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nsenan\Documents\DMAH\Historical\"/>
    </mc:Choice>
  </mc:AlternateContent>
  <bookViews>
    <workbookView minimized="1" xWindow="0" yWindow="0" windowWidth="16215" windowHeight="8220" firstSheet="1" activeTab="2"/>
  </bookViews>
  <sheets>
    <sheet name="_Test" sheetId="4" r:id="rId1"/>
    <sheet name="Data" sheetId="12" r:id="rId2"/>
    <sheet name="Master" sheetId="11" r:id="rId3"/>
    <sheet name="Calcs" sheetId="13" state="hidden" r:id="rId4"/>
  </sheets>
  <definedNames>
    <definedName name="_xlnm._FilterDatabase" localSheetId="0" hidden="1">_Test!$A$1:$R$49</definedName>
    <definedName name="_xlnm._FilterDatabase" localSheetId="2" hidden="1">Master!$A$1:$H$873</definedName>
  </definedNames>
  <calcPr calcId="162913"/>
</workbook>
</file>

<file path=xl/calcChain.xml><?xml version="1.0" encoding="utf-8"?>
<calcChain xmlns="http://schemas.openxmlformats.org/spreadsheetml/2006/main">
  <c r="L6" i="13" l="1"/>
  <c r="L7" i="13"/>
  <c r="L8" i="13"/>
  <c r="L9" i="13"/>
  <c r="L10" i="13"/>
  <c r="L11" i="13"/>
  <c r="L12" i="13"/>
  <c r="L5" i="13"/>
  <c r="K6" i="13"/>
  <c r="L26" i="12" s="1"/>
  <c r="K7" i="13"/>
  <c r="K27" i="12" s="1"/>
  <c r="K8" i="13"/>
  <c r="L28" i="12" s="1"/>
  <c r="K9" i="13"/>
  <c r="K10" i="13"/>
  <c r="L30" i="12" s="1"/>
  <c r="K11" i="13"/>
  <c r="L31" i="12" s="1"/>
  <c r="K12" i="13"/>
  <c r="K32" i="12" s="1"/>
  <c r="K5" i="13"/>
  <c r="L25" i="12" s="1"/>
  <c r="N6" i="13"/>
  <c r="N7" i="13"/>
  <c r="N8" i="13"/>
  <c r="N9" i="13"/>
  <c r="N10" i="13"/>
  <c r="N11" i="13"/>
  <c r="N12" i="13"/>
  <c r="N5" i="13"/>
  <c r="M6" i="13"/>
  <c r="M26" i="12" s="1"/>
  <c r="M7" i="13"/>
  <c r="N27" i="12" s="1"/>
  <c r="M8" i="13"/>
  <c r="N28" i="12" s="1"/>
  <c r="M9" i="13"/>
  <c r="N29" i="12" s="1"/>
  <c r="M10" i="13"/>
  <c r="M11" i="13"/>
  <c r="M31" i="12" s="1"/>
  <c r="M12" i="13"/>
  <c r="N32" i="12" s="1"/>
  <c r="M5" i="13"/>
  <c r="N25" i="12" s="1"/>
  <c r="P6" i="13"/>
  <c r="P7" i="13"/>
  <c r="P8" i="13"/>
  <c r="P9" i="13"/>
  <c r="P10" i="13"/>
  <c r="P11" i="13"/>
  <c r="P12" i="13"/>
  <c r="P5" i="13"/>
  <c r="O6" i="13"/>
  <c r="P26" i="12" s="1"/>
  <c r="O7" i="13"/>
  <c r="P27" i="12" s="1"/>
  <c r="O8" i="13"/>
  <c r="P28" i="12" s="1"/>
  <c r="O9" i="13"/>
  <c r="P29" i="12" s="1"/>
  <c r="O10" i="13"/>
  <c r="P30" i="12" s="1"/>
  <c r="O11" i="13"/>
  <c r="O12" i="13"/>
  <c r="P32" i="12" s="1"/>
  <c r="O5" i="13"/>
  <c r="P25" i="12" s="1"/>
  <c r="R6" i="13"/>
  <c r="R7" i="13"/>
  <c r="R8" i="13"/>
  <c r="R9" i="13"/>
  <c r="R10" i="13"/>
  <c r="R11" i="13"/>
  <c r="R12" i="13"/>
  <c r="R5" i="13"/>
  <c r="Q6" i="13"/>
  <c r="R26" i="12" s="1"/>
  <c r="Q7" i="13"/>
  <c r="R27" i="12" s="1"/>
  <c r="Q8" i="13"/>
  <c r="R28" i="12" s="1"/>
  <c r="Q9" i="13"/>
  <c r="R29" i="12" s="1"/>
  <c r="Q10" i="13"/>
  <c r="R30" i="12" s="1"/>
  <c r="Q11" i="13"/>
  <c r="R31" i="12" s="1"/>
  <c r="Q12" i="13"/>
  <c r="Q5" i="13"/>
  <c r="R25" i="12" s="1"/>
  <c r="E5" i="13"/>
  <c r="C5" i="13"/>
  <c r="I6" i="13"/>
  <c r="J26" i="12" s="1"/>
  <c r="J6" i="13"/>
  <c r="I7" i="13"/>
  <c r="J7" i="13"/>
  <c r="I8" i="13"/>
  <c r="J8" i="13"/>
  <c r="I9" i="13"/>
  <c r="J9" i="13"/>
  <c r="I10" i="13"/>
  <c r="J30" i="12" s="1"/>
  <c r="J10" i="13"/>
  <c r="I11" i="13"/>
  <c r="J11" i="13"/>
  <c r="I12" i="13"/>
  <c r="J32" i="12" s="1"/>
  <c r="J12" i="13"/>
  <c r="J5" i="13"/>
  <c r="I5" i="13"/>
  <c r="J25" i="12" s="1"/>
  <c r="F5" i="13"/>
  <c r="G6" i="13"/>
  <c r="H6" i="13"/>
  <c r="G7" i="13"/>
  <c r="H7" i="13"/>
  <c r="G8" i="13"/>
  <c r="H8" i="13"/>
  <c r="G9" i="13"/>
  <c r="H29" i="12" s="1"/>
  <c r="H9" i="13"/>
  <c r="G10" i="13"/>
  <c r="H10" i="13"/>
  <c r="G11" i="13"/>
  <c r="H31" i="12" s="1"/>
  <c r="H11" i="13"/>
  <c r="G12" i="13"/>
  <c r="H12" i="13"/>
  <c r="H5" i="13"/>
  <c r="G5" i="13"/>
  <c r="E6" i="13"/>
  <c r="F6" i="13"/>
  <c r="E7" i="13"/>
  <c r="F27" i="12" s="1"/>
  <c r="F7" i="13"/>
  <c r="E8" i="13"/>
  <c r="F8" i="13"/>
  <c r="E9" i="13"/>
  <c r="F29" i="12" s="1"/>
  <c r="F9" i="13"/>
  <c r="E10" i="13"/>
  <c r="F10" i="13"/>
  <c r="E11" i="13"/>
  <c r="F31" i="12" s="1"/>
  <c r="F11" i="13"/>
  <c r="E12" i="13"/>
  <c r="F12" i="13"/>
  <c r="D5" i="13"/>
  <c r="C7" i="13"/>
  <c r="D7" i="13"/>
  <c r="C8" i="13"/>
  <c r="D8" i="13"/>
  <c r="C9" i="13"/>
  <c r="D9" i="13"/>
  <c r="C10" i="13"/>
  <c r="D10" i="13"/>
  <c r="C11" i="13"/>
  <c r="D11" i="13"/>
  <c r="C12" i="13"/>
  <c r="D12" i="13"/>
  <c r="D6" i="13"/>
  <c r="C6" i="13"/>
  <c r="D26" i="12" s="1"/>
  <c r="E6" i="12"/>
  <c r="E7" i="12"/>
  <c r="E8" i="12"/>
  <c r="E9" i="12"/>
  <c r="E10" i="12"/>
  <c r="E11" i="12"/>
  <c r="E12" i="12"/>
  <c r="E5" i="12"/>
  <c r="D6" i="12"/>
  <c r="D7" i="12"/>
  <c r="D8" i="12"/>
  <c r="D9" i="12"/>
  <c r="D10" i="12"/>
  <c r="D11" i="12"/>
  <c r="D12" i="12"/>
  <c r="D5" i="12"/>
  <c r="F6" i="12"/>
  <c r="F7" i="12"/>
  <c r="F8" i="12"/>
  <c r="F9" i="12"/>
  <c r="F10" i="12"/>
  <c r="F11" i="12"/>
  <c r="F12" i="12"/>
  <c r="F5" i="12"/>
  <c r="R6" i="12"/>
  <c r="R7" i="12"/>
  <c r="R8" i="12"/>
  <c r="R9" i="12"/>
  <c r="R10" i="12"/>
  <c r="R11" i="12"/>
  <c r="R12" i="12"/>
  <c r="R5" i="12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323" i="11"/>
  <c r="I324" i="11"/>
  <c r="I325" i="11"/>
  <c r="I326" i="11"/>
  <c r="I327" i="11"/>
  <c r="I328" i="11"/>
  <c r="I329" i="11"/>
  <c r="I330" i="11"/>
  <c r="I331" i="11"/>
  <c r="I332" i="11"/>
  <c r="I333" i="11"/>
  <c r="I334" i="11"/>
  <c r="I335" i="11"/>
  <c r="I336" i="11"/>
  <c r="I337" i="11"/>
  <c r="I338" i="11"/>
  <c r="I339" i="11"/>
  <c r="I340" i="11"/>
  <c r="I341" i="11"/>
  <c r="I342" i="11"/>
  <c r="I34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64" i="11"/>
  <c r="I365" i="11"/>
  <c r="I366" i="11"/>
  <c r="I367" i="11"/>
  <c r="I368" i="11"/>
  <c r="I369" i="11"/>
  <c r="I370" i="11"/>
  <c r="I371" i="11"/>
  <c r="I372" i="11"/>
  <c r="I373" i="11"/>
  <c r="I374" i="11"/>
  <c r="I375" i="11"/>
  <c r="I376" i="11"/>
  <c r="I377" i="11"/>
  <c r="I378" i="11"/>
  <c r="I379" i="11"/>
  <c r="I380" i="11"/>
  <c r="I381" i="11"/>
  <c r="I382" i="11"/>
  <c r="I383" i="11"/>
  <c r="I384" i="11"/>
  <c r="I385" i="11"/>
  <c r="I386" i="11"/>
  <c r="I387" i="11"/>
  <c r="I388" i="11"/>
  <c r="I389" i="11"/>
  <c r="I390" i="11"/>
  <c r="I391" i="11"/>
  <c r="I392" i="11"/>
  <c r="I393" i="11"/>
  <c r="I394" i="11"/>
  <c r="I395" i="11"/>
  <c r="I396" i="11"/>
  <c r="I397" i="11"/>
  <c r="I398" i="11"/>
  <c r="I399" i="11"/>
  <c r="I400" i="11"/>
  <c r="I401" i="11"/>
  <c r="I402" i="11"/>
  <c r="I403" i="11"/>
  <c r="I404" i="11"/>
  <c r="I405" i="11"/>
  <c r="I406" i="11"/>
  <c r="I407" i="11"/>
  <c r="I408" i="11"/>
  <c r="I409" i="11"/>
  <c r="I410" i="11"/>
  <c r="I411" i="11"/>
  <c r="I412" i="11"/>
  <c r="I413" i="11"/>
  <c r="I414" i="11"/>
  <c r="I415" i="11"/>
  <c r="I416" i="11"/>
  <c r="I417" i="11"/>
  <c r="I418" i="11"/>
  <c r="I419" i="11"/>
  <c r="I420" i="11"/>
  <c r="I421" i="11"/>
  <c r="I422" i="11"/>
  <c r="I423" i="11"/>
  <c r="I424" i="11"/>
  <c r="I425" i="11"/>
  <c r="I426" i="11"/>
  <c r="I427" i="11"/>
  <c r="I428" i="11"/>
  <c r="I429" i="11"/>
  <c r="I430" i="11"/>
  <c r="I431" i="11"/>
  <c r="I432" i="11"/>
  <c r="I433" i="11"/>
  <c r="I434" i="11"/>
  <c r="I435" i="11"/>
  <c r="I436" i="11"/>
  <c r="I437" i="11"/>
  <c r="I438" i="11"/>
  <c r="I439" i="11"/>
  <c r="I440" i="11"/>
  <c r="I441" i="11"/>
  <c r="I442" i="11"/>
  <c r="I443" i="11"/>
  <c r="I444" i="11"/>
  <c r="I445" i="11"/>
  <c r="I446" i="11"/>
  <c r="I447" i="11"/>
  <c r="I448" i="11"/>
  <c r="I449" i="11"/>
  <c r="I450" i="11"/>
  <c r="I451" i="11"/>
  <c r="I452" i="11"/>
  <c r="I453" i="11"/>
  <c r="I454" i="11"/>
  <c r="I455" i="11"/>
  <c r="I456" i="11"/>
  <c r="I457" i="11"/>
  <c r="I458" i="11"/>
  <c r="I459" i="11"/>
  <c r="I460" i="11"/>
  <c r="I461" i="11"/>
  <c r="I462" i="11"/>
  <c r="I463" i="11"/>
  <c r="I464" i="11"/>
  <c r="I465" i="11"/>
  <c r="I466" i="11"/>
  <c r="I467" i="11"/>
  <c r="I468" i="11"/>
  <c r="I469" i="11"/>
  <c r="I470" i="11"/>
  <c r="I471" i="11"/>
  <c r="I472" i="11"/>
  <c r="I473" i="11"/>
  <c r="I474" i="11"/>
  <c r="I475" i="11"/>
  <c r="I476" i="11"/>
  <c r="I477" i="11"/>
  <c r="I478" i="11"/>
  <c r="I479" i="11"/>
  <c r="I480" i="11"/>
  <c r="I481" i="11"/>
  <c r="I482" i="11"/>
  <c r="I483" i="11"/>
  <c r="I484" i="11"/>
  <c r="I485" i="11"/>
  <c r="I486" i="11"/>
  <c r="I487" i="11"/>
  <c r="I488" i="11"/>
  <c r="I489" i="11"/>
  <c r="I490" i="11"/>
  <c r="I491" i="11"/>
  <c r="I492" i="11"/>
  <c r="I493" i="11"/>
  <c r="I494" i="11"/>
  <c r="I495" i="11"/>
  <c r="I496" i="11"/>
  <c r="I497" i="11"/>
  <c r="I498" i="11"/>
  <c r="I499" i="11"/>
  <c r="I500" i="11"/>
  <c r="I501" i="11"/>
  <c r="I502" i="11"/>
  <c r="I503" i="11"/>
  <c r="I504" i="11"/>
  <c r="I505" i="11"/>
  <c r="I506" i="11"/>
  <c r="I507" i="11"/>
  <c r="I508" i="11"/>
  <c r="I509" i="11"/>
  <c r="I510" i="11"/>
  <c r="I511" i="11"/>
  <c r="I512" i="11"/>
  <c r="I513" i="11"/>
  <c r="I514" i="11"/>
  <c r="I515" i="11"/>
  <c r="I516" i="11"/>
  <c r="I517" i="11"/>
  <c r="I518" i="11"/>
  <c r="I519" i="11"/>
  <c r="I520" i="11"/>
  <c r="I521" i="11"/>
  <c r="I522" i="11"/>
  <c r="I523" i="11"/>
  <c r="I524" i="11"/>
  <c r="I525" i="11"/>
  <c r="I526" i="11"/>
  <c r="I527" i="11"/>
  <c r="I528" i="11"/>
  <c r="I529" i="11"/>
  <c r="I530" i="11"/>
  <c r="I531" i="11"/>
  <c r="I532" i="11"/>
  <c r="I533" i="11"/>
  <c r="I534" i="11"/>
  <c r="I535" i="11"/>
  <c r="I536" i="11"/>
  <c r="I537" i="11"/>
  <c r="I538" i="11"/>
  <c r="I539" i="11"/>
  <c r="I540" i="11"/>
  <c r="I541" i="11"/>
  <c r="I542" i="11"/>
  <c r="I543" i="11"/>
  <c r="I544" i="11"/>
  <c r="I545" i="11"/>
  <c r="I546" i="11"/>
  <c r="I547" i="11"/>
  <c r="I548" i="11"/>
  <c r="I549" i="11"/>
  <c r="I550" i="11"/>
  <c r="I551" i="11"/>
  <c r="I552" i="11"/>
  <c r="I553" i="11"/>
  <c r="I554" i="11"/>
  <c r="I555" i="11"/>
  <c r="I556" i="11"/>
  <c r="I557" i="11"/>
  <c r="I558" i="11"/>
  <c r="I559" i="11"/>
  <c r="I560" i="11"/>
  <c r="I561" i="11"/>
  <c r="I562" i="11"/>
  <c r="I563" i="11"/>
  <c r="I564" i="11"/>
  <c r="I565" i="11"/>
  <c r="I566" i="11"/>
  <c r="I567" i="11"/>
  <c r="I568" i="11"/>
  <c r="I569" i="11"/>
  <c r="I570" i="11"/>
  <c r="I571" i="11"/>
  <c r="I572" i="11"/>
  <c r="I573" i="11"/>
  <c r="I574" i="11"/>
  <c r="I575" i="11"/>
  <c r="I576" i="11"/>
  <c r="I577" i="11"/>
  <c r="I578" i="11"/>
  <c r="I579" i="11"/>
  <c r="I580" i="11"/>
  <c r="I581" i="11"/>
  <c r="I582" i="11"/>
  <c r="I583" i="11"/>
  <c r="I584" i="11"/>
  <c r="I585" i="11"/>
  <c r="I586" i="11"/>
  <c r="I587" i="11"/>
  <c r="I588" i="11"/>
  <c r="I589" i="11"/>
  <c r="I590" i="11"/>
  <c r="I591" i="11"/>
  <c r="I592" i="11"/>
  <c r="I593" i="11"/>
  <c r="I594" i="11"/>
  <c r="I595" i="11"/>
  <c r="I596" i="11"/>
  <c r="I597" i="11"/>
  <c r="I598" i="11"/>
  <c r="I599" i="11"/>
  <c r="I600" i="11"/>
  <c r="I601" i="11"/>
  <c r="I602" i="11"/>
  <c r="I603" i="11"/>
  <c r="I604" i="11"/>
  <c r="I605" i="11"/>
  <c r="I606" i="11"/>
  <c r="I607" i="11"/>
  <c r="I608" i="11"/>
  <c r="I609" i="11"/>
  <c r="I610" i="11"/>
  <c r="I611" i="11"/>
  <c r="I612" i="11"/>
  <c r="I613" i="11"/>
  <c r="I614" i="11"/>
  <c r="I615" i="11"/>
  <c r="I616" i="11"/>
  <c r="I617" i="11"/>
  <c r="I618" i="11"/>
  <c r="I619" i="11"/>
  <c r="I620" i="11"/>
  <c r="I621" i="11"/>
  <c r="I622" i="11"/>
  <c r="I623" i="11"/>
  <c r="I624" i="11"/>
  <c r="I625" i="11"/>
  <c r="I626" i="11"/>
  <c r="I627" i="11"/>
  <c r="I628" i="11"/>
  <c r="I629" i="11"/>
  <c r="I630" i="11"/>
  <c r="I631" i="11"/>
  <c r="I632" i="11"/>
  <c r="I633" i="11"/>
  <c r="I634" i="11"/>
  <c r="I635" i="11"/>
  <c r="I636" i="11"/>
  <c r="I637" i="11"/>
  <c r="I638" i="11"/>
  <c r="I639" i="11"/>
  <c r="I640" i="11"/>
  <c r="I641" i="11"/>
  <c r="I642" i="11"/>
  <c r="I643" i="11"/>
  <c r="I644" i="11"/>
  <c r="I645" i="11"/>
  <c r="I646" i="11"/>
  <c r="I647" i="11"/>
  <c r="I648" i="11"/>
  <c r="I649" i="11"/>
  <c r="I650" i="11"/>
  <c r="I651" i="11"/>
  <c r="I652" i="11"/>
  <c r="I653" i="11"/>
  <c r="I654" i="11"/>
  <c r="I655" i="11"/>
  <c r="I656" i="11"/>
  <c r="I657" i="11"/>
  <c r="I658" i="11"/>
  <c r="I659" i="11"/>
  <c r="I660" i="11"/>
  <c r="I661" i="11"/>
  <c r="I662" i="11"/>
  <c r="I663" i="11"/>
  <c r="I664" i="11"/>
  <c r="I665" i="11"/>
  <c r="I666" i="11"/>
  <c r="I667" i="11"/>
  <c r="I668" i="11"/>
  <c r="I669" i="11"/>
  <c r="I670" i="11"/>
  <c r="I671" i="11"/>
  <c r="I672" i="11"/>
  <c r="I673" i="11"/>
  <c r="I674" i="11"/>
  <c r="I675" i="11"/>
  <c r="I676" i="11"/>
  <c r="I677" i="11"/>
  <c r="I678" i="11"/>
  <c r="I679" i="11"/>
  <c r="I680" i="11"/>
  <c r="I681" i="11"/>
  <c r="I682" i="11"/>
  <c r="I683" i="11"/>
  <c r="I684" i="11"/>
  <c r="I685" i="11"/>
  <c r="I686" i="11"/>
  <c r="I687" i="11"/>
  <c r="I688" i="11"/>
  <c r="I689" i="11"/>
  <c r="I690" i="11"/>
  <c r="I691" i="11"/>
  <c r="I692" i="11"/>
  <c r="I693" i="11"/>
  <c r="I694" i="11"/>
  <c r="I695" i="11"/>
  <c r="I696" i="11"/>
  <c r="I697" i="11"/>
  <c r="I698" i="11"/>
  <c r="I699" i="11"/>
  <c r="I700" i="11"/>
  <c r="I701" i="11"/>
  <c r="I702" i="11"/>
  <c r="I703" i="11"/>
  <c r="I704" i="11"/>
  <c r="I705" i="11"/>
  <c r="I706" i="11"/>
  <c r="I707" i="11"/>
  <c r="I708" i="11"/>
  <c r="I709" i="11"/>
  <c r="I710" i="11"/>
  <c r="I711" i="11"/>
  <c r="I712" i="11"/>
  <c r="I713" i="11"/>
  <c r="I714" i="11"/>
  <c r="I715" i="11"/>
  <c r="I716" i="11"/>
  <c r="I717" i="11"/>
  <c r="I718" i="11"/>
  <c r="I719" i="11"/>
  <c r="I720" i="11"/>
  <c r="I721" i="11"/>
  <c r="I722" i="11"/>
  <c r="I723" i="11"/>
  <c r="I724" i="11"/>
  <c r="I725" i="11"/>
  <c r="I726" i="11"/>
  <c r="I727" i="11"/>
  <c r="I728" i="11"/>
  <c r="I729" i="11"/>
  <c r="I730" i="11"/>
  <c r="I731" i="11"/>
  <c r="I732" i="11"/>
  <c r="I733" i="11"/>
  <c r="I734" i="11"/>
  <c r="I735" i="11"/>
  <c r="I736" i="11"/>
  <c r="I737" i="11"/>
  <c r="I738" i="11"/>
  <c r="I739" i="11"/>
  <c r="I740" i="11"/>
  <c r="I741" i="11"/>
  <c r="I742" i="11"/>
  <c r="I743" i="11"/>
  <c r="I744" i="11"/>
  <c r="I745" i="11"/>
  <c r="I746" i="11"/>
  <c r="I747" i="11"/>
  <c r="I748" i="11"/>
  <c r="I749" i="11"/>
  <c r="I750" i="11"/>
  <c r="I751" i="11"/>
  <c r="I752" i="11"/>
  <c r="I753" i="11"/>
  <c r="I754" i="11"/>
  <c r="I755" i="11"/>
  <c r="I756" i="11"/>
  <c r="I757" i="11"/>
  <c r="I758" i="11"/>
  <c r="I759" i="11"/>
  <c r="I760" i="11"/>
  <c r="I761" i="11"/>
  <c r="I762" i="11"/>
  <c r="I763" i="11"/>
  <c r="I764" i="11"/>
  <c r="I765" i="11"/>
  <c r="I766" i="11"/>
  <c r="I767" i="11"/>
  <c r="I768" i="11"/>
  <c r="I769" i="11"/>
  <c r="I770" i="11"/>
  <c r="I771" i="11"/>
  <c r="I772" i="11"/>
  <c r="I773" i="11"/>
  <c r="I774" i="11"/>
  <c r="I775" i="11"/>
  <c r="I776" i="11"/>
  <c r="I777" i="11"/>
  <c r="I778" i="11"/>
  <c r="I779" i="11"/>
  <c r="I780" i="11"/>
  <c r="I781" i="11"/>
  <c r="I782" i="11"/>
  <c r="I783" i="11"/>
  <c r="I784" i="11"/>
  <c r="I785" i="11"/>
  <c r="I786" i="11"/>
  <c r="I787" i="11"/>
  <c r="I788" i="11"/>
  <c r="I789" i="11"/>
  <c r="I790" i="11"/>
  <c r="I791" i="11"/>
  <c r="I792" i="11"/>
  <c r="I793" i="11"/>
  <c r="I794" i="11"/>
  <c r="I795" i="11"/>
  <c r="I796" i="11"/>
  <c r="I797" i="11"/>
  <c r="I798" i="11"/>
  <c r="I799" i="11"/>
  <c r="I800" i="11"/>
  <c r="I801" i="11"/>
  <c r="I802" i="11"/>
  <c r="I803" i="11"/>
  <c r="I804" i="11"/>
  <c r="I805" i="11"/>
  <c r="I806" i="11"/>
  <c r="I807" i="11"/>
  <c r="I808" i="11"/>
  <c r="I809" i="11"/>
  <c r="I810" i="11"/>
  <c r="I811" i="11"/>
  <c r="I812" i="11"/>
  <c r="I813" i="11"/>
  <c r="I814" i="11"/>
  <c r="I815" i="11"/>
  <c r="I816" i="11"/>
  <c r="I817" i="11"/>
  <c r="I818" i="11"/>
  <c r="I819" i="11"/>
  <c r="I820" i="11"/>
  <c r="I821" i="11"/>
  <c r="I822" i="11"/>
  <c r="I823" i="11"/>
  <c r="I824" i="11"/>
  <c r="I825" i="11"/>
  <c r="I826" i="11"/>
  <c r="I827" i="11"/>
  <c r="I828" i="11"/>
  <c r="I829" i="11"/>
  <c r="I830" i="11"/>
  <c r="I831" i="11"/>
  <c r="I832" i="11"/>
  <c r="I833" i="11"/>
  <c r="I834" i="11"/>
  <c r="I835" i="11"/>
  <c r="I836" i="11"/>
  <c r="I837" i="11"/>
  <c r="I838" i="11"/>
  <c r="I839" i="11"/>
  <c r="I840" i="11"/>
  <c r="I841" i="11"/>
  <c r="I842" i="11"/>
  <c r="I843" i="11"/>
  <c r="I844" i="11"/>
  <c r="I845" i="11"/>
  <c r="I846" i="11"/>
  <c r="I847" i="11"/>
  <c r="I848" i="11"/>
  <c r="I849" i="11"/>
  <c r="I850" i="11"/>
  <c r="I851" i="11"/>
  <c r="I852" i="11"/>
  <c r="I853" i="11"/>
  <c r="I854" i="11"/>
  <c r="I855" i="11"/>
  <c r="I856" i="11"/>
  <c r="I857" i="11"/>
  <c r="I858" i="11"/>
  <c r="I859" i="11"/>
  <c r="I860" i="11"/>
  <c r="I861" i="11"/>
  <c r="I862" i="11"/>
  <c r="I863" i="11"/>
  <c r="I864" i="11"/>
  <c r="I865" i="11"/>
  <c r="I866" i="11"/>
  <c r="I867" i="11"/>
  <c r="I868" i="11"/>
  <c r="I869" i="11"/>
  <c r="I870" i="11"/>
  <c r="I871" i="11"/>
  <c r="I872" i="11"/>
  <c r="I873" i="11"/>
  <c r="I2" i="11"/>
  <c r="N6" i="12"/>
  <c r="O6" i="12"/>
  <c r="N7" i="12"/>
  <c r="O7" i="12"/>
  <c r="N8" i="12"/>
  <c r="O8" i="12"/>
  <c r="N9" i="12"/>
  <c r="O9" i="12"/>
  <c r="N10" i="12"/>
  <c r="O10" i="12"/>
  <c r="N11" i="12"/>
  <c r="O11" i="12"/>
  <c r="N12" i="12"/>
  <c r="O12" i="12"/>
  <c r="O5" i="12"/>
  <c r="N5" i="12"/>
  <c r="L6" i="12"/>
  <c r="L7" i="12"/>
  <c r="L8" i="12"/>
  <c r="L9" i="12"/>
  <c r="L10" i="12"/>
  <c r="L11" i="12"/>
  <c r="L12" i="12"/>
  <c r="L5" i="12"/>
  <c r="K6" i="12"/>
  <c r="M6" i="12" s="1"/>
  <c r="K7" i="12"/>
  <c r="M7" i="12" s="1"/>
  <c r="K8" i="12"/>
  <c r="M8" i="12" s="1"/>
  <c r="K9" i="12"/>
  <c r="M9" i="12" s="1"/>
  <c r="K10" i="12"/>
  <c r="M10" i="12" s="1"/>
  <c r="K11" i="12"/>
  <c r="M11" i="12" s="1"/>
  <c r="K12" i="12"/>
  <c r="M12" i="12" s="1"/>
  <c r="K5" i="12"/>
  <c r="M5" i="12" s="1"/>
  <c r="I6" i="12"/>
  <c r="I7" i="12"/>
  <c r="I8" i="12"/>
  <c r="I9" i="12"/>
  <c r="I10" i="12"/>
  <c r="I11" i="12"/>
  <c r="I12" i="12"/>
  <c r="I5" i="12"/>
  <c r="H7" i="12"/>
  <c r="H6" i="12"/>
  <c r="H8" i="12"/>
  <c r="H9" i="12"/>
  <c r="J9" i="12" s="1"/>
  <c r="H10" i="12"/>
  <c r="H11" i="12"/>
  <c r="H12" i="12"/>
  <c r="H5" i="12"/>
  <c r="J5" i="12" s="1"/>
  <c r="C9" i="12"/>
  <c r="C10" i="12"/>
  <c r="C6" i="12"/>
  <c r="C7" i="12"/>
  <c r="C8" i="12"/>
  <c r="C11" i="12"/>
  <c r="C12" i="12"/>
  <c r="C5" i="12"/>
  <c r="J11" i="12" l="1"/>
  <c r="K31" i="12"/>
  <c r="K26" i="12"/>
  <c r="M29" i="12"/>
  <c r="O29" i="12"/>
  <c r="L32" i="12"/>
  <c r="L27" i="12"/>
  <c r="N31" i="12"/>
  <c r="N26" i="12"/>
  <c r="D32" i="12"/>
  <c r="D30" i="12"/>
  <c r="D28" i="12"/>
  <c r="J31" i="12"/>
  <c r="J29" i="12"/>
  <c r="J27" i="12"/>
  <c r="F25" i="12"/>
  <c r="K30" i="12"/>
  <c r="M25" i="12"/>
  <c r="M28" i="12"/>
  <c r="O27" i="12"/>
  <c r="F32" i="12"/>
  <c r="F30" i="12"/>
  <c r="F28" i="12"/>
  <c r="H32" i="12"/>
  <c r="H30" i="12"/>
  <c r="H28" i="12"/>
  <c r="H26" i="12"/>
  <c r="K25" i="12"/>
  <c r="K28" i="12"/>
  <c r="M32" i="12"/>
  <c r="M27" i="12"/>
  <c r="O26" i="12"/>
  <c r="D31" i="12"/>
  <c r="D29" i="12"/>
  <c r="D27" i="12"/>
  <c r="H25" i="12"/>
  <c r="C26" i="12"/>
  <c r="C31" i="12"/>
  <c r="C29" i="12"/>
  <c r="C27" i="12"/>
  <c r="E32" i="12"/>
  <c r="E30" i="12"/>
  <c r="E28" i="12"/>
  <c r="G25" i="12"/>
  <c r="G31" i="12"/>
  <c r="G29" i="12"/>
  <c r="G26" i="12"/>
  <c r="I32" i="12"/>
  <c r="I30" i="12"/>
  <c r="I27" i="12"/>
  <c r="O25" i="12"/>
  <c r="O30" i="12"/>
  <c r="O28" i="12"/>
  <c r="Q31" i="12"/>
  <c r="Q29" i="12"/>
  <c r="Q27" i="12"/>
  <c r="C32" i="12"/>
  <c r="C30" i="12"/>
  <c r="C28" i="12"/>
  <c r="E25" i="12"/>
  <c r="E31" i="12"/>
  <c r="E29" i="12"/>
  <c r="E27" i="12"/>
  <c r="G32" i="12"/>
  <c r="G30" i="12"/>
  <c r="G28" i="12"/>
  <c r="I25" i="12"/>
  <c r="I31" i="12"/>
  <c r="I29" i="12"/>
  <c r="I26" i="12"/>
  <c r="O32" i="12"/>
  <c r="Q25" i="12"/>
  <c r="Q30" i="12"/>
  <c r="Q28" i="12"/>
  <c r="Q26" i="12"/>
  <c r="G5" i="12"/>
  <c r="G11" i="12"/>
  <c r="G9" i="12"/>
  <c r="G7" i="12"/>
  <c r="G12" i="12"/>
  <c r="G10" i="12"/>
  <c r="G8" i="12"/>
  <c r="G6" i="12"/>
  <c r="E13" i="12"/>
  <c r="N13" i="12"/>
  <c r="Q6" i="12"/>
  <c r="F13" i="12"/>
  <c r="J7" i="12"/>
  <c r="P10" i="12"/>
  <c r="P8" i="12"/>
  <c r="Q8" i="12"/>
  <c r="Q10" i="12"/>
  <c r="Q7" i="12"/>
  <c r="P11" i="12"/>
  <c r="P5" i="12"/>
  <c r="P6" i="12"/>
  <c r="Q5" i="12"/>
  <c r="P7" i="12"/>
  <c r="Q11" i="12"/>
  <c r="Q9" i="12"/>
  <c r="P9" i="12"/>
  <c r="P12" i="12"/>
  <c r="J12" i="12"/>
  <c r="J10" i="12"/>
  <c r="J8" i="12"/>
  <c r="J6" i="12"/>
  <c r="Q12" i="12"/>
  <c r="D13" i="12"/>
  <c r="R13" i="12"/>
  <c r="O13" i="12"/>
  <c r="H13" i="12"/>
  <c r="I13" i="12"/>
  <c r="K13" i="12"/>
  <c r="L13" i="12"/>
  <c r="C13" i="12"/>
  <c r="Q13" i="12" l="1"/>
  <c r="P13" i="12"/>
</calcChain>
</file>

<file path=xl/sharedStrings.xml><?xml version="1.0" encoding="utf-8"?>
<sst xmlns="http://schemas.openxmlformats.org/spreadsheetml/2006/main" count="3151" uniqueCount="139">
  <si>
    <t>Date</t>
  </si>
  <si>
    <t>Opponent</t>
  </si>
  <si>
    <t>GA</t>
  </si>
  <si>
    <t>GF</t>
  </si>
  <si>
    <t>Final</t>
  </si>
  <si>
    <t>FoDM/KB</t>
  </si>
  <si>
    <t>W</t>
  </si>
  <si>
    <t>L</t>
  </si>
  <si>
    <t>Alien</t>
  </si>
  <si>
    <t>Kryptonite</t>
  </si>
  <si>
    <t>Rink Rats</t>
  </si>
  <si>
    <t>Voodoo</t>
  </si>
  <si>
    <t>Red Alert</t>
  </si>
  <si>
    <t>Puckheads</t>
  </si>
  <si>
    <t>Victors</t>
  </si>
  <si>
    <t>SOL</t>
  </si>
  <si>
    <t>Team</t>
  </si>
  <si>
    <t>Week 1</t>
  </si>
  <si>
    <t>Alien Hockey</t>
  </si>
  <si>
    <t>Puck Hawgs</t>
  </si>
  <si>
    <t>0 - 6</t>
  </si>
  <si>
    <t>Irwins</t>
  </si>
  <si>
    <t>Week 2</t>
  </si>
  <si>
    <t>0 - 1 (F)</t>
  </si>
  <si>
    <t>Week 3</t>
  </si>
  <si>
    <t>0 - 7</t>
  </si>
  <si>
    <t>Week 4</t>
  </si>
  <si>
    <t>Week 5</t>
  </si>
  <si>
    <t>Week 6</t>
  </si>
  <si>
    <t>Week 7</t>
  </si>
  <si>
    <t>Week 8</t>
  </si>
  <si>
    <t>Scramble #1</t>
  </si>
  <si>
    <t>Team #1</t>
  </si>
  <si>
    <t>Team #2</t>
  </si>
  <si>
    <t>Team #3</t>
  </si>
  <si>
    <t>Team #4</t>
  </si>
  <si>
    <t>Team #5</t>
  </si>
  <si>
    <t>Team #6</t>
  </si>
  <si>
    <t>Week 10</t>
  </si>
  <si>
    <t>Thanksgiving Break</t>
  </si>
  <si>
    <t>No games this week</t>
  </si>
  <si>
    <t>Week 11</t>
  </si>
  <si>
    <t>0 - 8</t>
  </si>
  <si>
    <t>Week 12</t>
  </si>
  <si>
    <t>Week 13</t>
  </si>
  <si>
    <t>Week 14</t>
  </si>
  <si>
    <t>Week 15</t>
  </si>
  <si>
    <t>Week 16</t>
  </si>
  <si>
    <t>Week 17</t>
  </si>
  <si>
    <t>0 - 0 (F)</t>
  </si>
  <si>
    <t>Scramble #2</t>
  </si>
  <si>
    <t>Week 19</t>
  </si>
  <si>
    <t>Week 20</t>
  </si>
  <si>
    <t>Week 21</t>
  </si>
  <si>
    <t>Week 22</t>
  </si>
  <si>
    <t>Week 23</t>
  </si>
  <si>
    <t>Week 24</t>
  </si>
  <si>
    <t>4 - 5 (SO)</t>
  </si>
  <si>
    <t>Week 25</t>
  </si>
  <si>
    <t>Week 26</t>
  </si>
  <si>
    <t>Scramble #3</t>
  </si>
  <si>
    <t>Week 28</t>
  </si>
  <si>
    <t>5 - 6 (SO)</t>
  </si>
  <si>
    <t>Week 29</t>
  </si>
  <si>
    <t>Week 30</t>
  </si>
  <si>
    <t>Playoff Eliminations</t>
  </si>
  <si>
    <t>Kryptonite (3)</t>
  </si>
  <si>
    <t>Red Alert (6)</t>
  </si>
  <si>
    <t>Voodoo (4)</t>
  </si>
  <si>
    <t>Irwins (5)</t>
  </si>
  <si>
    <t>Alien (1)</t>
  </si>
  <si>
    <t>Puck Hawgs (2)</t>
  </si>
  <si>
    <t>Playoff Semifinals</t>
  </si>
  <si>
    <t>Playoff Finals</t>
  </si>
  <si>
    <t>5th Place Game</t>
  </si>
  <si>
    <t>Voodoo (4) vs. Red Alert (6)</t>
  </si>
  <si>
    <t>3rd Place Game</t>
  </si>
  <si>
    <t>Puck Hawgs (2) vs. Irwins (5)</t>
  </si>
  <si>
    <t>Championship Game</t>
  </si>
  <si>
    <t>Alien (1) vs. Kryptonite (3)</t>
  </si>
  <si>
    <t>(SO)</t>
  </si>
  <si>
    <t>Playoff</t>
  </si>
  <si>
    <t>(F)</t>
  </si>
  <si>
    <t>SOW</t>
  </si>
  <si>
    <t>FL</t>
  </si>
  <si>
    <t>FW</t>
  </si>
  <si>
    <t>SO</t>
  </si>
  <si>
    <t>Special</t>
  </si>
  <si>
    <t>Bye</t>
  </si>
  <si>
    <t>Note</t>
  </si>
  <si>
    <t>NA</t>
  </si>
  <si>
    <t>Cumulative Records</t>
  </si>
  <si>
    <t>GP</t>
  </si>
  <si>
    <t>OTL</t>
  </si>
  <si>
    <t>Overtime</t>
  </si>
  <si>
    <t>Forfeits</t>
  </si>
  <si>
    <t>BOW</t>
  </si>
  <si>
    <t>BOL</t>
  </si>
  <si>
    <t>Totals</t>
  </si>
  <si>
    <t>Win%</t>
  </si>
  <si>
    <t>SOW%</t>
  </si>
  <si>
    <t>GoalDiff</t>
  </si>
  <si>
    <t>Blowouts (5+ goal diff)</t>
  </si>
  <si>
    <t>Regulation</t>
  </si>
  <si>
    <t>Total Standings</t>
  </si>
  <si>
    <t>RegWin%</t>
  </si>
  <si>
    <t xml:space="preserve">Team </t>
  </si>
  <si>
    <t>Opponent -&gt;</t>
  </si>
  <si>
    <t>Record</t>
  </si>
  <si>
    <t>Wins</t>
  </si>
  <si>
    <t>Losses</t>
  </si>
  <si>
    <t>Team Records versus Each Other Team</t>
  </si>
  <si>
    <t xml:space="preserve">* The green highlight is an example.  You start on the left side and compare them to the team listed on the top. </t>
  </si>
  <si>
    <t>GP: Games Played</t>
  </si>
  <si>
    <t>W: Wins</t>
  </si>
  <si>
    <t>L: Losses</t>
  </si>
  <si>
    <t>OTL: Overtime Loss</t>
  </si>
  <si>
    <t>Win%: Team's win percentage</t>
  </si>
  <si>
    <t>W: Wins in regulation</t>
  </si>
  <si>
    <t>L: Losses in regulation</t>
  </si>
  <si>
    <t xml:space="preserve">RegWin%: Percent of games </t>
  </si>
  <si>
    <t>SOW: Shootout win</t>
  </si>
  <si>
    <t>SOL: Shootout loss</t>
  </si>
  <si>
    <t>SOW%: Percent of shootouts</t>
  </si>
  <si>
    <t>FW: Games where</t>
  </si>
  <si>
    <t xml:space="preserve">     the opponent </t>
  </si>
  <si>
    <t xml:space="preserve">     forfeited</t>
  </si>
  <si>
    <t>FL: Games forfeited</t>
  </si>
  <si>
    <t xml:space="preserve">     by this team</t>
  </si>
  <si>
    <t xml:space="preserve">     won</t>
  </si>
  <si>
    <t xml:space="preserve">     won in regulation</t>
  </si>
  <si>
    <t>BOW: Number of games</t>
  </si>
  <si>
    <t xml:space="preserve">     won by more than</t>
  </si>
  <si>
    <t xml:space="preserve">     5 goals</t>
  </si>
  <si>
    <t>BOL: Number of games</t>
  </si>
  <si>
    <t xml:space="preserve">     lost by more than</t>
  </si>
  <si>
    <t>NA: Games where no</t>
  </si>
  <si>
    <t xml:space="preserve">     score was submitted</t>
  </si>
  <si>
    <t xml:space="preserve">     The example would be read as: "Red Alert has a 5-20 record against Kryptonite (with a 20% win percentage)."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</si>
</sst>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;@"/>
    <numFmt numFmtId="165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1"/>
      <name val="Arial Black"/>
      <family val="2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ECFF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2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20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6" fontId="0" fillId="0" borderId="1" xfId="0" applyNumberFormat="1" applyBorder="1" applyAlignment="1">
      <alignment vertical="center" wrapText="1"/>
    </xf>
    <xf numFmtId="17" fontId="0" fillId="0" borderId="1" xfId="0" applyNumberFormat="1" applyBorder="1" applyAlignment="1">
      <alignment vertical="center" wrapText="1"/>
    </xf>
    <xf numFmtId="49" fontId="1" fillId="0" borderId="0" xfId="0" applyNumberFormat="1" applyFont="1" applyAlignment="1">
      <alignment horizontal="center"/>
    </xf>
    <xf numFmtId="49" fontId="0" fillId="0" borderId="1" xfId="0" applyNumberFormat="1" applyBorder="1" applyAlignment="1">
      <alignment vertical="center" wrapText="1"/>
    </xf>
    <xf numFmtId="49" fontId="0" fillId="0" borderId="0" xfId="0" applyNumberFormat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12" xfId="0" applyBorder="1"/>
    <xf numFmtId="0" fontId="1" fillId="0" borderId="1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17" xfId="0" applyFill="1" applyBorder="1" applyAlignment="1">
      <alignment horizontal="center"/>
    </xf>
    <xf numFmtId="9" fontId="0" fillId="11" borderId="16" xfId="1" applyFont="1" applyFill="1" applyBorder="1" applyAlignment="1">
      <alignment horizontal="center"/>
    </xf>
    <xf numFmtId="9" fontId="0" fillId="11" borderId="17" xfId="1" applyFont="1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9" fontId="0" fillId="12" borderId="0" xfId="1" applyFont="1" applyFill="1" applyBorder="1" applyAlignment="1">
      <alignment horizontal="center"/>
    </xf>
    <xf numFmtId="9" fontId="0" fillId="12" borderId="14" xfId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9" fontId="0" fillId="13" borderId="0" xfId="1" applyFont="1" applyFill="1" applyBorder="1" applyAlignment="1">
      <alignment horizontal="center"/>
    </xf>
    <xf numFmtId="9" fontId="0" fillId="13" borderId="14" xfId="1" applyFont="1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4" borderId="13" xfId="0" applyFill="1" applyBorder="1" applyAlignment="1">
      <alignment horizontal="center"/>
    </xf>
    <xf numFmtId="0" fontId="0" fillId="14" borderId="14" xfId="0" applyFill="1" applyBorder="1" applyAlignment="1">
      <alignment horizontal="center"/>
    </xf>
    <xf numFmtId="9" fontId="0" fillId="14" borderId="0" xfId="1" applyFont="1" applyFill="1" applyBorder="1" applyAlignment="1">
      <alignment horizontal="center"/>
    </xf>
    <xf numFmtId="9" fontId="0" fillId="14" borderId="14" xfId="1" applyFont="1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0" fillId="15" borderId="13" xfId="0" applyFill="1" applyBorder="1" applyAlignment="1">
      <alignment horizontal="center"/>
    </xf>
    <xf numFmtId="0" fontId="0" fillId="15" borderId="14" xfId="0" applyFill="1" applyBorder="1" applyAlignment="1">
      <alignment horizontal="center"/>
    </xf>
    <xf numFmtId="9" fontId="0" fillId="15" borderId="0" xfId="1" applyFont="1" applyFill="1" applyBorder="1" applyAlignment="1">
      <alignment horizontal="center"/>
    </xf>
    <xf numFmtId="9" fontId="0" fillId="15" borderId="14" xfId="1" applyFont="1" applyFill="1" applyBorder="1" applyAlignment="1">
      <alignment horizontal="center"/>
    </xf>
    <xf numFmtId="0" fontId="0" fillId="16" borderId="0" xfId="0" applyFill="1" applyBorder="1" applyAlignment="1">
      <alignment horizontal="center"/>
    </xf>
    <xf numFmtId="0" fontId="0" fillId="16" borderId="13" xfId="0" applyFill="1" applyBorder="1" applyAlignment="1">
      <alignment horizontal="center"/>
    </xf>
    <xf numFmtId="0" fontId="0" fillId="16" borderId="14" xfId="0" applyFill="1" applyBorder="1" applyAlignment="1">
      <alignment horizontal="center"/>
    </xf>
    <xf numFmtId="9" fontId="0" fillId="16" borderId="0" xfId="1" applyFont="1" applyFill="1" applyBorder="1" applyAlignment="1">
      <alignment horizontal="center"/>
    </xf>
    <xf numFmtId="9" fontId="0" fillId="16" borderId="14" xfId="1" applyFont="1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13" xfId="0" applyFill="1" applyBorder="1" applyAlignment="1">
      <alignment horizontal="center"/>
    </xf>
    <xf numFmtId="0" fontId="0" fillId="17" borderId="14" xfId="0" applyFill="1" applyBorder="1" applyAlignment="1">
      <alignment horizontal="center"/>
    </xf>
    <xf numFmtId="9" fontId="0" fillId="17" borderId="0" xfId="1" applyFont="1" applyFill="1" applyBorder="1" applyAlignment="1">
      <alignment horizontal="center"/>
    </xf>
    <xf numFmtId="9" fontId="0" fillId="17" borderId="14" xfId="1" applyFont="1" applyFill="1" applyBorder="1" applyAlignment="1">
      <alignment horizontal="center"/>
    </xf>
    <xf numFmtId="0" fontId="0" fillId="18" borderId="19" xfId="0" applyFill="1" applyBorder="1" applyAlignment="1">
      <alignment horizontal="center"/>
    </xf>
    <xf numFmtId="0" fontId="0" fillId="18" borderId="18" xfId="0" applyFill="1" applyBorder="1" applyAlignment="1">
      <alignment horizontal="center"/>
    </xf>
    <xf numFmtId="0" fontId="0" fillId="18" borderId="20" xfId="0" applyFill="1" applyBorder="1" applyAlignment="1">
      <alignment horizontal="center"/>
    </xf>
    <xf numFmtId="9" fontId="0" fillId="18" borderId="19" xfId="1" applyFont="1" applyFill="1" applyBorder="1" applyAlignment="1">
      <alignment horizontal="center"/>
    </xf>
    <xf numFmtId="9" fontId="0" fillId="18" borderId="20" xfId="1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1" fillId="9" borderId="14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1" fillId="10" borderId="13" xfId="0" applyFont="1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0" fontId="0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9" borderId="16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165" fontId="7" fillId="0" borderId="0" xfId="1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65" fontId="7" fillId="0" borderId="16" xfId="1" applyNumberFormat="1" applyFont="1" applyBorder="1" applyAlignment="1">
      <alignment horizontal="center"/>
    </xf>
    <xf numFmtId="165" fontId="7" fillId="0" borderId="17" xfId="1" applyNumberFormat="1" applyFont="1" applyBorder="1" applyAlignment="1">
      <alignment horizontal="center"/>
    </xf>
    <xf numFmtId="165" fontId="7" fillId="0" borderId="14" xfId="1" applyNumberFormat="1" applyFont="1" applyBorder="1" applyAlignment="1">
      <alignment horizontal="center"/>
    </xf>
    <xf numFmtId="165" fontId="7" fillId="0" borderId="19" xfId="1" applyNumberFormat="1" applyFont="1" applyBorder="1" applyAlignment="1">
      <alignment horizontal="center"/>
    </xf>
    <xf numFmtId="165" fontId="7" fillId="0" borderId="20" xfId="1" applyNumberFormat="1" applyFont="1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65" fontId="7" fillId="8" borderId="0" xfId="1" applyNumberFormat="1" applyFont="1" applyFill="1" applyBorder="1" applyAlignment="1">
      <alignment horizontal="center"/>
    </xf>
    <xf numFmtId="165" fontId="7" fillId="8" borderId="14" xfId="1" applyNumberFormat="1" applyFont="1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0" borderId="23" xfId="0" applyBorder="1"/>
    <xf numFmtId="0" fontId="1" fillId="0" borderId="24" xfId="0" applyFont="1" applyBorder="1"/>
    <xf numFmtId="0" fontId="0" fillId="0" borderId="25" xfId="0" applyBorder="1"/>
    <xf numFmtId="0" fontId="1" fillId="0" borderId="12" xfId="0" applyFont="1" applyBorder="1"/>
    <xf numFmtId="0" fontId="1" fillId="0" borderId="25" xfId="0" applyFont="1" applyBorder="1" applyAlignment="1">
      <alignment horizontal="center"/>
    </xf>
    <xf numFmtId="0" fontId="1" fillId="5" borderId="24" xfId="0" applyFont="1" applyFill="1" applyBorder="1" applyAlignment="1">
      <alignment horizontal="left"/>
    </xf>
    <xf numFmtId="0" fontId="0" fillId="0" borderId="25" xfId="0" applyFont="1" applyBorder="1"/>
    <xf numFmtId="0" fontId="1" fillId="6" borderId="12" xfId="0" applyFont="1" applyFill="1" applyBorder="1" applyAlignment="1">
      <alignment horizontal="left"/>
    </xf>
    <xf numFmtId="0" fontId="5" fillId="2" borderId="12" xfId="0" applyFont="1" applyFill="1" applyBorder="1" applyAlignment="1">
      <alignment horizontal="left"/>
    </xf>
    <xf numFmtId="0" fontId="1" fillId="7" borderId="12" xfId="0" applyFont="1" applyFill="1" applyBorder="1" applyAlignment="1">
      <alignment horizontal="left"/>
    </xf>
    <xf numFmtId="0" fontId="5" fillId="4" borderId="12" xfId="0" applyFont="1" applyFill="1" applyBorder="1" applyAlignment="1">
      <alignment horizontal="left"/>
    </xf>
    <xf numFmtId="0" fontId="1" fillId="9" borderId="12" xfId="0" applyFont="1" applyFill="1" applyBorder="1" applyAlignment="1">
      <alignment horizontal="left"/>
    </xf>
    <xf numFmtId="0" fontId="5" fillId="3" borderId="12" xfId="0" applyFont="1" applyFill="1" applyBorder="1" applyAlignment="1">
      <alignment horizontal="left"/>
    </xf>
    <xf numFmtId="0" fontId="1" fillId="10" borderId="26" xfId="0" applyFont="1" applyFill="1" applyBorder="1" applyAlignment="1">
      <alignment horizontal="left"/>
    </xf>
    <xf numFmtId="0" fontId="1" fillId="0" borderId="26" xfId="0" applyFont="1" applyBorder="1" applyAlignment="1">
      <alignment horizontal="left"/>
    </xf>
    <xf numFmtId="0" fontId="1" fillId="0" borderId="25" xfId="0" applyFont="1" applyBorder="1"/>
    <xf numFmtId="0" fontId="0" fillId="0" borderId="28" xfId="0" applyBorder="1"/>
    <xf numFmtId="0" fontId="0" fillId="0" borderId="29" xfId="0" applyBorder="1" applyAlignment="1">
      <alignment horizontal="center"/>
    </xf>
    <xf numFmtId="0" fontId="8" fillId="0" borderId="24" xfId="0" applyFont="1" applyBorder="1" applyAlignment="1">
      <alignment horizontal="right"/>
    </xf>
    <xf numFmtId="0" fontId="1" fillId="0" borderId="33" xfId="0" applyFont="1" applyBorder="1"/>
    <xf numFmtId="0" fontId="1" fillId="10" borderId="25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left"/>
    </xf>
    <xf numFmtId="165" fontId="7" fillId="0" borderId="27" xfId="1" applyNumberFormat="1" applyFont="1" applyBorder="1" applyAlignment="1">
      <alignment horizontal="center"/>
    </xf>
    <xf numFmtId="165" fontId="7" fillId="0" borderId="25" xfId="1" applyNumberFormat="1" applyFont="1" applyBorder="1" applyAlignment="1">
      <alignment horizontal="center"/>
    </xf>
    <xf numFmtId="0" fontId="0" fillId="9" borderId="34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0" xfId="0" applyBorder="1" applyAlignment="1">
      <alignment vertical="top" wrapText="1"/>
    </xf>
    <xf numFmtId="0" fontId="0" fillId="0" borderId="29" xfId="0" applyBorder="1" applyAlignment="1">
      <alignment vertical="top" wrapText="1"/>
    </xf>
    <xf numFmtId="0" fontId="0" fillId="0" borderId="32" xfId="0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7" fillId="0" borderId="15" xfId="0" applyFont="1" applyBorder="1" applyAlignment="1">
      <alignment horizontal="left"/>
    </xf>
    <xf numFmtId="0" fontId="7" fillId="0" borderId="27" xfId="0" applyFont="1" applyBorder="1"/>
    <xf numFmtId="0" fontId="7" fillId="0" borderId="13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14" xfId="0" applyFont="1" applyBorder="1" applyAlignment="1">
      <alignment horizontal="center"/>
    </xf>
    <xf numFmtId="0" fontId="7" fillId="0" borderId="14" xfId="0" applyFont="1" applyBorder="1" applyAlignment="1">
      <alignment horizontal="left"/>
    </xf>
    <xf numFmtId="0" fontId="7" fillId="0" borderId="13" xfId="0" applyFont="1" applyBorder="1" applyAlignment="1"/>
    <xf numFmtId="0" fontId="7" fillId="0" borderId="25" xfId="0" applyFont="1" applyBorder="1"/>
    <xf numFmtId="0" fontId="7" fillId="0" borderId="30" xfId="0" applyFont="1" applyBorder="1" applyAlignment="1">
      <alignment horizontal="left"/>
    </xf>
    <xf numFmtId="0" fontId="7" fillId="0" borderId="29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7" fillId="0" borderId="32" xfId="0" applyFont="1" applyBorder="1"/>
    <xf numFmtId="0" fontId="7" fillId="0" borderId="12" xfId="0" applyFont="1" applyBorder="1" applyAlignment="1">
      <alignment vertical="top"/>
    </xf>
    <xf numFmtId="0" fontId="7" fillId="0" borderId="0" xfId="0" applyFont="1" applyBorder="1" applyAlignment="1">
      <alignment vertical="top" wrapText="1"/>
    </xf>
    <xf numFmtId="0" fontId="7" fillId="0" borderId="29" xfId="0" applyFont="1" applyBorder="1" applyAlignment="1">
      <alignment vertical="top" wrapText="1"/>
    </xf>
    <xf numFmtId="0" fontId="7" fillId="0" borderId="28" xfId="0" applyFont="1" applyBorder="1" applyAlignment="1">
      <alignment vertical="top"/>
    </xf>
    <xf numFmtId="14" fontId="1" fillId="0" borderId="0" xfId="0" applyNumberFormat="1" applyFont="1" applyAlignment="1">
      <alignment horizontal="right"/>
    </xf>
    <xf numFmtId="164" fontId="1" fillId="0" borderId="0" xfId="0" applyNumberFormat="1" applyFont="1"/>
    <xf numFmtId="14" fontId="0" fillId="0" borderId="0" xfId="0" applyNumberFormat="1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/>
    <xf numFmtId="164" fontId="0" fillId="0" borderId="0" xfId="0" applyNumberFormat="1" applyFont="1"/>
    <xf numFmtId="164" fontId="0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0" xfId="0" applyNumberFormat="1" applyFont="1"/>
    <xf numFmtId="0" fontId="1" fillId="0" borderId="0" xfId="0" applyFont="1" applyFill="1" applyAlignment="1">
      <alignment horizontal="right"/>
    </xf>
    <xf numFmtId="14" fontId="2" fillId="0" borderId="0" xfId="0" applyNumberFormat="1" applyFont="1" applyFill="1" applyAlignment="1">
      <alignment horizontal="right"/>
    </xf>
    <xf numFmtId="14" fontId="0" fillId="0" borderId="0" xfId="0" applyNumberFormat="1" applyFill="1" applyAlignment="1">
      <alignment horizontal="right"/>
    </xf>
    <xf numFmtId="16" fontId="0" fillId="0" borderId="5" xfId="0" applyNumberFormat="1" applyBorder="1" applyAlignment="1">
      <alignment vertical="center" wrapText="1"/>
    </xf>
    <xf numFmtId="16" fontId="0" fillId="0" borderId="6" xfId="0" applyNumberFormat="1" applyBorder="1" applyAlignment="1">
      <alignment vertical="center" wrapText="1"/>
    </xf>
    <xf numFmtId="16" fontId="0" fillId="0" borderId="7" xfId="0" applyNumberForma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49" fontId="0" fillId="0" borderId="4" xfId="0" applyNumberForma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7" fontId="0" fillId="0" borderId="5" xfId="0" applyNumberFormat="1" applyBorder="1" applyAlignment="1">
      <alignment vertical="center" wrapText="1"/>
    </xf>
    <xf numFmtId="17" fontId="0" fillId="0" borderId="6" xfId="0" applyNumberFormat="1" applyBorder="1" applyAlignment="1">
      <alignment vertical="center" wrapText="1"/>
    </xf>
    <xf numFmtId="17" fontId="0" fillId="0" borderId="7" xfId="0" applyNumberFormat="1" applyBorder="1" applyAlignment="1">
      <alignment vertical="center" wrapText="1"/>
    </xf>
    <xf numFmtId="20" fontId="0" fillId="0" borderId="5" xfId="0" applyNumberFormat="1" applyBorder="1" applyAlignment="1">
      <alignment vertical="center" wrapText="1"/>
    </xf>
    <xf numFmtId="20" fontId="0" fillId="0" borderId="7" xfId="0" applyNumberForma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7" xfId="0" applyNumberFormat="1" applyBorder="1" applyAlignment="1">
      <alignment vertical="center" wrapText="1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7" borderId="15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5" fillId="4" borderId="17" xfId="0" applyFont="1" applyFill="1" applyBorder="1" applyAlignment="1">
      <alignment horizontal="center"/>
    </xf>
    <xf numFmtId="0" fontId="1" fillId="9" borderId="15" xfId="0" applyFont="1" applyFill="1" applyBorder="1" applyAlignment="1">
      <alignment horizontal="center"/>
    </xf>
    <xf numFmtId="0" fontId="1" fillId="9" borderId="17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1" fillId="10" borderId="15" xfId="0" applyFont="1" applyFill="1" applyBorder="1" applyAlignment="1">
      <alignment horizontal="center"/>
    </xf>
    <xf numFmtId="0" fontId="1" fillId="10" borderId="27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7" fillId="0" borderId="15" xfId="0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ECFF"/>
      <color rgb="FFCCCCFF"/>
      <color rgb="FFEAEAEA"/>
      <color rgb="FFFFAFAF"/>
      <color rgb="FFFFCC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40"/>
  <sheetViews>
    <sheetView workbookViewId="0">
      <selection activeCell="A21" sqref="A1:F140"/>
    </sheetView>
  </sheetViews>
  <sheetFormatPr defaultRowHeight="15" x14ac:dyDescent="0.25"/>
  <cols>
    <col min="1" max="1" width="10.7109375" bestFit="1" customWidth="1"/>
    <col min="2" max="3" width="10.42578125" bestFit="1" customWidth="1"/>
    <col min="4" max="4" width="9.140625" style="1"/>
    <col min="5" max="5" width="9.140625" style="11"/>
    <col min="6" max="7" width="9.140625" style="1"/>
  </cols>
  <sheetData>
    <row r="1" spans="1:16" s="3" customFormat="1" x14ac:dyDescent="0.25">
      <c r="A1" s="3" t="s">
        <v>0</v>
      </c>
      <c r="B1" s="3" t="s">
        <v>16</v>
      </c>
      <c r="C1" s="3" t="s">
        <v>1</v>
      </c>
      <c r="D1" s="4" t="s">
        <v>4</v>
      </c>
      <c r="E1" s="9" t="s">
        <v>3</v>
      </c>
      <c r="F1" s="4" t="s">
        <v>2</v>
      </c>
      <c r="G1" s="4"/>
      <c r="M1" s="4"/>
      <c r="N1" s="4"/>
      <c r="O1" s="4"/>
      <c r="P1" s="4"/>
    </row>
    <row r="2" spans="1:16" hidden="1" x14ac:dyDescent="0.25">
      <c r="A2" s="2">
        <v>41556</v>
      </c>
      <c r="B2" t="s">
        <v>5</v>
      </c>
      <c r="C2" t="s">
        <v>8</v>
      </c>
      <c r="D2" s="1" t="s">
        <v>6</v>
      </c>
      <c r="E2" s="1">
        <v>11</v>
      </c>
      <c r="F2" s="1">
        <v>1</v>
      </c>
      <c r="M2" s="1"/>
    </row>
    <row r="3" spans="1:16" hidden="1" x14ac:dyDescent="0.25">
      <c r="A3" s="2">
        <v>41556</v>
      </c>
      <c r="B3" t="s">
        <v>9</v>
      </c>
      <c r="C3" t="s">
        <v>10</v>
      </c>
      <c r="D3" s="1" t="s">
        <v>7</v>
      </c>
      <c r="E3" s="1">
        <v>4</v>
      </c>
      <c r="F3" s="1">
        <v>7</v>
      </c>
      <c r="M3" s="1"/>
    </row>
    <row r="4" spans="1:16" ht="15" customHeight="1" x14ac:dyDescent="0.25">
      <c r="A4" s="176" t="s">
        <v>17</v>
      </c>
      <c r="B4" s="177"/>
      <c r="C4" s="177"/>
      <c r="D4" s="177"/>
      <c r="E4" s="178"/>
      <c r="F4" s="1">
        <v>5</v>
      </c>
      <c r="M4" s="1"/>
    </row>
    <row r="5" spans="1:16" ht="30" hidden="1" x14ac:dyDescent="0.25">
      <c r="A5" s="173">
        <v>41531</v>
      </c>
      <c r="B5" s="5">
        <v>0.30208333333333331</v>
      </c>
      <c r="C5" s="6" t="s">
        <v>11</v>
      </c>
      <c r="D5" s="6" t="s">
        <v>18</v>
      </c>
      <c r="E5" s="7">
        <v>41396</v>
      </c>
      <c r="F5" s="1">
        <v>2</v>
      </c>
      <c r="M5" s="1"/>
    </row>
    <row r="6" spans="1:16" ht="30" hidden="1" x14ac:dyDescent="0.25">
      <c r="A6" s="174"/>
      <c r="B6" s="5">
        <v>0.3576388888888889</v>
      </c>
      <c r="C6" s="6" t="s">
        <v>12</v>
      </c>
      <c r="D6" s="6" t="s">
        <v>19</v>
      </c>
      <c r="E6" s="6" t="s">
        <v>20</v>
      </c>
      <c r="F6" s="1">
        <v>3</v>
      </c>
      <c r="M6" s="1"/>
    </row>
    <row r="7" spans="1:16" ht="30" hidden="1" x14ac:dyDescent="0.25">
      <c r="A7" s="175"/>
      <c r="B7" s="5">
        <v>0.41319444444444442</v>
      </c>
      <c r="C7" s="6" t="s">
        <v>21</v>
      </c>
      <c r="D7" s="6" t="s">
        <v>9</v>
      </c>
      <c r="E7" s="7">
        <v>41401</v>
      </c>
      <c r="F7" s="1">
        <v>8</v>
      </c>
      <c r="M7" s="1"/>
    </row>
    <row r="8" spans="1:16" hidden="1" x14ac:dyDescent="0.25">
      <c r="A8" s="176" t="s">
        <v>22</v>
      </c>
      <c r="B8" s="177"/>
      <c r="C8" s="177"/>
      <c r="D8" s="177"/>
      <c r="E8" s="179"/>
      <c r="F8" s="1">
        <v>8</v>
      </c>
      <c r="M8" s="1"/>
    </row>
    <row r="9" spans="1:16" ht="30" x14ac:dyDescent="0.25">
      <c r="A9" s="173">
        <v>41538</v>
      </c>
      <c r="B9" s="5">
        <v>0.30208333333333331</v>
      </c>
      <c r="C9" s="6" t="s">
        <v>18</v>
      </c>
      <c r="D9" s="6" t="s">
        <v>12</v>
      </c>
      <c r="E9" s="10">
        <v>41396</v>
      </c>
      <c r="F9" s="1">
        <v>5</v>
      </c>
      <c r="M9" s="1"/>
    </row>
    <row r="10" spans="1:16" hidden="1" x14ac:dyDescent="0.25">
      <c r="A10" s="174"/>
      <c r="B10" s="5">
        <v>0.3576388888888889</v>
      </c>
      <c r="C10" s="6" t="s">
        <v>21</v>
      </c>
      <c r="D10" s="6" t="s">
        <v>11</v>
      </c>
      <c r="E10" s="6" t="s">
        <v>23</v>
      </c>
      <c r="F10" s="1">
        <v>5</v>
      </c>
      <c r="M10" s="1"/>
    </row>
    <row r="11" spans="1:16" ht="30" x14ac:dyDescent="0.25">
      <c r="A11" s="175"/>
      <c r="B11" s="5">
        <v>0.41319444444444442</v>
      </c>
      <c r="C11" s="6" t="s">
        <v>19</v>
      </c>
      <c r="D11" s="6" t="s">
        <v>9</v>
      </c>
      <c r="E11" s="10">
        <v>41430</v>
      </c>
      <c r="F11" s="1">
        <v>4</v>
      </c>
      <c r="M11" s="1"/>
    </row>
    <row r="12" spans="1:16" hidden="1" x14ac:dyDescent="0.25">
      <c r="A12" s="176" t="s">
        <v>24</v>
      </c>
      <c r="B12" s="177"/>
      <c r="C12" s="177"/>
      <c r="D12" s="177"/>
      <c r="E12" s="179"/>
      <c r="F12" s="1">
        <v>2</v>
      </c>
      <c r="M12" s="1"/>
    </row>
    <row r="13" spans="1:16" ht="30" hidden="1" x14ac:dyDescent="0.25">
      <c r="A13" s="173">
        <v>41545</v>
      </c>
      <c r="B13" s="5">
        <v>0.30208333333333331</v>
      </c>
      <c r="C13" s="6" t="s">
        <v>9</v>
      </c>
      <c r="D13" s="6" t="s">
        <v>18</v>
      </c>
      <c r="E13" s="6" t="s">
        <v>25</v>
      </c>
      <c r="F13" s="1">
        <v>0</v>
      </c>
      <c r="M13" s="1"/>
    </row>
    <row r="14" spans="1:16" ht="30" hidden="1" x14ac:dyDescent="0.25">
      <c r="A14" s="174"/>
      <c r="B14" s="5">
        <v>0.3576388888888889</v>
      </c>
      <c r="C14" s="6" t="s">
        <v>19</v>
      </c>
      <c r="D14" s="6" t="s">
        <v>21</v>
      </c>
      <c r="E14" s="7">
        <v>41430</v>
      </c>
      <c r="F14" s="1">
        <v>4</v>
      </c>
      <c r="M14" s="1"/>
    </row>
    <row r="15" spans="1:16" hidden="1" x14ac:dyDescent="0.25">
      <c r="A15" s="175"/>
      <c r="B15" s="5">
        <v>0.41319444444444442</v>
      </c>
      <c r="C15" s="6" t="s">
        <v>12</v>
      </c>
      <c r="D15" s="6" t="s">
        <v>11</v>
      </c>
      <c r="E15" s="7">
        <v>41310</v>
      </c>
      <c r="F15" s="1">
        <v>7</v>
      </c>
      <c r="M15" s="1"/>
    </row>
    <row r="16" spans="1:16" hidden="1" x14ac:dyDescent="0.25">
      <c r="A16" s="176" t="s">
        <v>26</v>
      </c>
      <c r="B16" s="177"/>
      <c r="C16" s="177"/>
      <c r="D16" s="177"/>
      <c r="E16" s="179"/>
      <c r="F16" s="1">
        <v>5</v>
      </c>
      <c r="M16" s="1"/>
    </row>
    <row r="17" spans="1:13" ht="30" hidden="1" x14ac:dyDescent="0.25">
      <c r="A17" s="173">
        <v>41552</v>
      </c>
      <c r="B17" s="5">
        <v>0.30208333333333331</v>
      </c>
      <c r="C17" s="6" t="s">
        <v>21</v>
      </c>
      <c r="D17" s="6" t="s">
        <v>12</v>
      </c>
      <c r="E17" s="8">
        <v>36586</v>
      </c>
      <c r="F17" s="1">
        <v>0</v>
      </c>
      <c r="M17" s="1"/>
    </row>
    <row r="18" spans="1:13" ht="30" hidden="1" x14ac:dyDescent="0.25">
      <c r="A18" s="174"/>
      <c r="B18" s="5">
        <v>0.3576388888888889</v>
      </c>
      <c r="C18" s="6" t="s">
        <v>8</v>
      </c>
      <c r="D18" s="6" t="s">
        <v>19</v>
      </c>
      <c r="E18" s="7">
        <v>41396</v>
      </c>
      <c r="F18" s="1">
        <v>7</v>
      </c>
      <c r="M18" s="1"/>
    </row>
    <row r="19" spans="1:13" ht="30" hidden="1" x14ac:dyDescent="0.25">
      <c r="A19" s="175"/>
      <c r="B19" s="5">
        <v>0.41319444444444442</v>
      </c>
      <c r="C19" s="6" t="s">
        <v>11</v>
      </c>
      <c r="D19" s="6" t="s">
        <v>9</v>
      </c>
      <c r="E19" s="7">
        <v>41369</v>
      </c>
      <c r="F19" s="1">
        <v>5</v>
      </c>
      <c r="M19" s="1"/>
    </row>
    <row r="20" spans="1:13" hidden="1" x14ac:dyDescent="0.25">
      <c r="A20" s="176" t="s">
        <v>27</v>
      </c>
      <c r="B20" s="177"/>
      <c r="C20" s="177"/>
      <c r="D20" s="177"/>
      <c r="E20" s="179"/>
      <c r="F20" s="1">
        <v>5</v>
      </c>
      <c r="M20" s="1"/>
    </row>
    <row r="21" spans="1:13" ht="30" hidden="1" x14ac:dyDescent="0.25">
      <c r="A21" s="173">
        <v>41559</v>
      </c>
      <c r="B21" s="5">
        <v>0.30208333333333331</v>
      </c>
      <c r="C21" s="6" t="s">
        <v>9</v>
      </c>
      <c r="D21" s="6" t="s">
        <v>12</v>
      </c>
      <c r="E21" s="7">
        <v>41427</v>
      </c>
      <c r="F21" s="1">
        <v>7</v>
      </c>
      <c r="M21" s="1"/>
    </row>
    <row r="22" spans="1:13" x14ac:dyDescent="0.25">
      <c r="A22" s="174"/>
      <c r="B22" s="5">
        <v>0.3576388888888889</v>
      </c>
      <c r="C22" s="6" t="s">
        <v>8</v>
      </c>
      <c r="D22" s="6" t="s">
        <v>21</v>
      </c>
      <c r="E22" s="10">
        <v>36739</v>
      </c>
      <c r="F22" s="1">
        <v>5</v>
      </c>
      <c r="M22" s="1"/>
    </row>
    <row r="23" spans="1:13" ht="30" hidden="1" x14ac:dyDescent="0.25">
      <c r="A23" s="175"/>
      <c r="B23" s="5">
        <v>0.41319444444444442</v>
      </c>
      <c r="C23" s="6" t="s">
        <v>11</v>
      </c>
      <c r="D23" s="6" t="s">
        <v>19</v>
      </c>
      <c r="E23" s="7">
        <v>41309</v>
      </c>
      <c r="F23" s="1">
        <v>4</v>
      </c>
      <c r="M23" s="1"/>
    </row>
    <row r="24" spans="1:13" hidden="1" x14ac:dyDescent="0.25">
      <c r="A24" s="176" t="s">
        <v>28</v>
      </c>
      <c r="B24" s="177"/>
      <c r="C24" s="177"/>
      <c r="D24" s="177"/>
      <c r="E24" s="179"/>
      <c r="F24" s="1">
        <v>2</v>
      </c>
      <c r="M24" s="1"/>
    </row>
    <row r="25" spans="1:13" ht="30" hidden="1" x14ac:dyDescent="0.25">
      <c r="A25" s="173">
        <v>41566</v>
      </c>
      <c r="B25" s="5">
        <v>0.30208333333333331</v>
      </c>
      <c r="C25" s="6" t="s">
        <v>19</v>
      </c>
      <c r="D25" s="6" t="s">
        <v>12</v>
      </c>
      <c r="E25" s="8">
        <v>36647</v>
      </c>
      <c r="F25" s="1">
        <v>2</v>
      </c>
      <c r="M25" s="1"/>
    </row>
    <row r="26" spans="1:13" hidden="1" x14ac:dyDescent="0.25">
      <c r="A26" s="174"/>
      <c r="B26" s="5">
        <v>0.3576388888888889</v>
      </c>
      <c r="C26" s="6" t="s">
        <v>9</v>
      </c>
      <c r="D26" s="6" t="s">
        <v>21</v>
      </c>
      <c r="E26" s="8">
        <v>36708</v>
      </c>
      <c r="F26" s="1">
        <v>11</v>
      </c>
    </row>
    <row r="27" spans="1:13" hidden="1" x14ac:dyDescent="0.25">
      <c r="A27" s="175"/>
      <c r="B27" s="5">
        <v>0.41319444444444442</v>
      </c>
      <c r="C27" s="6" t="s">
        <v>8</v>
      </c>
      <c r="D27" s="6" t="s">
        <v>11</v>
      </c>
      <c r="E27" s="7">
        <v>41551</v>
      </c>
      <c r="F27" s="1">
        <v>4</v>
      </c>
    </row>
    <row r="28" spans="1:13" hidden="1" x14ac:dyDescent="0.25">
      <c r="A28" s="176" t="s">
        <v>29</v>
      </c>
      <c r="B28" s="177"/>
      <c r="C28" s="177"/>
      <c r="D28" s="177"/>
      <c r="E28" s="179"/>
      <c r="F28" s="1">
        <v>4</v>
      </c>
    </row>
    <row r="29" spans="1:13" hidden="1" x14ac:dyDescent="0.25">
      <c r="A29" s="173">
        <v>41573</v>
      </c>
      <c r="B29" s="5">
        <v>0.30208333333333331</v>
      </c>
      <c r="C29" s="6" t="s">
        <v>11</v>
      </c>
      <c r="D29" s="6" t="s">
        <v>21</v>
      </c>
      <c r="E29" s="7">
        <v>41370</v>
      </c>
      <c r="F29" s="1">
        <v>5</v>
      </c>
    </row>
    <row r="30" spans="1:13" ht="30" hidden="1" x14ac:dyDescent="0.25">
      <c r="A30" s="174"/>
      <c r="B30" s="5">
        <v>0.3576388888888889</v>
      </c>
      <c r="C30" s="6" t="s">
        <v>9</v>
      </c>
      <c r="D30" s="6" t="s">
        <v>19</v>
      </c>
      <c r="E30" s="7">
        <v>41339</v>
      </c>
      <c r="F30" s="1">
        <v>3</v>
      </c>
    </row>
    <row r="31" spans="1:13" hidden="1" x14ac:dyDescent="0.25">
      <c r="A31" s="175"/>
      <c r="B31" s="5">
        <v>0.41319444444444442</v>
      </c>
      <c r="C31" s="6" t="s">
        <v>12</v>
      </c>
      <c r="D31" s="6" t="s">
        <v>8</v>
      </c>
      <c r="E31" s="7">
        <v>41309</v>
      </c>
      <c r="F31" s="1">
        <v>3</v>
      </c>
    </row>
    <row r="32" spans="1:13" hidden="1" x14ac:dyDescent="0.25">
      <c r="A32" s="176" t="s">
        <v>30</v>
      </c>
      <c r="B32" s="177"/>
      <c r="C32" s="177"/>
      <c r="D32" s="177"/>
      <c r="E32" s="179"/>
      <c r="F32" s="1">
        <v>1</v>
      </c>
    </row>
    <row r="33" spans="1:6" ht="30" hidden="1" x14ac:dyDescent="0.25">
      <c r="A33" s="173">
        <v>41580</v>
      </c>
      <c r="B33" s="5">
        <v>0.30208333333333331</v>
      </c>
      <c r="C33" s="6" t="s">
        <v>8</v>
      </c>
      <c r="D33" s="6" t="s">
        <v>9</v>
      </c>
      <c r="E33" s="7">
        <v>41281</v>
      </c>
      <c r="F33" s="1">
        <v>7</v>
      </c>
    </row>
    <row r="34" spans="1:6" ht="30" hidden="1" x14ac:dyDescent="0.25">
      <c r="A34" s="174"/>
      <c r="B34" s="5">
        <v>0.3576388888888889</v>
      </c>
      <c r="C34" s="6" t="s">
        <v>11</v>
      </c>
      <c r="D34" s="6" t="s">
        <v>12</v>
      </c>
      <c r="E34" s="7">
        <v>41369</v>
      </c>
      <c r="F34" s="1">
        <v>2</v>
      </c>
    </row>
    <row r="35" spans="1:6" ht="30" hidden="1" x14ac:dyDescent="0.25">
      <c r="A35" s="175"/>
      <c r="B35" s="5">
        <v>0.41319444444444442</v>
      </c>
      <c r="C35" s="6" t="s">
        <v>21</v>
      </c>
      <c r="D35" s="6" t="s">
        <v>19</v>
      </c>
      <c r="E35" s="7">
        <v>41371</v>
      </c>
      <c r="F35" s="1">
        <v>3</v>
      </c>
    </row>
    <row r="36" spans="1:6" hidden="1" x14ac:dyDescent="0.25">
      <c r="A36" s="176" t="s">
        <v>31</v>
      </c>
      <c r="B36" s="177"/>
      <c r="C36" s="177"/>
      <c r="D36" s="177"/>
      <c r="E36" s="179"/>
      <c r="F36" s="1">
        <v>5</v>
      </c>
    </row>
    <row r="37" spans="1:6" hidden="1" x14ac:dyDescent="0.25">
      <c r="A37" s="173">
        <v>41587</v>
      </c>
      <c r="B37" s="5">
        <v>0.30208333333333331</v>
      </c>
      <c r="C37" s="6" t="s">
        <v>32</v>
      </c>
      <c r="D37" s="6" t="s">
        <v>33</v>
      </c>
      <c r="E37" s="6"/>
      <c r="F37" s="1">
        <v>9</v>
      </c>
    </row>
    <row r="38" spans="1:6" hidden="1" x14ac:dyDescent="0.25">
      <c r="A38" s="174"/>
      <c r="B38" s="5">
        <v>0.3576388888888889</v>
      </c>
      <c r="C38" s="6" t="s">
        <v>34</v>
      </c>
      <c r="D38" s="6" t="s">
        <v>35</v>
      </c>
      <c r="E38" s="6"/>
      <c r="F38" s="1">
        <v>4</v>
      </c>
    </row>
    <row r="39" spans="1:6" hidden="1" x14ac:dyDescent="0.25">
      <c r="A39" s="175"/>
      <c r="B39" s="5">
        <v>0.41319444444444442</v>
      </c>
      <c r="C39" s="6" t="s">
        <v>36</v>
      </c>
      <c r="D39" s="6" t="s">
        <v>37</v>
      </c>
      <c r="E39" s="6"/>
      <c r="F39" s="1">
        <v>3</v>
      </c>
    </row>
    <row r="40" spans="1:6" hidden="1" x14ac:dyDescent="0.25">
      <c r="A40" s="176" t="s">
        <v>38</v>
      </c>
      <c r="B40" s="177"/>
      <c r="C40" s="177"/>
      <c r="D40" s="177"/>
      <c r="E40" s="179"/>
      <c r="F40" s="1">
        <v>6</v>
      </c>
    </row>
    <row r="41" spans="1:6" ht="15" customHeight="1" x14ac:dyDescent="0.25">
      <c r="A41" s="173">
        <v>41594</v>
      </c>
      <c r="B41" s="5">
        <v>0.30208333333333331</v>
      </c>
      <c r="C41" s="6" t="s">
        <v>12</v>
      </c>
      <c r="D41" s="6" t="s">
        <v>21</v>
      </c>
      <c r="E41" s="10">
        <v>41309</v>
      </c>
      <c r="F41" s="1">
        <v>0</v>
      </c>
    </row>
    <row r="42" spans="1:6" ht="30" hidden="1" x14ac:dyDescent="0.25">
      <c r="A42" s="174"/>
      <c r="B42" s="5">
        <v>0.3576388888888889</v>
      </c>
      <c r="C42" s="6" t="s">
        <v>19</v>
      </c>
      <c r="D42" s="6" t="s">
        <v>8</v>
      </c>
      <c r="E42" s="7">
        <v>41338</v>
      </c>
      <c r="F42" s="1">
        <v>2</v>
      </c>
    </row>
    <row r="43" spans="1:6" hidden="1" x14ac:dyDescent="0.25">
      <c r="A43" s="175"/>
      <c r="B43" s="5">
        <v>0.41319444444444442</v>
      </c>
      <c r="C43" s="6" t="s">
        <v>9</v>
      </c>
      <c r="D43" s="6" t="s">
        <v>11</v>
      </c>
      <c r="E43" s="7">
        <v>41367</v>
      </c>
      <c r="F43" s="1">
        <v>5</v>
      </c>
    </row>
    <row r="44" spans="1:6" ht="15" customHeight="1" x14ac:dyDescent="0.25">
      <c r="A44" s="176" t="s">
        <v>39</v>
      </c>
      <c r="B44" s="177"/>
      <c r="C44" s="177"/>
      <c r="D44" s="177"/>
      <c r="E44" s="178"/>
      <c r="F44" s="1">
        <v>3</v>
      </c>
    </row>
    <row r="45" spans="1:6" hidden="1" x14ac:dyDescent="0.25">
      <c r="A45" s="7">
        <v>41601</v>
      </c>
      <c r="B45" s="180" t="s">
        <v>40</v>
      </c>
      <c r="C45" s="181"/>
      <c r="D45" s="181"/>
      <c r="E45" s="182"/>
      <c r="F45" s="1">
        <v>7</v>
      </c>
    </row>
    <row r="46" spans="1:6" hidden="1" x14ac:dyDescent="0.25">
      <c r="A46" s="176" t="s">
        <v>41</v>
      </c>
      <c r="B46" s="177"/>
      <c r="C46" s="177"/>
      <c r="D46" s="177"/>
      <c r="E46" s="179"/>
      <c r="F46" s="1">
        <v>2</v>
      </c>
    </row>
    <row r="47" spans="1:6" ht="30" hidden="1" x14ac:dyDescent="0.25">
      <c r="A47" s="173">
        <v>41608</v>
      </c>
      <c r="B47" s="5">
        <v>0.30208333333333331</v>
      </c>
      <c r="C47" s="6" t="s">
        <v>19</v>
      </c>
      <c r="D47" s="6" t="s">
        <v>11</v>
      </c>
      <c r="E47" s="7">
        <v>41308</v>
      </c>
      <c r="F47" s="1">
        <v>1</v>
      </c>
    </row>
    <row r="48" spans="1:6" hidden="1" x14ac:dyDescent="0.25">
      <c r="A48" s="174"/>
      <c r="B48" s="5">
        <v>0.3576388888888889</v>
      </c>
      <c r="C48" s="6" t="s">
        <v>21</v>
      </c>
      <c r="D48" s="6" t="s">
        <v>8</v>
      </c>
      <c r="E48" s="6" t="s">
        <v>42</v>
      </c>
      <c r="F48" s="1">
        <v>4</v>
      </c>
    </row>
    <row r="49" spans="1:6" ht="30" hidden="1" x14ac:dyDescent="0.25">
      <c r="A49" s="175"/>
      <c r="B49" s="5">
        <v>0.41319444444444442</v>
      </c>
      <c r="C49" s="6" t="s">
        <v>12</v>
      </c>
      <c r="D49" s="6" t="s">
        <v>9</v>
      </c>
      <c r="E49" s="7">
        <v>41338</v>
      </c>
      <c r="F49" s="1">
        <v>3</v>
      </c>
    </row>
    <row r="50" spans="1:6" ht="15" customHeight="1" x14ac:dyDescent="0.25">
      <c r="A50" s="176" t="s">
        <v>43</v>
      </c>
      <c r="B50" s="177"/>
      <c r="C50" s="177"/>
      <c r="D50" s="177"/>
      <c r="E50" s="178"/>
    </row>
    <row r="51" spans="1:6" ht="30" x14ac:dyDescent="0.25">
      <c r="A51" s="173">
        <v>41615</v>
      </c>
      <c r="B51" s="5">
        <v>0.30208333333333331</v>
      </c>
      <c r="C51" s="6" t="s">
        <v>21</v>
      </c>
      <c r="D51" s="6" t="s">
        <v>9</v>
      </c>
      <c r="E51" s="10">
        <v>41403</v>
      </c>
    </row>
    <row r="52" spans="1:6" x14ac:dyDescent="0.25">
      <c r="A52" s="174"/>
      <c r="B52" s="5">
        <v>0.3576388888888889</v>
      </c>
      <c r="C52" s="6" t="s">
        <v>11</v>
      </c>
      <c r="D52" s="6" t="s">
        <v>8</v>
      </c>
      <c r="E52" s="10">
        <v>41344</v>
      </c>
    </row>
    <row r="53" spans="1:6" ht="30" x14ac:dyDescent="0.25">
      <c r="A53" s="175"/>
      <c r="B53" s="5">
        <v>0.41319444444444442</v>
      </c>
      <c r="C53" s="6" t="s">
        <v>12</v>
      </c>
      <c r="D53" s="6" t="s">
        <v>19</v>
      </c>
      <c r="E53" s="10">
        <v>41276</v>
      </c>
    </row>
    <row r="54" spans="1:6" ht="15" customHeight="1" x14ac:dyDescent="0.25">
      <c r="A54" s="176" t="s">
        <v>44</v>
      </c>
      <c r="B54" s="177"/>
      <c r="C54" s="177"/>
      <c r="D54" s="177"/>
      <c r="E54" s="178"/>
    </row>
    <row r="55" spans="1:6" ht="30" x14ac:dyDescent="0.25">
      <c r="A55" s="173">
        <v>41622</v>
      </c>
      <c r="B55" s="5">
        <v>0.30208333333333331</v>
      </c>
      <c r="C55" s="6" t="s">
        <v>19</v>
      </c>
      <c r="D55" s="6" t="s">
        <v>9</v>
      </c>
      <c r="E55" s="10">
        <v>36586</v>
      </c>
    </row>
    <row r="56" spans="1:6" x14ac:dyDescent="0.25">
      <c r="A56" s="174"/>
      <c r="B56" s="5">
        <v>0.3576388888888889</v>
      </c>
      <c r="C56" s="6" t="s">
        <v>21</v>
      </c>
      <c r="D56" s="6" t="s">
        <v>11</v>
      </c>
      <c r="E56" s="10">
        <v>41400</v>
      </c>
    </row>
    <row r="57" spans="1:6" ht="30" x14ac:dyDescent="0.25">
      <c r="A57" s="175"/>
      <c r="B57" s="5">
        <v>0.41319444444444442</v>
      </c>
      <c r="C57" s="6" t="s">
        <v>8</v>
      </c>
      <c r="D57" s="6" t="s">
        <v>12</v>
      </c>
      <c r="E57" s="10">
        <v>41488</v>
      </c>
    </row>
    <row r="58" spans="1:6" ht="15" customHeight="1" x14ac:dyDescent="0.25">
      <c r="A58" s="176" t="s">
        <v>45</v>
      </c>
      <c r="B58" s="177"/>
      <c r="C58" s="177"/>
      <c r="D58" s="177"/>
      <c r="E58" s="178"/>
    </row>
    <row r="59" spans="1:6" x14ac:dyDescent="0.25">
      <c r="A59" s="173">
        <v>41629</v>
      </c>
      <c r="B59" s="5">
        <v>0.30208333333333331</v>
      </c>
      <c r="C59" s="6" t="s">
        <v>9</v>
      </c>
      <c r="D59" s="6" t="s">
        <v>8</v>
      </c>
      <c r="E59" s="10">
        <v>41372</v>
      </c>
    </row>
    <row r="60" spans="1:6" x14ac:dyDescent="0.25">
      <c r="A60" s="174"/>
      <c r="B60" s="5">
        <v>0.3576388888888889</v>
      </c>
      <c r="C60" s="6" t="s">
        <v>12</v>
      </c>
      <c r="D60" s="6" t="s">
        <v>11</v>
      </c>
      <c r="E60" s="10">
        <v>41371</v>
      </c>
    </row>
    <row r="61" spans="1:6" ht="30" x14ac:dyDescent="0.25">
      <c r="A61" s="175"/>
      <c r="B61" s="5">
        <v>0.41319444444444442</v>
      </c>
      <c r="C61" s="6" t="s">
        <v>19</v>
      </c>
      <c r="D61" s="6" t="s">
        <v>21</v>
      </c>
      <c r="E61" s="10">
        <v>41521</v>
      </c>
    </row>
    <row r="62" spans="1:6" ht="15" customHeight="1" x14ac:dyDescent="0.25">
      <c r="A62" s="176" t="s">
        <v>46</v>
      </c>
      <c r="B62" s="177"/>
      <c r="C62" s="177"/>
      <c r="D62" s="177"/>
      <c r="E62" s="178"/>
    </row>
    <row r="63" spans="1:6" ht="30" x14ac:dyDescent="0.25">
      <c r="A63" s="173">
        <v>41636</v>
      </c>
      <c r="B63" s="5">
        <v>0.30208333333333331</v>
      </c>
      <c r="C63" s="6" t="s">
        <v>21</v>
      </c>
      <c r="D63" s="6" t="s">
        <v>12</v>
      </c>
      <c r="E63" s="10">
        <v>41428</v>
      </c>
    </row>
    <row r="64" spans="1:6" ht="30" x14ac:dyDescent="0.25">
      <c r="A64" s="174"/>
      <c r="B64" s="5">
        <v>0.3576388888888889</v>
      </c>
      <c r="C64" s="6" t="s">
        <v>8</v>
      </c>
      <c r="D64" s="6" t="s">
        <v>19</v>
      </c>
      <c r="E64" s="10">
        <v>41311</v>
      </c>
    </row>
    <row r="65" spans="1:5" ht="30" x14ac:dyDescent="0.25">
      <c r="A65" s="175"/>
      <c r="B65" s="5">
        <v>0.41319444444444442</v>
      </c>
      <c r="C65" s="6" t="s">
        <v>11</v>
      </c>
      <c r="D65" s="6" t="s">
        <v>9</v>
      </c>
      <c r="E65" s="10">
        <v>41369</v>
      </c>
    </row>
    <row r="66" spans="1:5" ht="15" customHeight="1" x14ac:dyDescent="0.25">
      <c r="A66" s="176" t="s">
        <v>47</v>
      </c>
      <c r="B66" s="177"/>
      <c r="C66" s="177"/>
      <c r="D66" s="177"/>
      <c r="E66" s="178"/>
    </row>
    <row r="67" spans="1:5" ht="30" x14ac:dyDescent="0.25">
      <c r="A67" s="173">
        <v>41278</v>
      </c>
      <c r="B67" s="5">
        <v>0.30208333333333331</v>
      </c>
      <c r="C67" s="6" t="s">
        <v>11</v>
      </c>
      <c r="D67" s="6" t="s">
        <v>19</v>
      </c>
      <c r="E67" s="10">
        <v>41366</v>
      </c>
    </row>
    <row r="68" spans="1:5" ht="30" x14ac:dyDescent="0.25">
      <c r="A68" s="174"/>
      <c r="B68" s="5">
        <v>0.3576388888888889</v>
      </c>
      <c r="C68" s="6" t="s">
        <v>9</v>
      </c>
      <c r="D68" s="6" t="s">
        <v>12</v>
      </c>
      <c r="E68" s="10">
        <v>41369</v>
      </c>
    </row>
    <row r="69" spans="1:5" x14ac:dyDescent="0.25">
      <c r="A69" s="175"/>
      <c r="B69" s="5">
        <v>0.41319444444444442</v>
      </c>
      <c r="C69" s="6" t="s">
        <v>8</v>
      </c>
      <c r="D69" s="6" t="s">
        <v>21</v>
      </c>
      <c r="E69" s="10">
        <v>41457</v>
      </c>
    </row>
    <row r="70" spans="1:5" ht="15" customHeight="1" x14ac:dyDescent="0.25">
      <c r="A70" s="176" t="s">
        <v>48</v>
      </c>
      <c r="B70" s="177"/>
      <c r="C70" s="177"/>
      <c r="D70" s="177"/>
      <c r="E70" s="178"/>
    </row>
    <row r="71" spans="1:5" ht="30" x14ac:dyDescent="0.25">
      <c r="A71" s="173">
        <v>41285</v>
      </c>
      <c r="B71" s="5">
        <v>0.30208333333333331</v>
      </c>
      <c r="C71" s="6" t="s">
        <v>19</v>
      </c>
      <c r="D71" s="6" t="s">
        <v>12</v>
      </c>
      <c r="E71" s="10">
        <v>41460</v>
      </c>
    </row>
    <row r="72" spans="1:5" x14ac:dyDescent="0.25">
      <c r="A72" s="174"/>
      <c r="B72" s="5">
        <v>0.3576388888888889</v>
      </c>
      <c r="C72" s="6" t="s">
        <v>9</v>
      </c>
      <c r="D72" s="6" t="s">
        <v>21</v>
      </c>
      <c r="E72" s="10">
        <v>41429</v>
      </c>
    </row>
    <row r="73" spans="1:5" x14ac:dyDescent="0.25">
      <c r="A73" s="175"/>
      <c r="B73" s="5">
        <v>0.41319444444444442</v>
      </c>
      <c r="C73" s="6" t="s">
        <v>8</v>
      </c>
      <c r="D73" s="6" t="s">
        <v>11</v>
      </c>
      <c r="E73" s="10" t="s">
        <v>49</v>
      </c>
    </row>
    <row r="74" spans="1:5" ht="15" customHeight="1" x14ac:dyDescent="0.25">
      <c r="A74" s="176" t="s">
        <v>50</v>
      </c>
      <c r="B74" s="177"/>
      <c r="C74" s="177"/>
      <c r="D74" s="177"/>
      <c r="E74" s="178"/>
    </row>
    <row r="75" spans="1:5" x14ac:dyDescent="0.25">
      <c r="A75" s="173">
        <v>41292</v>
      </c>
      <c r="B75" s="5">
        <v>0.30208333333333331</v>
      </c>
      <c r="C75" s="6" t="s">
        <v>32</v>
      </c>
      <c r="D75" s="6" t="s">
        <v>33</v>
      </c>
      <c r="E75" s="10"/>
    </row>
    <row r="76" spans="1:5" x14ac:dyDescent="0.25">
      <c r="A76" s="174"/>
      <c r="B76" s="5">
        <v>0.3576388888888889</v>
      </c>
      <c r="C76" s="6" t="s">
        <v>34</v>
      </c>
      <c r="D76" s="6" t="s">
        <v>35</v>
      </c>
      <c r="E76" s="10"/>
    </row>
    <row r="77" spans="1:5" x14ac:dyDescent="0.25">
      <c r="A77" s="175"/>
      <c r="B77" s="5">
        <v>0.41319444444444442</v>
      </c>
      <c r="C77" s="6" t="s">
        <v>36</v>
      </c>
      <c r="D77" s="6" t="s">
        <v>37</v>
      </c>
      <c r="E77" s="10"/>
    </row>
    <row r="78" spans="1:5" ht="15" customHeight="1" x14ac:dyDescent="0.25">
      <c r="A78" s="176" t="s">
        <v>51</v>
      </c>
      <c r="B78" s="177"/>
      <c r="C78" s="177"/>
      <c r="D78" s="177"/>
      <c r="E78" s="178"/>
    </row>
    <row r="79" spans="1:5" x14ac:dyDescent="0.25">
      <c r="A79" s="173">
        <v>41299</v>
      </c>
      <c r="B79" s="5">
        <v>0.30208333333333331</v>
      </c>
      <c r="C79" s="6" t="s">
        <v>11</v>
      </c>
      <c r="D79" s="6" t="s">
        <v>21</v>
      </c>
      <c r="E79" s="10">
        <v>41552</v>
      </c>
    </row>
    <row r="80" spans="1:5" x14ac:dyDescent="0.25">
      <c r="A80" s="174"/>
      <c r="B80" s="5">
        <v>0.3576388888888889</v>
      </c>
      <c r="C80" s="6" t="s">
        <v>12</v>
      </c>
      <c r="D80" s="6" t="s">
        <v>8</v>
      </c>
      <c r="E80" s="10">
        <v>41338</v>
      </c>
    </row>
    <row r="81" spans="1:5" ht="30" x14ac:dyDescent="0.25">
      <c r="A81" s="175"/>
      <c r="B81" s="5">
        <v>0.41319444444444442</v>
      </c>
      <c r="C81" s="6" t="s">
        <v>9</v>
      </c>
      <c r="D81" s="6" t="s">
        <v>19</v>
      </c>
      <c r="E81" s="10">
        <v>41460</v>
      </c>
    </row>
    <row r="82" spans="1:5" ht="15" customHeight="1" x14ac:dyDescent="0.25">
      <c r="A82" s="176" t="s">
        <v>52</v>
      </c>
      <c r="B82" s="177"/>
      <c r="C82" s="177"/>
      <c r="D82" s="177"/>
      <c r="E82" s="178"/>
    </row>
    <row r="83" spans="1:5" ht="30" x14ac:dyDescent="0.25">
      <c r="A83" s="173">
        <v>41306</v>
      </c>
      <c r="B83" s="5">
        <v>0.30208333333333331</v>
      </c>
      <c r="C83" s="6" t="s">
        <v>21</v>
      </c>
      <c r="D83" s="6" t="s">
        <v>19</v>
      </c>
      <c r="E83" s="10">
        <v>41310</v>
      </c>
    </row>
    <row r="84" spans="1:5" ht="30" x14ac:dyDescent="0.25">
      <c r="A84" s="174"/>
      <c r="B84" s="5">
        <v>0.3576388888888889</v>
      </c>
      <c r="C84" s="6" t="s">
        <v>11</v>
      </c>
      <c r="D84" s="6" t="s">
        <v>12</v>
      </c>
      <c r="E84" s="10">
        <v>41367</v>
      </c>
    </row>
    <row r="85" spans="1:5" ht="30" x14ac:dyDescent="0.25">
      <c r="A85" s="175"/>
      <c r="B85" s="5">
        <v>0.41319444444444442</v>
      </c>
      <c r="C85" s="6" t="s">
        <v>8</v>
      </c>
      <c r="D85" s="6" t="s">
        <v>9</v>
      </c>
      <c r="E85" s="10">
        <v>41489</v>
      </c>
    </row>
    <row r="86" spans="1:5" ht="15" customHeight="1" x14ac:dyDescent="0.25">
      <c r="A86" s="176" t="s">
        <v>53</v>
      </c>
      <c r="B86" s="177"/>
      <c r="C86" s="177"/>
      <c r="D86" s="177"/>
      <c r="E86" s="178"/>
    </row>
    <row r="87" spans="1:5" ht="30" x14ac:dyDescent="0.25">
      <c r="A87" s="173">
        <v>41313</v>
      </c>
      <c r="B87" s="5">
        <v>0.30208333333333331</v>
      </c>
      <c r="C87" s="6" t="s">
        <v>19</v>
      </c>
      <c r="D87" s="6" t="s">
        <v>8</v>
      </c>
      <c r="E87" s="10">
        <v>41339</v>
      </c>
    </row>
    <row r="88" spans="1:5" x14ac:dyDescent="0.25">
      <c r="A88" s="174"/>
      <c r="B88" s="5">
        <v>0.3576388888888889</v>
      </c>
      <c r="C88" s="6" t="s">
        <v>9</v>
      </c>
      <c r="D88" s="6" t="s">
        <v>11</v>
      </c>
      <c r="E88" s="10">
        <v>41339</v>
      </c>
    </row>
    <row r="89" spans="1:5" x14ac:dyDescent="0.25">
      <c r="A89" s="175"/>
      <c r="B89" s="5">
        <v>0.41319444444444442</v>
      </c>
      <c r="C89" s="6" t="s">
        <v>12</v>
      </c>
      <c r="D89" s="6" t="s">
        <v>21</v>
      </c>
      <c r="E89" s="10">
        <v>41398</v>
      </c>
    </row>
    <row r="90" spans="1:5" ht="15" customHeight="1" x14ac:dyDescent="0.25">
      <c r="A90" s="176" t="s">
        <v>54</v>
      </c>
      <c r="B90" s="177"/>
      <c r="C90" s="177"/>
      <c r="D90" s="177"/>
      <c r="E90" s="178"/>
    </row>
    <row r="91" spans="1:5" ht="30" x14ac:dyDescent="0.25">
      <c r="A91" s="173">
        <v>41320</v>
      </c>
      <c r="B91" s="5">
        <v>0.30208333333333331</v>
      </c>
      <c r="C91" s="6" t="s">
        <v>19</v>
      </c>
      <c r="D91" s="6" t="s">
        <v>11</v>
      </c>
      <c r="E91" s="10">
        <v>41428</v>
      </c>
    </row>
    <row r="92" spans="1:5" ht="30" x14ac:dyDescent="0.25">
      <c r="A92" s="174"/>
      <c r="B92" s="5">
        <v>0.3576388888888889</v>
      </c>
      <c r="C92" s="6" t="s">
        <v>12</v>
      </c>
      <c r="D92" s="6" t="s">
        <v>9</v>
      </c>
      <c r="E92" s="10">
        <v>41369</v>
      </c>
    </row>
    <row r="93" spans="1:5" x14ac:dyDescent="0.25">
      <c r="A93" s="175"/>
      <c r="B93" s="5">
        <v>0.41319444444444442</v>
      </c>
      <c r="C93" s="6" t="s">
        <v>21</v>
      </c>
      <c r="D93" s="6" t="s">
        <v>8</v>
      </c>
      <c r="E93" s="10">
        <v>41340</v>
      </c>
    </row>
    <row r="94" spans="1:5" ht="15" customHeight="1" x14ac:dyDescent="0.25">
      <c r="A94" s="176" t="s">
        <v>55</v>
      </c>
      <c r="B94" s="177"/>
      <c r="C94" s="177"/>
      <c r="D94" s="177"/>
      <c r="E94" s="178"/>
    </row>
    <row r="95" spans="1:5" x14ac:dyDescent="0.25">
      <c r="A95" s="173">
        <v>41327</v>
      </c>
      <c r="B95" s="5">
        <v>0.30208333333333331</v>
      </c>
      <c r="C95" s="6" t="s">
        <v>11</v>
      </c>
      <c r="D95" s="6" t="s">
        <v>8</v>
      </c>
      <c r="E95" s="10">
        <v>41309</v>
      </c>
    </row>
    <row r="96" spans="1:5" ht="30" x14ac:dyDescent="0.25">
      <c r="A96" s="174"/>
      <c r="B96" s="5">
        <v>0.3576388888888889</v>
      </c>
      <c r="C96" s="6" t="s">
        <v>21</v>
      </c>
      <c r="D96" s="6" t="s">
        <v>9</v>
      </c>
      <c r="E96" s="10">
        <v>41284</v>
      </c>
    </row>
    <row r="97" spans="1:5" ht="30" x14ac:dyDescent="0.25">
      <c r="A97" s="175"/>
      <c r="B97" s="5">
        <v>0.41319444444444442</v>
      </c>
      <c r="C97" s="6" t="s">
        <v>12</v>
      </c>
      <c r="D97" s="6" t="s">
        <v>19</v>
      </c>
      <c r="E97" s="10">
        <v>41398</v>
      </c>
    </row>
    <row r="98" spans="1:5" ht="15" customHeight="1" x14ac:dyDescent="0.25">
      <c r="A98" s="176" t="s">
        <v>56</v>
      </c>
      <c r="B98" s="177"/>
      <c r="C98" s="177"/>
      <c r="D98" s="177"/>
      <c r="E98" s="178"/>
    </row>
    <row r="99" spans="1:5" x14ac:dyDescent="0.25">
      <c r="A99" s="183">
        <v>47150</v>
      </c>
      <c r="B99" s="5">
        <v>0.30208333333333331</v>
      </c>
      <c r="C99" s="6" t="s">
        <v>21</v>
      </c>
      <c r="D99" s="6" t="s">
        <v>11</v>
      </c>
      <c r="E99" s="10" t="s">
        <v>57</v>
      </c>
    </row>
    <row r="100" spans="1:5" ht="30" x14ac:dyDescent="0.25">
      <c r="A100" s="184"/>
      <c r="B100" s="5">
        <v>0.3576388888888889</v>
      </c>
      <c r="C100" s="6" t="s">
        <v>19</v>
      </c>
      <c r="D100" s="6" t="s">
        <v>9</v>
      </c>
      <c r="E100" s="10">
        <v>41398</v>
      </c>
    </row>
    <row r="101" spans="1:5" ht="30" x14ac:dyDescent="0.25">
      <c r="A101" s="185"/>
      <c r="B101" s="5">
        <v>0.41319444444444442</v>
      </c>
      <c r="C101" s="6" t="s">
        <v>8</v>
      </c>
      <c r="D101" s="6" t="s">
        <v>12</v>
      </c>
      <c r="E101" s="10">
        <v>41397</v>
      </c>
    </row>
    <row r="102" spans="1:5" ht="15" customHeight="1" x14ac:dyDescent="0.25">
      <c r="A102" s="176" t="s">
        <v>58</v>
      </c>
      <c r="B102" s="177"/>
      <c r="C102" s="177"/>
      <c r="D102" s="177"/>
      <c r="E102" s="178"/>
    </row>
    <row r="103" spans="1:5" x14ac:dyDescent="0.25">
      <c r="A103" s="173">
        <v>41340</v>
      </c>
      <c r="B103" s="5">
        <v>0.30208333333333331</v>
      </c>
      <c r="C103" s="6" t="s">
        <v>9</v>
      </c>
      <c r="D103" s="6" t="s">
        <v>8</v>
      </c>
      <c r="E103" s="10">
        <v>41429</v>
      </c>
    </row>
    <row r="104" spans="1:5" x14ac:dyDescent="0.25">
      <c r="A104" s="174"/>
      <c r="B104" s="5">
        <v>0.3576388888888889</v>
      </c>
      <c r="C104" s="6" t="s">
        <v>12</v>
      </c>
      <c r="D104" s="6" t="s">
        <v>11</v>
      </c>
      <c r="E104" s="10">
        <v>41314</v>
      </c>
    </row>
    <row r="105" spans="1:5" ht="30" x14ac:dyDescent="0.25">
      <c r="A105" s="175"/>
      <c r="B105" s="5">
        <v>0.41319444444444442</v>
      </c>
      <c r="C105" s="6" t="s">
        <v>19</v>
      </c>
      <c r="D105" s="6" t="s">
        <v>21</v>
      </c>
      <c r="E105" s="10">
        <v>41548</v>
      </c>
    </row>
    <row r="106" spans="1:5" ht="15" customHeight="1" x14ac:dyDescent="0.25">
      <c r="A106" s="176" t="s">
        <v>59</v>
      </c>
      <c r="B106" s="177"/>
      <c r="C106" s="177"/>
      <c r="D106" s="177"/>
      <c r="E106" s="178"/>
    </row>
    <row r="107" spans="1:5" ht="30" x14ac:dyDescent="0.25">
      <c r="A107" s="173">
        <v>41347</v>
      </c>
      <c r="B107" s="5">
        <v>0.30208333333333331</v>
      </c>
      <c r="C107" s="6" t="s">
        <v>21</v>
      </c>
      <c r="D107" s="6" t="s">
        <v>12</v>
      </c>
      <c r="E107" s="10">
        <v>41398</v>
      </c>
    </row>
    <row r="108" spans="1:5" ht="30" x14ac:dyDescent="0.25">
      <c r="A108" s="174"/>
      <c r="B108" s="5">
        <v>0.3576388888888889</v>
      </c>
      <c r="C108" s="6" t="s">
        <v>8</v>
      </c>
      <c r="D108" s="6" t="s">
        <v>19</v>
      </c>
      <c r="E108" s="10">
        <v>41428</v>
      </c>
    </row>
    <row r="109" spans="1:5" ht="30" x14ac:dyDescent="0.25">
      <c r="A109" s="175"/>
      <c r="B109" s="5">
        <v>0.41319444444444442</v>
      </c>
      <c r="C109" s="6" t="s">
        <v>11</v>
      </c>
      <c r="D109" s="6" t="s">
        <v>9</v>
      </c>
      <c r="E109" s="10">
        <v>41337</v>
      </c>
    </row>
    <row r="110" spans="1:5" ht="15" customHeight="1" x14ac:dyDescent="0.25">
      <c r="A110" s="176" t="s">
        <v>60</v>
      </c>
      <c r="B110" s="177"/>
      <c r="C110" s="177"/>
      <c r="D110" s="177"/>
      <c r="E110" s="178"/>
    </row>
    <row r="111" spans="1:5" x14ac:dyDescent="0.25">
      <c r="A111" s="173">
        <v>41354</v>
      </c>
      <c r="B111" s="5">
        <v>0.30208333333333331</v>
      </c>
      <c r="C111" s="6" t="s">
        <v>32</v>
      </c>
      <c r="D111" s="6" t="s">
        <v>33</v>
      </c>
      <c r="E111" s="10"/>
    </row>
    <row r="112" spans="1:5" x14ac:dyDescent="0.25">
      <c r="A112" s="174"/>
      <c r="B112" s="5">
        <v>0.3576388888888889</v>
      </c>
      <c r="C112" s="6" t="s">
        <v>34</v>
      </c>
      <c r="D112" s="6" t="s">
        <v>35</v>
      </c>
      <c r="E112" s="10"/>
    </row>
    <row r="113" spans="1:5" x14ac:dyDescent="0.25">
      <c r="A113" s="175"/>
      <c r="B113" s="5">
        <v>0.41319444444444442</v>
      </c>
      <c r="C113" s="6" t="s">
        <v>36</v>
      </c>
      <c r="D113" s="6" t="s">
        <v>37</v>
      </c>
      <c r="E113" s="10"/>
    </row>
    <row r="114" spans="1:5" ht="15" customHeight="1" x14ac:dyDescent="0.25">
      <c r="A114" s="176" t="s">
        <v>61</v>
      </c>
      <c r="B114" s="177"/>
      <c r="C114" s="177"/>
      <c r="D114" s="177"/>
      <c r="E114" s="178"/>
    </row>
    <row r="115" spans="1:5" ht="30" x14ac:dyDescent="0.25">
      <c r="A115" s="173">
        <v>41361</v>
      </c>
      <c r="B115" s="5">
        <v>0.26041666666666669</v>
      </c>
      <c r="C115" s="6" t="s">
        <v>9</v>
      </c>
      <c r="D115" s="6" t="s">
        <v>12</v>
      </c>
      <c r="E115" s="10">
        <v>41397</v>
      </c>
    </row>
    <row r="116" spans="1:5" ht="30" x14ac:dyDescent="0.25">
      <c r="A116" s="174"/>
      <c r="B116" s="5">
        <v>0.31597222222222221</v>
      </c>
      <c r="C116" s="6" t="s">
        <v>11</v>
      </c>
      <c r="D116" s="6" t="s">
        <v>19</v>
      </c>
      <c r="E116" s="10">
        <v>41432</v>
      </c>
    </row>
    <row r="117" spans="1:5" x14ac:dyDescent="0.25">
      <c r="A117" s="175"/>
      <c r="B117" s="5">
        <v>0.37152777777777773</v>
      </c>
      <c r="C117" s="6" t="s">
        <v>8</v>
      </c>
      <c r="D117" s="6" t="s">
        <v>21</v>
      </c>
      <c r="E117" s="10" t="s">
        <v>62</v>
      </c>
    </row>
    <row r="118" spans="1:5" ht="15" customHeight="1" x14ac:dyDescent="0.25">
      <c r="A118" s="176" t="s">
        <v>63</v>
      </c>
      <c r="B118" s="177"/>
      <c r="C118" s="177"/>
      <c r="D118" s="177"/>
      <c r="E118" s="178"/>
    </row>
    <row r="119" spans="1:5" ht="30" x14ac:dyDescent="0.25">
      <c r="A119" s="173">
        <v>41368</v>
      </c>
      <c r="B119" s="5">
        <v>0.26041666666666669</v>
      </c>
      <c r="C119" s="6" t="s">
        <v>19</v>
      </c>
      <c r="D119" s="6" t="s">
        <v>12</v>
      </c>
      <c r="E119" s="10">
        <v>41339</v>
      </c>
    </row>
    <row r="120" spans="1:5" x14ac:dyDescent="0.25">
      <c r="A120" s="174"/>
      <c r="B120" s="5">
        <v>0.31597222222222221</v>
      </c>
      <c r="C120" s="6" t="s">
        <v>8</v>
      </c>
      <c r="D120" s="6" t="s">
        <v>11</v>
      </c>
      <c r="E120" s="10">
        <v>41395</v>
      </c>
    </row>
    <row r="121" spans="1:5" x14ac:dyDescent="0.25">
      <c r="A121" s="175"/>
      <c r="B121" s="5">
        <v>0.37152777777777773</v>
      </c>
      <c r="C121" s="6" t="s">
        <v>9</v>
      </c>
      <c r="D121" s="6" t="s">
        <v>21</v>
      </c>
      <c r="E121" s="10">
        <v>41400</v>
      </c>
    </row>
    <row r="122" spans="1:5" ht="15" customHeight="1" x14ac:dyDescent="0.25">
      <c r="A122" s="176" t="s">
        <v>64</v>
      </c>
      <c r="B122" s="177"/>
      <c r="C122" s="177"/>
      <c r="D122" s="177"/>
      <c r="E122" s="178"/>
    </row>
    <row r="123" spans="1:5" x14ac:dyDescent="0.25">
      <c r="A123" s="173">
        <v>41375</v>
      </c>
      <c r="B123" s="5">
        <v>0.26041666666666669</v>
      </c>
      <c r="C123" s="6" t="s">
        <v>12</v>
      </c>
      <c r="D123" s="6" t="s">
        <v>8</v>
      </c>
      <c r="E123" s="10">
        <v>41342</v>
      </c>
    </row>
    <row r="124" spans="1:5" x14ac:dyDescent="0.25">
      <c r="A124" s="174"/>
      <c r="B124" s="5">
        <v>0.31597222222222221</v>
      </c>
      <c r="C124" s="6" t="s">
        <v>11</v>
      </c>
      <c r="D124" s="6" t="s">
        <v>21</v>
      </c>
      <c r="E124" s="10"/>
    </row>
    <row r="125" spans="1:5" ht="30" x14ac:dyDescent="0.25">
      <c r="A125" s="175"/>
      <c r="B125" s="5">
        <v>0.37152777777777773</v>
      </c>
      <c r="C125" s="6" t="s">
        <v>9</v>
      </c>
      <c r="D125" s="6" t="s">
        <v>19</v>
      </c>
      <c r="E125" s="10">
        <v>41339</v>
      </c>
    </row>
    <row r="126" spans="1:5" ht="15" customHeight="1" x14ac:dyDescent="0.25">
      <c r="A126" s="176" t="s">
        <v>65</v>
      </c>
      <c r="B126" s="177"/>
      <c r="C126" s="177"/>
      <c r="D126" s="177"/>
      <c r="E126" s="178"/>
    </row>
    <row r="127" spans="1:5" ht="30" x14ac:dyDescent="0.25">
      <c r="A127" s="173">
        <v>41382</v>
      </c>
      <c r="B127" s="5">
        <v>0.26041666666666669</v>
      </c>
      <c r="C127" s="6" t="s">
        <v>66</v>
      </c>
      <c r="D127" s="6" t="s">
        <v>67</v>
      </c>
      <c r="E127" s="10">
        <v>41461</v>
      </c>
    </row>
    <row r="128" spans="1:5" ht="30" x14ac:dyDescent="0.25">
      <c r="A128" s="174"/>
      <c r="B128" s="5">
        <v>0.31597222222222221</v>
      </c>
      <c r="C128" s="6" t="s">
        <v>68</v>
      </c>
      <c r="D128" s="6" t="s">
        <v>69</v>
      </c>
      <c r="E128" s="10">
        <v>41369</v>
      </c>
    </row>
    <row r="129" spans="1:5" ht="45" x14ac:dyDescent="0.25">
      <c r="A129" s="175"/>
      <c r="B129" s="5">
        <v>0.37152777777777773</v>
      </c>
      <c r="C129" s="6" t="s">
        <v>70</v>
      </c>
      <c r="D129" s="6" t="s">
        <v>71</v>
      </c>
      <c r="E129" s="10"/>
    </row>
    <row r="130" spans="1:5" ht="15" customHeight="1" x14ac:dyDescent="0.25">
      <c r="A130" s="176" t="s">
        <v>72</v>
      </c>
      <c r="B130" s="177"/>
      <c r="C130" s="177"/>
      <c r="D130" s="177"/>
      <c r="E130" s="178"/>
    </row>
    <row r="131" spans="1:5" ht="30" x14ac:dyDescent="0.25">
      <c r="A131" s="173">
        <v>41389</v>
      </c>
      <c r="B131" s="5">
        <v>0.26041666666666669</v>
      </c>
      <c r="C131" s="6" t="s">
        <v>71</v>
      </c>
      <c r="D131" s="6" t="s">
        <v>66</v>
      </c>
      <c r="E131" s="10">
        <v>41337</v>
      </c>
    </row>
    <row r="132" spans="1:5" ht="30" x14ac:dyDescent="0.25">
      <c r="A132" s="174"/>
      <c r="B132" s="5">
        <v>0.31597222222222221</v>
      </c>
      <c r="C132" s="6" t="s">
        <v>70</v>
      </c>
      <c r="D132" s="6" t="s">
        <v>69</v>
      </c>
      <c r="E132" s="10">
        <v>36617</v>
      </c>
    </row>
    <row r="133" spans="1:5" ht="30" x14ac:dyDescent="0.25">
      <c r="A133" s="175"/>
      <c r="B133" s="5">
        <v>0.37152777777777773</v>
      </c>
      <c r="C133" s="6" t="s">
        <v>67</v>
      </c>
      <c r="D133" s="6" t="s">
        <v>68</v>
      </c>
      <c r="E133" s="10">
        <v>41461</v>
      </c>
    </row>
    <row r="134" spans="1:5" ht="15" customHeight="1" x14ac:dyDescent="0.25">
      <c r="A134" s="176" t="s">
        <v>73</v>
      </c>
      <c r="B134" s="177"/>
      <c r="C134" s="177"/>
      <c r="D134" s="177"/>
      <c r="E134" s="178"/>
    </row>
    <row r="135" spans="1:5" ht="15" customHeight="1" x14ac:dyDescent="0.25">
      <c r="A135" s="173">
        <v>41396</v>
      </c>
      <c r="B135" s="186">
        <v>0.26041666666666669</v>
      </c>
      <c r="C135" s="188" t="s">
        <v>74</v>
      </c>
      <c r="D135" s="189"/>
      <c r="E135" s="192"/>
    </row>
    <row r="136" spans="1:5" ht="30" customHeight="1" x14ac:dyDescent="0.25">
      <c r="A136" s="174"/>
      <c r="B136" s="187"/>
      <c r="C136" s="190" t="s">
        <v>75</v>
      </c>
      <c r="D136" s="191"/>
      <c r="E136" s="193"/>
    </row>
    <row r="137" spans="1:5" ht="15" customHeight="1" x14ac:dyDescent="0.25">
      <c r="A137" s="174"/>
      <c r="B137" s="186">
        <v>0.31597222222222221</v>
      </c>
      <c r="C137" s="188" t="s">
        <v>76</v>
      </c>
      <c r="D137" s="189"/>
      <c r="E137" s="192"/>
    </row>
    <row r="138" spans="1:5" ht="30" customHeight="1" x14ac:dyDescent="0.25">
      <c r="A138" s="174"/>
      <c r="B138" s="187"/>
      <c r="C138" s="190" t="s">
        <v>77</v>
      </c>
      <c r="D138" s="191"/>
      <c r="E138" s="193"/>
    </row>
    <row r="139" spans="1:5" ht="15" customHeight="1" x14ac:dyDescent="0.25">
      <c r="A139" s="174"/>
      <c r="B139" s="186">
        <v>0.37152777777777773</v>
      </c>
      <c r="C139" s="188" t="s">
        <v>78</v>
      </c>
      <c r="D139" s="189"/>
      <c r="E139" s="192"/>
    </row>
    <row r="140" spans="1:5" ht="30" customHeight="1" x14ac:dyDescent="0.25">
      <c r="A140" s="175"/>
      <c r="B140" s="187"/>
      <c r="C140" s="190" t="s">
        <v>79</v>
      </c>
      <c r="D140" s="191"/>
      <c r="E140" s="193"/>
    </row>
  </sheetData>
  <autoFilter ref="A1:R49">
    <filterColumn colId="1">
      <filters>
        <filter val="Voodoo"/>
      </filters>
    </filterColumn>
  </autoFilter>
  <mergeCells count="80">
    <mergeCell ref="B139:B140"/>
    <mergeCell ref="C139:D139"/>
    <mergeCell ref="C140:D140"/>
    <mergeCell ref="E139:E140"/>
    <mergeCell ref="A134:E134"/>
    <mergeCell ref="A135:A140"/>
    <mergeCell ref="B135:B136"/>
    <mergeCell ref="C135:D135"/>
    <mergeCell ref="C136:D136"/>
    <mergeCell ref="E135:E136"/>
    <mergeCell ref="B137:B138"/>
    <mergeCell ref="C137:D137"/>
    <mergeCell ref="C138:D138"/>
    <mergeCell ref="E137:E138"/>
    <mergeCell ref="A131:A133"/>
    <mergeCell ref="A110:E110"/>
    <mergeCell ref="A111:A113"/>
    <mergeCell ref="A114:E114"/>
    <mergeCell ref="A115:A117"/>
    <mergeCell ref="A118:E118"/>
    <mergeCell ref="A119:A121"/>
    <mergeCell ref="A122:E122"/>
    <mergeCell ref="A123:A125"/>
    <mergeCell ref="A126:E126"/>
    <mergeCell ref="A127:A129"/>
    <mergeCell ref="A130:E130"/>
    <mergeCell ref="A107:A109"/>
    <mergeCell ref="A86:E86"/>
    <mergeCell ref="A87:A89"/>
    <mergeCell ref="A90:E90"/>
    <mergeCell ref="A91:A93"/>
    <mergeCell ref="A94:E94"/>
    <mergeCell ref="A95:A97"/>
    <mergeCell ref="A98:E98"/>
    <mergeCell ref="A99:A101"/>
    <mergeCell ref="A102:E102"/>
    <mergeCell ref="A103:A105"/>
    <mergeCell ref="A106:E106"/>
    <mergeCell ref="A83:A85"/>
    <mergeCell ref="A62:E62"/>
    <mergeCell ref="A63:A65"/>
    <mergeCell ref="A66:E66"/>
    <mergeCell ref="A67:A69"/>
    <mergeCell ref="A70:E70"/>
    <mergeCell ref="A71:A73"/>
    <mergeCell ref="A74:E74"/>
    <mergeCell ref="A75:A77"/>
    <mergeCell ref="A78:E78"/>
    <mergeCell ref="A79:A81"/>
    <mergeCell ref="A82:E82"/>
    <mergeCell ref="A59:A61"/>
    <mergeCell ref="A40:E40"/>
    <mergeCell ref="A41:A43"/>
    <mergeCell ref="A44:E44"/>
    <mergeCell ref="B45:E45"/>
    <mergeCell ref="A46:E46"/>
    <mergeCell ref="A47:A49"/>
    <mergeCell ref="A50:E50"/>
    <mergeCell ref="A51:A53"/>
    <mergeCell ref="A54:E54"/>
    <mergeCell ref="A55:A57"/>
    <mergeCell ref="A58:E58"/>
    <mergeCell ref="A37:A39"/>
    <mergeCell ref="A16:E16"/>
    <mergeCell ref="A17:A19"/>
    <mergeCell ref="A20:E20"/>
    <mergeCell ref="A21:A23"/>
    <mergeCell ref="A24:E24"/>
    <mergeCell ref="A25:A27"/>
    <mergeCell ref="A28:E28"/>
    <mergeCell ref="A29:A31"/>
    <mergeCell ref="A32:E32"/>
    <mergeCell ref="A33:A35"/>
    <mergeCell ref="A36:E36"/>
    <mergeCell ref="A13:A15"/>
    <mergeCell ref="A4:E4"/>
    <mergeCell ref="A5:A7"/>
    <mergeCell ref="A8:E8"/>
    <mergeCell ref="A9:A11"/>
    <mergeCell ref="A12:E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S36"/>
  <sheetViews>
    <sheetView workbookViewId="0">
      <selection activeCell="G36" sqref="G36"/>
    </sheetView>
  </sheetViews>
  <sheetFormatPr defaultRowHeight="15" x14ac:dyDescent="0.25"/>
  <cols>
    <col min="1" max="1" width="1.85546875" customWidth="1"/>
    <col min="2" max="2" width="15.28515625" customWidth="1"/>
    <col min="3" max="9" width="9.140625" style="1"/>
    <col min="10" max="10" width="9.5703125" style="1" bestFit="1" customWidth="1"/>
    <col min="11" max="12" width="9.140625" style="1"/>
    <col min="13" max="13" width="7.7109375" style="1" bestFit="1" customWidth="1"/>
    <col min="14" max="15" width="9.140625" style="1"/>
    <col min="16" max="17" width="11.85546875" style="1" customWidth="1"/>
    <col min="18" max="18" width="9.140625" style="1"/>
    <col min="19" max="19" width="16.42578125" customWidth="1"/>
  </cols>
  <sheetData>
    <row r="1" spans="2:19" ht="15.75" thickBot="1" x14ac:dyDescent="0.3"/>
    <row r="2" spans="2:19" ht="27" x14ac:dyDescent="0.5">
      <c r="B2" s="194" t="s">
        <v>91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09"/>
    </row>
    <row r="3" spans="2:19" x14ac:dyDescent="0.25">
      <c r="B3" s="110"/>
      <c r="C3" s="24"/>
      <c r="D3" s="211" t="s">
        <v>104</v>
      </c>
      <c r="E3" s="210"/>
      <c r="F3" s="210"/>
      <c r="G3" s="212"/>
      <c r="H3" s="210" t="s">
        <v>103</v>
      </c>
      <c r="I3" s="210"/>
      <c r="J3" s="210"/>
      <c r="K3" s="211" t="s">
        <v>94</v>
      </c>
      <c r="L3" s="210"/>
      <c r="M3" s="212"/>
      <c r="N3" s="210" t="s">
        <v>95</v>
      </c>
      <c r="O3" s="210"/>
      <c r="P3" s="211" t="s">
        <v>102</v>
      </c>
      <c r="Q3" s="212"/>
      <c r="R3" s="26"/>
      <c r="S3" s="111"/>
    </row>
    <row r="4" spans="2:19" x14ac:dyDescent="0.25">
      <c r="B4" s="112" t="s">
        <v>16</v>
      </c>
      <c r="C4" s="20" t="s">
        <v>92</v>
      </c>
      <c r="D4" s="19" t="s">
        <v>6</v>
      </c>
      <c r="E4" s="20" t="s">
        <v>7</v>
      </c>
      <c r="F4" s="20" t="s">
        <v>93</v>
      </c>
      <c r="G4" s="23" t="s">
        <v>99</v>
      </c>
      <c r="H4" s="20" t="s">
        <v>6</v>
      </c>
      <c r="I4" s="20" t="s">
        <v>7</v>
      </c>
      <c r="J4" s="20" t="s">
        <v>105</v>
      </c>
      <c r="K4" s="19" t="s">
        <v>83</v>
      </c>
      <c r="L4" s="20" t="s">
        <v>15</v>
      </c>
      <c r="M4" s="23" t="s">
        <v>100</v>
      </c>
      <c r="N4" s="20" t="s">
        <v>85</v>
      </c>
      <c r="O4" s="20" t="s">
        <v>84</v>
      </c>
      <c r="P4" s="19" t="s">
        <v>96</v>
      </c>
      <c r="Q4" s="23" t="s">
        <v>97</v>
      </c>
      <c r="R4" s="23" t="s">
        <v>90</v>
      </c>
      <c r="S4" s="113"/>
    </row>
    <row r="5" spans="2:19" x14ac:dyDescent="0.25">
      <c r="B5" s="114" t="s">
        <v>8</v>
      </c>
      <c r="C5" s="32">
        <f>COUNTIF(Master!B:B,Data!B5)</f>
        <v>134</v>
      </c>
      <c r="D5" s="33">
        <f>COUNTIFS(Master!B:B,Data!B5,Master!D:D,"W")+COUNTIFS(Master!B:B,Data!B5,Master!D:D,"SOW")+COUNTIFS(Master!B:B,Data!B5,Master!D:D,"FW")</f>
        <v>77</v>
      </c>
      <c r="E5" s="32">
        <f>COUNTIFS(Master!B:B,Data!B5,Master!D:D,"L")+COUNTIFS(Master!B:B,Data!B5,Master!D:D,"SOL")</f>
        <v>50</v>
      </c>
      <c r="F5" s="32">
        <f>COUNTIFS(Master!B:B,Data!B5,Master!D:D,"SOL")</f>
        <v>7</v>
      </c>
      <c r="G5" s="36">
        <f t="shared" ref="G5:G12" si="0">D5/(SUM(D5:F5))</f>
        <v>0.57462686567164178</v>
      </c>
      <c r="H5" s="32">
        <f>COUNTIFS(Master!B:B,Data!B5,Master!D:D,"W")</f>
        <v>74</v>
      </c>
      <c r="I5" s="32">
        <f>COUNTIFS(Master!B:B,Data!B5,Master!D:D,"L")</f>
        <v>43</v>
      </c>
      <c r="J5" s="35">
        <f>H5/(H5+I5)</f>
        <v>0.63247863247863245</v>
      </c>
      <c r="K5" s="33">
        <f>COUNTIFS(Master!B:B,Data!B5,Master!D:D,"SOW")</f>
        <v>2</v>
      </c>
      <c r="L5" s="32">
        <f>COUNTIFS(Master!B:B,Data!B5,Master!D:D,"SOL")</f>
        <v>7</v>
      </c>
      <c r="M5" s="36">
        <f>K5/(K5+L5)</f>
        <v>0.22222222222222221</v>
      </c>
      <c r="N5" s="32">
        <f>COUNTIFS(Master!B:B,Data!B5,Master!D:D,"FW")</f>
        <v>1</v>
      </c>
      <c r="O5" s="32">
        <f>COUNTIFS(Master!B:B,Data!B5,Master!D:D,"FL")</f>
        <v>3</v>
      </c>
      <c r="P5" s="33">
        <f>COUNTIFS(Master!B:B,Data!B5, Master!D:D, "W",Master!I:I, "&gt;= 5")</f>
        <v>27</v>
      </c>
      <c r="Q5" s="34">
        <f>COUNTIFS(Master!B:B,Data!B5, Master!D:D, "L",Master!I:I, "&lt;= -5")</f>
        <v>11</v>
      </c>
      <c r="R5" s="34">
        <f>COUNTIFS(Master!B:B,Data!B5,Master!D:D,"NA")</f>
        <v>4</v>
      </c>
      <c r="S5" s="115"/>
    </row>
    <row r="6" spans="2:19" x14ac:dyDescent="0.25">
      <c r="B6" s="116" t="s">
        <v>21</v>
      </c>
      <c r="C6" s="37">
        <f>COUNTIF(Master!B:B,Data!B6)</f>
        <v>133</v>
      </c>
      <c r="D6" s="38">
        <f>COUNTIFS(Master!B:B,Data!B6,Master!D:D,"W")+COUNTIFS(Master!B:B,Data!B6,Master!D:D,"SOW")+COUNTIFS(Master!B:B,Data!B6,Master!D:D,"FW")</f>
        <v>41</v>
      </c>
      <c r="E6" s="37">
        <f>COUNTIFS(Master!B:B,Data!B6,Master!D:D,"L")+COUNTIFS(Master!B:B,Data!B6,Master!D:D,"SOL")</f>
        <v>86</v>
      </c>
      <c r="F6" s="37">
        <f>COUNTIFS(Master!B:B,Data!B6,Master!D:D,"SOL")</f>
        <v>5</v>
      </c>
      <c r="G6" s="41">
        <f t="shared" si="0"/>
        <v>0.31060606060606061</v>
      </c>
      <c r="H6" s="37">
        <f>COUNTIFS(Master!B:B,Data!B6,Master!D:D,"W")</f>
        <v>36</v>
      </c>
      <c r="I6" s="37">
        <f>COUNTIFS(Master!B:B,Data!B6,Master!D:D,"L")</f>
        <v>81</v>
      </c>
      <c r="J6" s="40">
        <f t="shared" ref="J6:J12" si="1">H6/(H6+I6)</f>
        <v>0.30769230769230771</v>
      </c>
      <c r="K6" s="38">
        <f>COUNTIFS(Master!B:B,Data!B6,Master!D:D,"SOW")</f>
        <v>4</v>
      </c>
      <c r="L6" s="37">
        <f>COUNTIFS(Master!B:B,Data!B6,Master!D:D,"SOL")</f>
        <v>5</v>
      </c>
      <c r="M6" s="41">
        <f t="shared" ref="M6:M12" si="2">K6/(K6+L6)</f>
        <v>0.44444444444444442</v>
      </c>
      <c r="N6" s="37">
        <f>COUNTIFS(Master!B:B,Data!B6,Master!D:D,"FW")</f>
        <v>1</v>
      </c>
      <c r="O6" s="37">
        <f>COUNTIFS(Master!B:B,Data!B6,Master!D:D,"FL")</f>
        <v>2</v>
      </c>
      <c r="P6" s="38">
        <f>COUNTIFS(Master!B:B,Data!B6, Master!D:D, "W",Master!I:I, "&gt;= 5")</f>
        <v>6</v>
      </c>
      <c r="Q6" s="39">
        <f>COUNTIFS(Master!B:B,Data!B6, Master!D:D, "L",Master!I:I, "&lt;= -5")</f>
        <v>37</v>
      </c>
      <c r="R6" s="39">
        <f>COUNTIFS(Master!B:B,Data!B6,Master!D:D,"NA")</f>
        <v>4</v>
      </c>
      <c r="S6" s="111"/>
    </row>
    <row r="7" spans="2:19" x14ac:dyDescent="0.25">
      <c r="B7" s="117" t="s">
        <v>9</v>
      </c>
      <c r="C7" s="44">
        <f>COUNTIF(Master!B:B,Data!B7)</f>
        <v>134</v>
      </c>
      <c r="D7" s="45">
        <f>COUNTIFS(Master!B:B,Data!B7,Master!D:D,"W")+COUNTIFS(Master!B:B,Data!B7,Master!D:D,"SOW")+COUNTIFS(Master!B:B,Data!B7,Master!D:D,"FW")</f>
        <v>87</v>
      </c>
      <c r="E7" s="44">
        <f>COUNTIFS(Master!B:B,Data!B7,Master!D:D,"L")+COUNTIFS(Master!B:B,Data!B7,Master!D:D,"SOL")</f>
        <v>42</v>
      </c>
      <c r="F7" s="44">
        <f>COUNTIFS(Master!B:B,Data!B7,Master!D:D,"SOL")</f>
        <v>3</v>
      </c>
      <c r="G7" s="48">
        <f t="shared" si="0"/>
        <v>0.65909090909090906</v>
      </c>
      <c r="H7" s="44">
        <f>COUNTIFS(Master!B:B,Data!B7,Master!D:D,"W")</f>
        <v>79</v>
      </c>
      <c r="I7" s="44">
        <f>COUNTIFS(Master!B:B,Data!B7,Master!D:D,"L")</f>
        <v>39</v>
      </c>
      <c r="J7" s="47">
        <f t="shared" si="1"/>
        <v>0.66949152542372881</v>
      </c>
      <c r="K7" s="45">
        <f>COUNTIFS(Master!B:B,Data!B7,Master!D:D,"SOW")</f>
        <v>8</v>
      </c>
      <c r="L7" s="44">
        <f>COUNTIFS(Master!B:B,Data!B7,Master!D:D,"SOL")</f>
        <v>3</v>
      </c>
      <c r="M7" s="48">
        <f t="shared" si="2"/>
        <v>0.72727272727272729</v>
      </c>
      <c r="N7" s="44">
        <f>COUNTIFS(Master!B:B,Data!B7,Master!D:D,"FW")</f>
        <v>0</v>
      </c>
      <c r="O7" s="44">
        <f>COUNTIFS(Master!B:B,Data!B7,Master!D:D,"FL")</f>
        <v>1</v>
      </c>
      <c r="P7" s="45">
        <f>COUNTIFS(Master!B:B,Data!B7, Master!D:D, "W",Master!I:I, "&gt;= 5")</f>
        <v>24</v>
      </c>
      <c r="Q7" s="46">
        <f>COUNTIFS(Master!B:B,Data!B7, Master!D:D, "L",Master!I:I, "&lt;= -5")</f>
        <v>4</v>
      </c>
      <c r="R7" s="46">
        <f>COUNTIFS(Master!B:B,Data!B7,Master!D:D,"NA")</f>
        <v>4</v>
      </c>
      <c r="S7" s="111"/>
    </row>
    <row r="8" spans="2:19" x14ac:dyDescent="0.25">
      <c r="B8" s="118" t="s">
        <v>13</v>
      </c>
      <c r="C8" s="49">
        <f>COUNTIF(Master!B:B,Data!B8)</f>
        <v>35</v>
      </c>
      <c r="D8" s="50">
        <f>COUNTIFS(Master!B:B,Data!B8,Master!D:D,"W")+COUNTIFS(Master!B:B,Data!B8,Master!D:D,"SOW")+COUNTIFS(Master!B:B,Data!B8,Master!D:D,"FW")</f>
        <v>9</v>
      </c>
      <c r="E8" s="49">
        <f>COUNTIFS(Master!B:B,Data!B8,Master!D:D,"L")+COUNTIFS(Master!B:B,Data!B8,Master!D:D,"SOL")</f>
        <v>25</v>
      </c>
      <c r="F8" s="49">
        <f>COUNTIFS(Master!B:B,Data!B8,Master!D:D,"SOL")</f>
        <v>3</v>
      </c>
      <c r="G8" s="53">
        <f t="shared" si="0"/>
        <v>0.24324324324324326</v>
      </c>
      <c r="H8" s="49">
        <f>COUNTIFS(Master!B:B,Data!B8,Master!D:D,"W")</f>
        <v>8</v>
      </c>
      <c r="I8" s="49">
        <f>COUNTIFS(Master!B:B,Data!B8,Master!D:D,"L")</f>
        <v>22</v>
      </c>
      <c r="J8" s="52">
        <f t="shared" si="1"/>
        <v>0.26666666666666666</v>
      </c>
      <c r="K8" s="50">
        <f>COUNTIFS(Master!B:B,Data!B8,Master!D:D,"SOW")</f>
        <v>1</v>
      </c>
      <c r="L8" s="49">
        <f>COUNTIFS(Master!B:B,Data!B8,Master!D:D,"SOL")</f>
        <v>3</v>
      </c>
      <c r="M8" s="53">
        <f t="shared" si="2"/>
        <v>0.25</v>
      </c>
      <c r="N8" s="49">
        <f>COUNTIFS(Master!B:B,Data!B8,Master!D:D,"FW")</f>
        <v>0</v>
      </c>
      <c r="O8" s="49">
        <f>COUNTIFS(Master!B:B,Data!B8,Master!D:D,"FL")</f>
        <v>0</v>
      </c>
      <c r="P8" s="50">
        <f>COUNTIFS(Master!B:B,Data!B8, Master!D:D, "W",Master!I:I, "&gt;= 5")</f>
        <v>1</v>
      </c>
      <c r="Q8" s="51">
        <f>COUNTIFS(Master!B:B,Data!B8, Master!D:D, "L",Master!I:I, "&lt;= -5")</f>
        <v>6</v>
      </c>
      <c r="R8" s="51">
        <f>COUNTIFS(Master!B:B,Data!B8,Master!D:D,"NA")</f>
        <v>1</v>
      </c>
      <c r="S8" s="111"/>
    </row>
    <row r="9" spans="2:19" x14ac:dyDescent="0.25">
      <c r="B9" s="119" t="s">
        <v>12</v>
      </c>
      <c r="C9" s="54">
        <f>COUNTIF(Master!B:B,Data!B9)</f>
        <v>134</v>
      </c>
      <c r="D9" s="55">
        <f>COUNTIFS(Master!B:B,Data!B9,Master!D:D,"W")+COUNTIFS(Master!B:B,Data!B9,Master!D:D,"SOW")+COUNTIFS(Master!B:B,Data!B9,Master!D:D,"FW")</f>
        <v>52</v>
      </c>
      <c r="E9" s="54">
        <f>COUNTIFS(Master!B:B,Data!B9,Master!D:D,"L")+COUNTIFS(Master!B:B,Data!B9,Master!D:D,"SOL")</f>
        <v>77</v>
      </c>
      <c r="F9" s="54">
        <f>COUNTIFS(Master!B:B,Data!B9,Master!D:D,"SOL")</f>
        <v>6</v>
      </c>
      <c r="G9" s="58">
        <f t="shared" si="0"/>
        <v>0.38518518518518519</v>
      </c>
      <c r="H9" s="54">
        <f>COUNTIFS(Master!B:B,Data!B9,Master!D:D,"W")</f>
        <v>47</v>
      </c>
      <c r="I9" s="54">
        <f>COUNTIFS(Master!B:B,Data!B9,Master!D:D,"L")</f>
        <v>71</v>
      </c>
      <c r="J9" s="57">
        <f t="shared" si="1"/>
        <v>0.39830508474576271</v>
      </c>
      <c r="K9" s="55">
        <f>COUNTIFS(Master!B:B,Data!B9,Master!D:D,"SOW")</f>
        <v>3</v>
      </c>
      <c r="L9" s="54">
        <f>COUNTIFS(Master!B:B,Data!B9,Master!D:D,"SOL")</f>
        <v>6</v>
      </c>
      <c r="M9" s="58">
        <f t="shared" si="2"/>
        <v>0.33333333333333331</v>
      </c>
      <c r="N9" s="54">
        <f>COUNTIFS(Master!B:B,Data!B9,Master!D:D,"FW")</f>
        <v>2</v>
      </c>
      <c r="O9" s="54">
        <f>COUNTIFS(Master!B:B,Data!B9,Master!D:D,"FL")</f>
        <v>1</v>
      </c>
      <c r="P9" s="55">
        <f>COUNTIFS(Master!B:B,Data!B9, Master!D:D, "W",Master!I:I, "&gt;= 5")</f>
        <v>9</v>
      </c>
      <c r="Q9" s="56">
        <f>COUNTIFS(Master!B:B,Data!B9, Master!D:D, "L",Master!I:I, "&lt;= -5")</f>
        <v>20</v>
      </c>
      <c r="R9" s="56">
        <f>COUNTIFS(Master!B:B,Data!B9,Master!D:D,"NA")</f>
        <v>4</v>
      </c>
      <c r="S9" s="111"/>
    </row>
    <row r="10" spans="2:19" x14ac:dyDescent="0.25">
      <c r="B10" s="120" t="s">
        <v>10</v>
      </c>
      <c r="C10" s="59">
        <f>COUNTIF(Master!B:B,Data!B10)</f>
        <v>35</v>
      </c>
      <c r="D10" s="60">
        <f>COUNTIFS(Master!B:B,Data!B10,Master!D:D,"W")+COUNTIFS(Master!B:B,Data!B10,Master!D:D,"SOW")+COUNTIFS(Master!B:B,Data!B10,Master!D:D,"FW")</f>
        <v>7</v>
      </c>
      <c r="E10" s="59">
        <f>COUNTIFS(Master!B:B,Data!B10,Master!D:D,"L")+COUNTIFS(Master!B:B,Data!B10,Master!D:D,"SOL")</f>
        <v>27</v>
      </c>
      <c r="F10" s="59">
        <f>COUNTIFS(Master!B:B,Data!B10,Master!D:D,"SOL")</f>
        <v>0</v>
      </c>
      <c r="G10" s="63">
        <f t="shared" si="0"/>
        <v>0.20588235294117646</v>
      </c>
      <c r="H10" s="59">
        <f>COUNTIFS(Master!B:B,Data!B10,Master!D:D,"W")</f>
        <v>5</v>
      </c>
      <c r="I10" s="59">
        <f>COUNTIFS(Master!B:B,Data!B10,Master!D:D,"L")</f>
        <v>27</v>
      </c>
      <c r="J10" s="62">
        <f t="shared" si="1"/>
        <v>0.15625</v>
      </c>
      <c r="K10" s="60">
        <f>COUNTIFS(Master!B:B,Data!B10,Master!D:D,"SOW")</f>
        <v>1</v>
      </c>
      <c r="L10" s="59">
        <f>COUNTIFS(Master!B:B,Data!B10,Master!D:D,"SOL")</f>
        <v>0</v>
      </c>
      <c r="M10" s="63">
        <f t="shared" si="2"/>
        <v>1</v>
      </c>
      <c r="N10" s="59">
        <f>COUNTIFS(Master!B:B,Data!B10,Master!D:D,"FW")</f>
        <v>1</v>
      </c>
      <c r="O10" s="59">
        <f>COUNTIFS(Master!B:B,Data!B10,Master!D:D,"FL")</f>
        <v>0</v>
      </c>
      <c r="P10" s="60">
        <f>COUNTIFS(Master!B:B,Data!B10, Master!D:D, "W",Master!I:I, "&gt;= 5")</f>
        <v>0</v>
      </c>
      <c r="Q10" s="61">
        <f>COUNTIFS(Master!B:B,Data!B10, Master!D:D, "L",Master!I:I, "&lt;= -5")</f>
        <v>11</v>
      </c>
      <c r="R10" s="61">
        <f>COUNTIFS(Master!B:B,Data!B10,Master!D:D,"NA")</f>
        <v>1</v>
      </c>
      <c r="S10" s="111"/>
    </row>
    <row r="11" spans="2:19" x14ac:dyDescent="0.25">
      <c r="B11" s="121" t="s">
        <v>14</v>
      </c>
      <c r="C11" s="64">
        <f>COUNTIF(Master!B:B,Data!B11)</f>
        <v>133</v>
      </c>
      <c r="D11" s="65">
        <f>COUNTIFS(Master!B:B,Data!B11,Master!D:D,"W")+COUNTIFS(Master!B:B,Data!B11,Master!D:D,"SOW")+COUNTIFS(Master!B:B,Data!B11,Master!D:D,"FW")</f>
        <v>76</v>
      </c>
      <c r="E11" s="64">
        <f>COUNTIFS(Master!B:B,Data!B11,Master!D:D,"L")+COUNTIFS(Master!B:B,Data!B11,Master!D:D,"SOL")</f>
        <v>52</v>
      </c>
      <c r="F11" s="64">
        <f>COUNTIFS(Master!B:B,Data!B11,Master!D:D,"SOL")</f>
        <v>3</v>
      </c>
      <c r="G11" s="68">
        <f t="shared" si="0"/>
        <v>0.58015267175572516</v>
      </c>
      <c r="H11" s="64">
        <f>COUNTIFS(Master!B:B,Data!B11,Master!D:D,"W")</f>
        <v>74</v>
      </c>
      <c r="I11" s="64">
        <f>COUNTIFS(Master!B:B,Data!B11,Master!D:D,"L")</f>
        <v>49</v>
      </c>
      <c r="J11" s="67">
        <f t="shared" si="1"/>
        <v>0.60162601626016265</v>
      </c>
      <c r="K11" s="65">
        <f>COUNTIFS(Master!B:B,Data!B11,Master!D:D,"SOW")</f>
        <v>2</v>
      </c>
      <c r="L11" s="64">
        <f>COUNTIFS(Master!B:B,Data!B11,Master!D:D,"SOL")</f>
        <v>3</v>
      </c>
      <c r="M11" s="68">
        <f t="shared" si="2"/>
        <v>0.4</v>
      </c>
      <c r="N11" s="64">
        <f>COUNTIFS(Master!B:B,Data!B11,Master!D:D,"FW")</f>
        <v>0</v>
      </c>
      <c r="O11" s="64">
        <f>COUNTIFS(Master!B:B,Data!B11,Master!D:D,"FL")</f>
        <v>0</v>
      </c>
      <c r="P11" s="65">
        <f>COUNTIFS(Master!B:B,Data!B11, Master!D:D, "W",Master!I:I, "&gt;= 5")</f>
        <v>20</v>
      </c>
      <c r="Q11" s="66">
        <f>COUNTIFS(Master!B:B,Data!B11, Master!D:D, "L",Master!I:I, "&lt;= -5")</f>
        <v>9</v>
      </c>
      <c r="R11" s="66">
        <f>COUNTIFS(Master!B:B,Data!B11,Master!D:D,"NA")</f>
        <v>5</v>
      </c>
      <c r="S11" s="111"/>
    </row>
    <row r="12" spans="2:19" x14ac:dyDescent="0.25">
      <c r="B12" s="122" t="s">
        <v>11</v>
      </c>
      <c r="C12" s="69">
        <f>COUNTIF(Master!B:B,Data!B12)</f>
        <v>134</v>
      </c>
      <c r="D12" s="70">
        <f>COUNTIFS(Master!B:B,Data!B12,Master!D:D,"W")+COUNTIFS(Master!B:B,Data!B12,Master!D:D,"SOW")+COUNTIFS(Master!B:B,Data!B12,Master!D:D,"FW")</f>
        <v>71</v>
      </c>
      <c r="E12" s="69">
        <f>COUNTIFS(Master!B:B,Data!B12,Master!D:D,"L")+COUNTIFS(Master!B:B,Data!B12,Master!D:D,"SOL")</f>
        <v>56</v>
      </c>
      <c r="F12" s="69">
        <f>COUNTIFS(Master!B:B,Data!B12,Master!D:D,"SOL")</f>
        <v>1</v>
      </c>
      <c r="G12" s="73">
        <f t="shared" si="0"/>
        <v>0.5546875</v>
      </c>
      <c r="H12" s="69">
        <f>COUNTIFS(Master!B:B,Data!B12,Master!D:D,"W")</f>
        <v>64</v>
      </c>
      <c r="I12" s="69">
        <f>COUNTIFS(Master!B:B,Data!B12,Master!D:D,"L")</f>
        <v>55</v>
      </c>
      <c r="J12" s="72">
        <f t="shared" si="1"/>
        <v>0.53781512605042014</v>
      </c>
      <c r="K12" s="70">
        <f>COUNTIFS(Master!B:B,Data!B12,Master!D:D,"SOW")</f>
        <v>7</v>
      </c>
      <c r="L12" s="69">
        <f>COUNTIFS(Master!B:B,Data!B12,Master!D:D,"SOL")</f>
        <v>1</v>
      </c>
      <c r="M12" s="73">
        <f t="shared" si="2"/>
        <v>0.875</v>
      </c>
      <c r="N12" s="69">
        <f>COUNTIFS(Master!B:B,Data!B12,Master!D:D,"FW")</f>
        <v>0</v>
      </c>
      <c r="O12" s="69">
        <f>COUNTIFS(Master!B:B,Data!B12,Master!D:D,"FL")</f>
        <v>2</v>
      </c>
      <c r="P12" s="70">
        <f>COUNTIFS(Master!B:B,Data!B12, Master!D:D, "W",Master!I:I, "&gt;= 5")</f>
        <v>18</v>
      </c>
      <c r="Q12" s="71">
        <f>COUNTIFS(Master!B:B,Data!B12, Master!D:D, "L",Master!I:I, "&lt;= -5")</f>
        <v>7</v>
      </c>
      <c r="R12" s="71">
        <f>COUNTIFS(Master!B:B,Data!B12,Master!D:D,"NA")</f>
        <v>5</v>
      </c>
      <c r="S12" s="111"/>
    </row>
    <row r="13" spans="2:19" s="3" customFormat="1" x14ac:dyDescent="0.25">
      <c r="B13" s="123" t="s">
        <v>98</v>
      </c>
      <c r="C13" s="29">
        <f>SUM(C5:C12)</f>
        <v>872</v>
      </c>
      <c r="D13" s="30">
        <f>SUM(D5:D12)</f>
        <v>420</v>
      </c>
      <c r="E13" s="29">
        <f>SUM(E5:E12)</f>
        <v>415</v>
      </c>
      <c r="F13" s="29">
        <f>SUM(F5:F12)</f>
        <v>28</v>
      </c>
      <c r="G13" s="31"/>
      <c r="H13" s="29">
        <f>SUM(H5:H12)</f>
        <v>387</v>
      </c>
      <c r="I13" s="29">
        <f>SUM(I5:I12)</f>
        <v>387</v>
      </c>
      <c r="J13" s="29"/>
      <c r="K13" s="30">
        <f>SUM(K5:K12)</f>
        <v>28</v>
      </c>
      <c r="L13" s="29">
        <f>SUM(L5:L12)</f>
        <v>28</v>
      </c>
      <c r="M13" s="31"/>
      <c r="N13" s="29">
        <f t="shared" ref="N13:O13" si="3">SUM(N5:N12)</f>
        <v>5</v>
      </c>
      <c r="O13" s="29">
        <f t="shared" si="3"/>
        <v>9</v>
      </c>
      <c r="P13" s="30">
        <f>SUM(P5:P12)</f>
        <v>105</v>
      </c>
      <c r="Q13" s="31">
        <f>SUM(Q5:Q12)</f>
        <v>105</v>
      </c>
      <c r="R13" s="23">
        <f>SUM(R5:R12)</f>
        <v>28</v>
      </c>
      <c r="S13" s="124"/>
    </row>
    <row r="14" spans="2:19" x14ac:dyDescent="0.25">
      <c r="B14" s="18"/>
      <c r="C14" s="22"/>
      <c r="D14" s="138"/>
      <c r="E14" s="139"/>
      <c r="F14" s="139"/>
      <c r="G14" s="140"/>
      <c r="H14" s="213"/>
      <c r="I14" s="214"/>
      <c r="J14" s="141"/>
      <c r="K14" s="213"/>
      <c r="L14" s="214"/>
      <c r="M14" s="141"/>
      <c r="N14" s="215" t="s">
        <v>124</v>
      </c>
      <c r="O14" s="216"/>
      <c r="P14" s="142" t="s">
        <v>131</v>
      </c>
      <c r="Q14" s="140"/>
      <c r="R14" s="142" t="s">
        <v>136</v>
      </c>
      <c r="S14" s="143"/>
    </row>
    <row r="15" spans="2:19" x14ac:dyDescent="0.25">
      <c r="B15" s="18"/>
      <c r="C15" s="22"/>
      <c r="D15" s="144" t="s">
        <v>113</v>
      </c>
      <c r="E15" s="98"/>
      <c r="F15" s="145"/>
      <c r="G15" s="146"/>
      <c r="H15" s="144" t="s">
        <v>118</v>
      </c>
      <c r="I15" s="98"/>
      <c r="J15" s="147"/>
      <c r="K15" s="144" t="s">
        <v>121</v>
      </c>
      <c r="L15" s="145"/>
      <c r="M15" s="147"/>
      <c r="N15" s="144" t="s">
        <v>125</v>
      </c>
      <c r="O15" s="147"/>
      <c r="P15" s="148" t="s">
        <v>132</v>
      </c>
      <c r="Q15" s="147"/>
      <c r="R15" s="144" t="s">
        <v>137</v>
      </c>
      <c r="S15" s="149"/>
    </row>
    <row r="16" spans="2:19" x14ac:dyDescent="0.25">
      <c r="B16" s="18"/>
      <c r="C16" s="22"/>
      <c r="D16" s="144" t="s">
        <v>114</v>
      </c>
      <c r="E16" s="98"/>
      <c r="F16" s="145"/>
      <c r="G16" s="146"/>
      <c r="H16" s="144" t="s">
        <v>119</v>
      </c>
      <c r="I16" s="98"/>
      <c r="J16" s="147"/>
      <c r="K16" s="144" t="s">
        <v>122</v>
      </c>
      <c r="L16" s="145"/>
      <c r="M16" s="147"/>
      <c r="N16" s="144" t="s">
        <v>126</v>
      </c>
      <c r="O16" s="145"/>
      <c r="P16" s="144" t="s">
        <v>133</v>
      </c>
      <c r="Q16" s="147"/>
      <c r="R16" s="144"/>
      <c r="S16" s="149"/>
    </row>
    <row r="17" spans="2:19" x14ac:dyDescent="0.25">
      <c r="B17" s="18"/>
      <c r="C17" s="22"/>
      <c r="D17" s="144" t="s">
        <v>115</v>
      </c>
      <c r="E17" s="145"/>
      <c r="F17" s="145"/>
      <c r="G17" s="146"/>
      <c r="H17" s="144" t="s">
        <v>120</v>
      </c>
      <c r="I17" s="98"/>
      <c r="J17" s="147"/>
      <c r="K17" s="144" t="s">
        <v>123</v>
      </c>
      <c r="L17" s="145"/>
      <c r="M17" s="147"/>
      <c r="N17" s="144" t="s">
        <v>127</v>
      </c>
      <c r="O17" s="147"/>
      <c r="P17" s="144" t="s">
        <v>134</v>
      </c>
      <c r="Q17" s="147"/>
      <c r="R17" s="144"/>
      <c r="S17" s="149"/>
    </row>
    <row r="18" spans="2:19" x14ac:dyDescent="0.25">
      <c r="B18" s="18"/>
      <c r="C18" s="22"/>
      <c r="D18" s="144" t="s">
        <v>116</v>
      </c>
      <c r="E18" s="145"/>
      <c r="F18" s="145"/>
      <c r="G18" s="146"/>
      <c r="H18" s="145" t="s">
        <v>130</v>
      </c>
      <c r="I18" s="98"/>
      <c r="J18" s="147"/>
      <c r="K18" s="145" t="s">
        <v>129</v>
      </c>
      <c r="L18" s="98"/>
      <c r="M18" s="147"/>
      <c r="N18" s="144" t="s">
        <v>128</v>
      </c>
      <c r="O18" s="147"/>
      <c r="P18" s="148" t="s">
        <v>135</v>
      </c>
      <c r="Q18" s="147"/>
      <c r="R18" s="144"/>
      <c r="S18" s="149"/>
    </row>
    <row r="19" spans="2:19" ht="15.75" thickBot="1" x14ac:dyDescent="0.3">
      <c r="B19" s="125"/>
      <c r="C19" s="126"/>
      <c r="D19" s="150" t="s">
        <v>117</v>
      </c>
      <c r="E19" s="151"/>
      <c r="F19" s="151"/>
      <c r="G19" s="152"/>
      <c r="H19" s="150"/>
      <c r="I19" s="151"/>
      <c r="J19" s="152"/>
      <c r="K19" s="150"/>
      <c r="L19" s="151"/>
      <c r="M19" s="152"/>
      <c r="N19" s="150"/>
      <c r="O19" s="152"/>
      <c r="P19" s="150" t="s">
        <v>133</v>
      </c>
      <c r="Q19" s="152"/>
      <c r="R19" s="150"/>
      <c r="S19" s="153"/>
    </row>
    <row r="20" spans="2:19" x14ac:dyDescent="0.25"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</row>
    <row r="21" spans="2:19" ht="15.75" thickBot="1" x14ac:dyDescent="0.3"/>
    <row r="22" spans="2:19" ht="27" x14ac:dyDescent="0.5">
      <c r="B22" s="194" t="s">
        <v>111</v>
      </c>
      <c r="C22" s="195"/>
      <c r="D22" s="195"/>
      <c r="E22" s="195"/>
      <c r="F22" s="195"/>
      <c r="G22" s="195"/>
      <c r="H22" s="195"/>
      <c r="I22" s="195"/>
      <c r="J22" s="195"/>
      <c r="K22" s="195"/>
      <c r="L22" s="195"/>
      <c r="M22" s="195"/>
      <c r="N22" s="195"/>
      <c r="O22" s="195"/>
      <c r="P22" s="195"/>
      <c r="Q22" s="195"/>
      <c r="R22" s="219"/>
    </row>
    <row r="23" spans="2:19" x14ac:dyDescent="0.25">
      <c r="B23" s="127" t="s">
        <v>107</v>
      </c>
      <c r="C23" s="196" t="s">
        <v>8</v>
      </c>
      <c r="D23" s="197"/>
      <c r="E23" s="198" t="s">
        <v>21</v>
      </c>
      <c r="F23" s="199"/>
      <c r="G23" s="217" t="s">
        <v>9</v>
      </c>
      <c r="H23" s="218"/>
      <c r="I23" s="200" t="s">
        <v>13</v>
      </c>
      <c r="J23" s="201"/>
      <c r="K23" s="202" t="s">
        <v>12</v>
      </c>
      <c r="L23" s="203"/>
      <c r="M23" s="204" t="s">
        <v>10</v>
      </c>
      <c r="N23" s="205"/>
      <c r="O23" s="206" t="s">
        <v>14</v>
      </c>
      <c r="P23" s="207"/>
      <c r="Q23" s="208" t="s">
        <v>11</v>
      </c>
      <c r="R23" s="209"/>
    </row>
    <row r="24" spans="2:19" x14ac:dyDescent="0.25">
      <c r="B24" s="128" t="s">
        <v>106</v>
      </c>
      <c r="C24" s="76" t="s">
        <v>108</v>
      </c>
      <c r="D24" s="74" t="s">
        <v>99</v>
      </c>
      <c r="E24" s="77" t="s">
        <v>108</v>
      </c>
      <c r="F24" s="78" t="s">
        <v>99</v>
      </c>
      <c r="G24" s="75" t="s">
        <v>108</v>
      </c>
      <c r="H24" s="79" t="s">
        <v>99</v>
      </c>
      <c r="I24" s="80" t="s">
        <v>108</v>
      </c>
      <c r="J24" s="81" t="s">
        <v>99</v>
      </c>
      <c r="K24" s="82" t="s">
        <v>108</v>
      </c>
      <c r="L24" s="83" t="s">
        <v>99</v>
      </c>
      <c r="M24" s="84" t="s">
        <v>108</v>
      </c>
      <c r="N24" s="85" t="s">
        <v>99</v>
      </c>
      <c r="O24" s="86" t="s">
        <v>108</v>
      </c>
      <c r="P24" s="87" t="s">
        <v>99</v>
      </c>
      <c r="Q24" s="88" t="s">
        <v>108</v>
      </c>
      <c r="R24" s="129" t="s">
        <v>99</v>
      </c>
    </row>
    <row r="25" spans="2:19" x14ac:dyDescent="0.25">
      <c r="B25" s="130" t="s">
        <v>8</v>
      </c>
      <c r="C25" s="89"/>
      <c r="D25" s="95"/>
      <c r="E25" s="25" t="str">
        <f>Calcs!E5 &amp; " - " &amp; Calcs!F5</f>
        <v>20 - 4</v>
      </c>
      <c r="F25" s="100">
        <f>Calcs!E5/(Calcs!E5+Calcs!F5)</f>
        <v>0.83333333333333337</v>
      </c>
      <c r="G25" s="108" t="str">
        <f>Calcs!G5 &amp; " - " &amp; Calcs!H5</f>
        <v>8 - 16</v>
      </c>
      <c r="H25" s="99">
        <f>Calcs!G5/(Calcs!G5+Calcs!H5)</f>
        <v>0.33333333333333331</v>
      </c>
      <c r="I25" s="25" t="str">
        <f>Calcs!I5 &amp; " - " &amp; Calcs!J5</f>
        <v>4 - 1</v>
      </c>
      <c r="J25" s="100">
        <f>Calcs!I5/(Calcs!I5+Calcs!J5)</f>
        <v>0.8</v>
      </c>
      <c r="K25" s="24" t="str">
        <f>Calcs!K5 &amp; " - " &amp; Calcs!L5</f>
        <v>15 - 10</v>
      </c>
      <c r="L25" s="99">
        <f>Calcs!K5/(Calcs!K5+Calcs!L5)</f>
        <v>0.6</v>
      </c>
      <c r="M25" s="25" t="str">
        <f>Calcs!M5 &amp; " - " &amp; Calcs!N5</f>
        <v>4 - 1</v>
      </c>
      <c r="N25" s="100">
        <f>Calcs!M5/(Calcs!M5+Calcs!N5)</f>
        <v>0.8</v>
      </c>
      <c r="O25" s="24" t="str">
        <f>Calcs!O5 &amp; " - " &amp; Calcs!P5</f>
        <v>13 - 11</v>
      </c>
      <c r="P25" s="99">
        <f>Calcs!O5/(Calcs!O5+Calcs!P5)</f>
        <v>0.54166666666666663</v>
      </c>
      <c r="Q25" s="25" t="str">
        <f>Calcs!Q5 &amp; " - " &amp; Calcs!R5</f>
        <v>13 - 10</v>
      </c>
      <c r="R25" s="131">
        <f>Calcs!Q5/(Calcs!Q5+Calcs!R5)</f>
        <v>0.56521739130434778</v>
      </c>
    </row>
    <row r="26" spans="2:19" x14ac:dyDescent="0.25">
      <c r="B26" s="116" t="s">
        <v>21</v>
      </c>
      <c r="C26" s="21" t="str">
        <f>Calcs!C6 &amp; " - " &amp; Calcs!D6</f>
        <v>4 - 20</v>
      </c>
      <c r="D26" s="97">
        <f>Calcs!C6/(Calcs!C6+Calcs!D6)</f>
        <v>0.16666666666666666</v>
      </c>
      <c r="E26" s="90"/>
      <c r="F26" s="91"/>
      <c r="G26" s="42" t="str">
        <f>Calcs!G6 &amp; " - " &amp; Calcs!H6</f>
        <v>6 - 18</v>
      </c>
      <c r="H26" s="97">
        <f>Calcs!G6/(Calcs!G6+Calcs!H6)</f>
        <v>0.25</v>
      </c>
      <c r="I26" s="21" t="str">
        <f>Calcs!I6 &amp; " - " &amp; Calcs!J6</f>
        <v>4 - 1</v>
      </c>
      <c r="J26" s="101">
        <f>Calcs!I6/(Calcs!I6+Calcs!J6)</f>
        <v>0.8</v>
      </c>
      <c r="K26" s="22" t="str">
        <f>Calcs!K6 &amp; " - " &amp; Calcs!L6</f>
        <v>10 - 13</v>
      </c>
      <c r="L26" s="97">
        <f>Calcs!K6/(Calcs!K6+Calcs!L6)</f>
        <v>0.43478260869565216</v>
      </c>
      <c r="M26" s="21" t="str">
        <f>Calcs!M6 &amp; " - " &amp; Calcs!N6</f>
        <v>5 - 1</v>
      </c>
      <c r="N26" s="101">
        <f>Calcs!M6/(Calcs!M6+Calcs!N6)</f>
        <v>0.83333333333333337</v>
      </c>
      <c r="O26" s="22" t="str">
        <f>Calcs!O6 &amp; " - " &amp; Calcs!P6</f>
        <v>5 - 18</v>
      </c>
      <c r="P26" s="97">
        <f>Calcs!O6/(Calcs!O6+Calcs!P6)</f>
        <v>0.21739130434782608</v>
      </c>
      <c r="Q26" s="21" t="str">
        <f>Calcs!Q6 &amp; " - " &amp; Calcs!R6</f>
        <v>7 - 17</v>
      </c>
      <c r="R26" s="132">
        <f>Calcs!Q6/(Calcs!Q6+Calcs!R6)</f>
        <v>0.29166666666666669</v>
      </c>
    </row>
    <row r="27" spans="2:19" x14ac:dyDescent="0.25">
      <c r="B27" s="117" t="s">
        <v>9</v>
      </c>
      <c r="C27" s="21" t="str">
        <f>Calcs!C7 &amp; " - " &amp; Calcs!D7</f>
        <v>15 - 9</v>
      </c>
      <c r="D27" s="97">
        <f>Calcs!C7/(Calcs!C7+Calcs!D7)</f>
        <v>0.625</v>
      </c>
      <c r="E27" s="21" t="str">
        <f>Calcs!E7 &amp; " - " &amp; Calcs!F7</f>
        <v>18 - 6</v>
      </c>
      <c r="F27" s="101">
        <f>Calcs!E7/(Calcs!E7+Calcs!F7)</f>
        <v>0.75</v>
      </c>
      <c r="G27" s="96"/>
      <c r="H27" s="96"/>
      <c r="I27" s="21" t="str">
        <f>Calcs!I7 &amp; " - " &amp; Calcs!J7</f>
        <v>3 - 1</v>
      </c>
      <c r="J27" s="101">
        <f>Calcs!I7/(Calcs!I7+Calcs!J7)</f>
        <v>0.75</v>
      </c>
      <c r="K27" s="22" t="str">
        <f>Calcs!K7 &amp; " - " &amp; Calcs!L7</f>
        <v>20 - 5</v>
      </c>
      <c r="L27" s="97">
        <f>Calcs!K7/(Calcs!K7+Calcs!L7)</f>
        <v>0.8</v>
      </c>
      <c r="M27" s="21" t="str">
        <f>Calcs!M7 &amp; " - " &amp; Calcs!N7</f>
        <v>4 - 1</v>
      </c>
      <c r="N27" s="101">
        <f>Calcs!M7/(Calcs!M7+Calcs!N7)</f>
        <v>0.8</v>
      </c>
      <c r="O27" s="22" t="str">
        <f>Calcs!O7 &amp; " - " &amp; Calcs!P7</f>
        <v>12 - 13</v>
      </c>
      <c r="P27" s="97">
        <f>Calcs!O7/(Calcs!O7+Calcs!P7)</f>
        <v>0.48</v>
      </c>
      <c r="Q27" s="21" t="str">
        <f>Calcs!Q7 &amp; " - " &amp; Calcs!R7</f>
        <v>15 - 8</v>
      </c>
      <c r="R27" s="132">
        <f>Calcs!Q7/(Calcs!Q7+Calcs!R7)</f>
        <v>0.65217391304347827</v>
      </c>
    </row>
    <row r="28" spans="2:19" x14ac:dyDescent="0.25">
      <c r="B28" s="118" t="s">
        <v>13</v>
      </c>
      <c r="C28" s="21" t="str">
        <f>Calcs!C8 &amp; " - " &amp; Calcs!D8</f>
        <v>1 - 4</v>
      </c>
      <c r="D28" s="97">
        <f>Calcs!C8/(Calcs!C8+Calcs!D8)</f>
        <v>0.2</v>
      </c>
      <c r="E28" s="21" t="str">
        <f>Calcs!E8 &amp; " - " &amp; Calcs!F8</f>
        <v>1 - 4</v>
      </c>
      <c r="F28" s="101">
        <f>Calcs!E8/(Calcs!E8+Calcs!F8)</f>
        <v>0.2</v>
      </c>
      <c r="G28" s="42" t="str">
        <f>Calcs!G8 &amp; " - " &amp; Calcs!H8</f>
        <v>1 - 3</v>
      </c>
      <c r="H28" s="97">
        <f>Calcs!G8/(Calcs!G8+Calcs!H8)</f>
        <v>0.25</v>
      </c>
      <c r="I28" s="90"/>
      <c r="J28" s="91"/>
      <c r="K28" s="22" t="str">
        <f>Calcs!K8 &amp; " - " &amp; Calcs!L8</f>
        <v>3 - 3</v>
      </c>
      <c r="L28" s="97">
        <f>Calcs!K8/(Calcs!K8+Calcs!L8)</f>
        <v>0.5</v>
      </c>
      <c r="M28" s="21" t="str">
        <f>Calcs!M8 &amp; " - " &amp; Calcs!N8</f>
        <v>2 - 1</v>
      </c>
      <c r="N28" s="101">
        <f>Calcs!M8/(Calcs!M8+Calcs!N8)</f>
        <v>0.66666666666666663</v>
      </c>
      <c r="O28" s="22" t="str">
        <f>Calcs!O8 &amp; " - " &amp; Calcs!P8</f>
        <v>1 - 4</v>
      </c>
      <c r="P28" s="97">
        <f>Calcs!O8/(Calcs!O8+Calcs!P8)</f>
        <v>0.2</v>
      </c>
      <c r="Q28" s="21" t="str">
        <f>Calcs!Q8 &amp; " - " &amp; Calcs!R8</f>
        <v>0 - 6</v>
      </c>
      <c r="R28" s="132">
        <f>Calcs!Q8/(Calcs!Q8+Calcs!R8)</f>
        <v>0</v>
      </c>
    </row>
    <row r="29" spans="2:19" x14ac:dyDescent="0.25">
      <c r="B29" s="119" t="s">
        <v>12</v>
      </c>
      <c r="C29" s="43" t="str">
        <f>Calcs!C9 &amp; " - " &amp; Calcs!D9</f>
        <v>10 - 15</v>
      </c>
      <c r="D29" s="106">
        <f>Calcs!C9/(Calcs!C9+Calcs!D9)</f>
        <v>0.4</v>
      </c>
      <c r="E29" s="43" t="str">
        <f>Calcs!E9 &amp; " - " &amp; Calcs!F9</f>
        <v>13 - 10</v>
      </c>
      <c r="F29" s="107">
        <f>Calcs!E9/(Calcs!E9+Calcs!F9)</f>
        <v>0.56521739130434778</v>
      </c>
      <c r="G29" s="42" t="str">
        <f>Calcs!G9 &amp; " - " &amp; Calcs!H9</f>
        <v>5 - 20</v>
      </c>
      <c r="H29" s="106">
        <f>Calcs!G9/(Calcs!G9+Calcs!H9)</f>
        <v>0.2</v>
      </c>
      <c r="I29" s="21" t="str">
        <f>Calcs!I9 &amp; " - " &amp; Calcs!J9</f>
        <v>3 - 3</v>
      </c>
      <c r="J29" s="101">
        <f>Calcs!I9/(Calcs!I9+Calcs!J9)</f>
        <v>0.5</v>
      </c>
      <c r="K29" s="96"/>
      <c r="L29" s="96"/>
      <c r="M29" s="21" t="str">
        <f>Calcs!M9 &amp; " - " &amp; Calcs!N9</f>
        <v>2 - 2</v>
      </c>
      <c r="N29" s="101">
        <f>Calcs!M9/(Calcs!M9+Calcs!N9)</f>
        <v>0.5</v>
      </c>
      <c r="O29" s="22" t="str">
        <f>Calcs!O9 &amp; " - " &amp; Calcs!P9</f>
        <v>9 - 13</v>
      </c>
      <c r="P29" s="97">
        <f>Calcs!O9/(Calcs!O9+Calcs!P9)</f>
        <v>0.40909090909090912</v>
      </c>
      <c r="Q29" s="21" t="str">
        <f>Calcs!Q9 &amp; " - " &amp; Calcs!R9</f>
        <v>10 - 15</v>
      </c>
      <c r="R29" s="132">
        <f>Calcs!Q9/(Calcs!Q9+Calcs!R9)</f>
        <v>0.4</v>
      </c>
    </row>
    <row r="30" spans="2:19" x14ac:dyDescent="0.25">
      <c r="B30" s="120" t="s">
        <v>10</v>
      </c>
      <c r="C30" s="21" t="str">
        <f>Calcs!C10 &amp; " - " &amp; Calcs!D10</f>
        <v>1 - 4</v>
      </c>
      <c r="D30" s="97">
        <f>Calcs!C10/(Calcs!C10+Calcs!D10)</f>
        <v>0.2</v>
      </c>
      <c r="E30" s="21" t="str">
        <f>Calcs!E10 &amp; " - " &amp; Calcs!F10</f>
        <v>1 - 5</v>
      </c>
      <c r="F30" s="101">
        <f>Calcs!E10/(Calcs!E10+Calcs!F10)</f>
        <v>0.16666666666666666</v>
      </c>
      <c r="G30" s="22" t="str">
        <f>Calcs!G10 &amp; " - " &amp; Calcs!H10</f>
        <v>1 - 4</v>
      </c>
      <c r="H30" s="97">
        <f>Calcs!G10/(Calcs!G10+Calcs!H10)</f>
        <v>0.2</v>
      </c>
      <c r="I30" s="21" t="str">
        <f>Calcs!I10 &amp; " - " &amp; Calcs!J10</f>
        <v>1 - 2</v>
      </c>
      <c r="J30" s="101">
        <f>Calcs!I10/(Calcs!I10+Calcs!J10)</f>
        <v>0.33333333333333331</v>
      </c>
      <c r="K30" s="22" t="str">
        <f>Calcs!K10 &amp; " - " &amp; Calcs!L10</f>
        <v>2 - 2</v>
      </c>
      <c r="L30" s="97">
        <f>Calcs!K10/(Calcs!K10+Calcs!L10)</f>
        <v>0.5</v>
      </c>
      <c r="M30" s="90"/>
      <c r="N30" s="91"/>
      <c r="O30" s="22" t="str">
        <f>Calcs!O10 &amp; " - " &amp; Calcs!P10</f>
        <v>0 - 6</v>
      </c>
      <c r="P30" s="97">
        <f>Calcs!O10/(Calcs!O10+Calcs!P10)</f>
        <v>0</v>
      </c>
      <c r="Q30" s="21" t="str">
        <f>Calcs!Q10 &amp; " - " &amp; Calcs!R10</f>
        <v>1 - 4</v>
      </c>
      <c r="R30" s="132">
        <f>Calcs!Q10/(Calcs!Q10+Calcs!R10)</f>
        <v>0.2</v>
      </c>
    </row>
    <row r="31" spans="2:19" x14ac:dyDescent="0.25">
      <c r="B31" s="121" t="s">
        <v>14</v>
      </c>
      <c r="C31" s="21" t="str">
        <f>Calcs!C11 &amp; " - " &amp; Calcs!D11</f>
        <v>11 - 13</v>
      </c>
      <c r="D31" s="97">
        <f>Calcs!C11/(Calcs!C11+Calcs!D11)</f>
        <v>0.45833333333333331</v>
      </c>
      <c r="E31" s="21" t="str">
        <f>Calcs!E11 &amp; " - " &amp; Calcs!F11</f>
        <v>18 - 5</v>
      </c>
      <c r="F31" s="101">
        <f>Calcs!E11/(Calcs!E11+Calcs!F11)</f>
        <v>0.78260869565217395</v>
      </c>
      <c r="G31" s="22" t="str">
        <f>Calcs!G11 &amp; " - " &amp; Calcs!H11</f>
        <v>13 - 12</v>
      </c>
      <c r="H31" s="97">
        <f>Calcs!G11/(Calcs!G11+Calcs!H11)</f>
        <v>0.52</v>
      </c>
      <c r="I31" s="21" t="str">
        <f>Calcs!I11 &amp; " - " &amp; Calcs!J11</f>
        <v>4 - 1</v>
      </c>
      <c r="J31" s="101">
        <f>Calcs!I11/(Calcs!I11+Calcs!J11)</f>
        <v>0.8</v>
      </c>
      <c r="K31" s="22" t="str">
        <f>Calcs!K11 &amp; " - " &amp; Calcs!L11</f>
        <v>13 - 9</v>
      </c>
      <c r="L31" s="97">
        <f>Calcs!K11/(Calcs!K11+Calcs!L11)</f>
        <v>0.59090909090909094</v>
      </c>
      <c r="M31" s="21" t="str">
        <f>Calcs!M11 &amp; " - " &amp; Calcs!N11</f>
        <v>6 - 0</v>
      </c>
      <c r="N31" s="101">
        <f>Calcs!M11/(Calcs!M11+Calcs!N11)</f>
        <v>1</v>
      </c>
      <c r="O31" s="96"/>
      <c r="P31" s="96"/>
      <c r="Q31" s="21" t="str">
        <f>Calcs!Q11 &amp; " - " &amp; Calcs!R11</f>
        <v>11 - 12</v>
      </c>
      <c r="R31" s="132">
        <f>Calcs!Q11/(Calcs!Q11+Calcs!R11)</f>
        <v>0.47826086956521741</v>
      </c>
    </row>
    <row r="32" spans="2:19" x14ac:dyDescent="0.25">
      <c r="B32" s="122" t="s">
        <v>11</v>
      </c>
      <c r="C32" s="28" t="str">
        <f>Calcs!C12 &amp; " - " &amp; Calcs!D12</f>
        <v>9 - 14</v>
      </c>
      <c r="D32" s="102">
        <f>Calcs!C12/(Calcs!C12+Calcs!D12)</f>
        <v>0.39130434782608697</v>
      </c>
      <c r="E32" s="28" t="str">
        <f>Calcs!E12 &amp; " - " &amp; Calcs!F12</f>
        <v>17 - 7</v>
      </c>
      <c r="F32" s="103">
        <f>Calcs!E12/(Calcs!E12+Calcs!F12)</f>
        <v>0.70833333333333337</v>
      </c>
      <c r="G32" s="27" t="str">
        <f>Calcs!G12 &amp; " - " &amp; Calcs!H12</f>
        <v>8 - 15</v>
      </c>
      <c r="H32" s="102">
        <f>Calcs!G12/(Calcs!G12+Calcs!H12)</f>
        <v>0.34782608695652173</v>
      </c>
      <c r="I32" s="28" t="str">
        <f>Calcs!I12 &amp; " - " &amp; Calcs!J12</f>
        <v>6 - 0</v>
      </c>
      <c r="J32" s="103">
        <f>Calcs!I12/(Calcs!I12+Calcs!J12)</f>
        <v>1</v>
      </c>
      <c r="K32" s="27" t="str">
        <f>Calcs!K12 &amp; " - " &amp; Calcs!L12</f>
        <v>15 - 10</v>
      </c>
      <c r="L32" s="102">
        <f>Calcs!K12/(Calcs!K12+Calcs!L12)</f>
        <v>0.6</v>
      </c>
      <c r="M32" s="28" t="str">
        <f>Calcs!M12 &amp; " - " &amp; Calcs!N12</f>
        <v>4 - 1</v>
      </c>
      <c r="N32" s="103">
        <f>Calcs!M12/(Calcs!M12+Calcs!N12)</f>
        <v>0.8</v>
      </c>
      <c r="O32" s="27" t="str">
        <f>Calcs!O12 &amp; " - " &amp; Calcs!P12</f>
        <v>12 - 11</v>
      </c>
      <c r="P32" s="102">
        <f>Calcs!O12/(Calcs!O12+Calcs!P12)</f>
        <v>0.52173913043478259</v>
      </c>
      <c r="Q32" s="92"/>
      <c r="R32" s="133"/>
    </row>
    <row r="33" spans="2:18" x14ac:dyDescent="0.25">
      <c r="B33" s="18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134"/>
    </row>
    <row r="34" spans="2:18" x14ac:dyDescent="0.25">
      <c r="B34" s="154" t="s">
        <v>112</v>
      </c>
      <c r="C34" s="155"/>
      <c r="D34" s="155"/>
      <c r="E34" s="155"/>
      <c r="F34" s="155"/>
      <c r="G34" s="155"/>
      <c r="H34" s="155"/>
      <c r="I34" s="155"/>
      <c r="J34" s="155"/>
      <c r="K34" s="155"/>
      <c r="L34" s="155"/>
      <c r="M34" s="155"/>
      <c r="N34" s="135"/>
      <c r="O34" s="135"/>
      <c r="P34" s="22"/>
      <c r="Q34" s="22"/>
      <c r="R34" s="134"/>
    </row>
    <row r="35" spans="2:18" ht="15.75" thickBot="1" x14ac:dyDescent="0.3">
      <c r="B35" s="157" t="s">
        <v>138</v>
      </c>
      <c r="C35" s="12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36"/>
      <c r="O35" s="136"/>
      <c r="P35" s="126"/>
      <c r="Q35" s="126"/>
      <c r="R35" s="137"/>
    </row>
    <row r="36" spans="2:18" x14ac:dyDescent="0.25">
      <c r="B36" s="104"/>
      <c r="C36" s="105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</row>
  </sheetData>
  <sortState ref="B28:B35">
    <sortCondition ref="B3"/>
  </sortState>
  <mergeCells count="18">
    <mergeCell ref="D3:G3"/>
    <mergeCell ref="B22:R22"/>
    <mergeCell ref="B2:R2"/>
    <mergeCell ref="C23:D23"/>
    <mergeCell ref="E23:F23"/>
    <mergeCell ref="I23:J23"/>
    <mergeCell ref="K23:L23"/>
    <mergeCell ref="M23:N23"/>
    <mergeCell ref="O23:P23"/>
    <mergeCell ref="Q23:R23"/>
    <mergeCell ref="N3:O3"/>
    <mergeCell ref="P3:Q3"/>
    <mergeCell ref="H14:I14"/>
    <mergeCell ref="K14:L14"/>
    <mergeCell ref="N14:O14"/>
    <mergeCell ref="K3:M3"/>
    <mergeCell ref="H3:J3"/>
    <mergeCell ref="G23:H2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873"/>
  <sheetViews>
    <sheetView tabSelected="1" topLeftCell="A398" workbookViewId="0">
      <selection activeCell="A198" sqref="A198:H413"/>
    </sheetView>
  </sheetViews>
  <sheetFormatPr defaultRowHeight="15" x14ac:dyDescent="0.25"/>
  <cols>
    <col min="1" max="1" width="10.7109375" bestFit="1" customWidth="1"/>
    <col min="2" max="3" width="12" bestFit="1" customWidth="1"/>
  </cols>
  <sheetData>
    <row r="1" spans="1:18" x14ac:dyDescent="0.25">
      <c r="A1" s="170" t="s">
        <v>0</v>
      </c>
      <c r="B1" s="15" t="s">
        <v>16</v>
      </c>
      <c r="C1" s="15" t="s">
        <v>1</v>
      </c>
      <c r="D1" s="4" t="s">
        <v>4</v>
      </c>
      <c r="E1" s="4" t="s">
        <v>3</v>
      </c>
      <c r="F1" s="4" t="s">
        <v>2</v>
      </c>
      <c r="G1" s="4" t="s">
        <v>87</v>
      </c>
      <c r="H1" s="4" t="s">
        <v>89</v>
      </c>
      <c r="I1" s="4" t="s">
        <v>101</v>
      </c>
    </row>
    <row r="2" spans="1:18" s="168" customFormat="1" x14ac:dyDescent="0.25">
      <c r="A2" s="171">
        <v>40072</v>
      </c>
      <c r="B2" s="166" t="s">
        <v>21</v>
      </c>
      <c r="C2" s="166" t="s">
        <v>8</v>
      </c>
      <c r="D2" s="167" t="s">
        <v>7</v>
      </c>
      <c r="E2" s="167">
        <v>3</v>
      </c>
      <c r="F2" s="167">
        <v>7</v>
      </c>
      <c r="G2" s="167"/>
      <c r="H2" s="167"/>
      <c r="I2" s="168">
        <f>E2-F2</f>
        <v>-4</v>
      </c>
      <c r="M2" s="169"/>
      <c r="Q2" s="167"/>
      <c r="R2" s="167"/>
    </row>
    <row r="3" spans="1:18" s="168" customFormat="1" x14ac:dyDescent="0.25">
      <c r="A3" s="171">
        <v>40072</v>
      </c>
      <c r="B3" s="166" t="s">
        <v>8</v>
      </c>
      <c r="C3" s="166" t="s">
        <v>21</v>
      </c>
      <c r="D3" s="167" t="s">
        <v>6</v>
      </c>
      <c r="E3" s="167">
        <v>7</v>
      </c>
      <c r="F3" s="167">
        <v>3</v>
      </c>
      <c r="G3" s="167"/>
      <c r="H3" s="167"/>
      <c r="I3" s="168">
        <f t="shared" ref="I3:I66" si="0">E3-F3</f>
        <v>4</v>
      </c>
    </row>
    <row r="4" spans="1:18" s="168" customFormat="1" x14ac:dyDescent="0.25">
      <c r="A4" s="171">
        <v>40072</v>
      </c>
      <c r="B4" s="166" t="s">
        <v>11</v>
      </c>
      <c r="C4" s="166" t="s">
        <v>9</v>
      </c>
      <c r="D4" s="167" t="s">
        <v>6</v>
      </c>
      <c r="E4" s="167">
        <v>6</v>
      </c>
      <c r="F4" s="167">
        <v>3</v>
      </c>
      <c r="G4" s="167"/>
      <c r="H4" s="167"/>
      <c r="I4" s="168">
        <f t="shared" si="0"/>
        <v>3</v>
      </c>
      <c r="M4" s="169"/>
      <c r="Q4" s="167"/>
      <c r="R4" s="167"/>
    </row>
    <row r="5" spans="1:18" s="168" customFormat="1" x14ac:dyDescent="0.25">
      <c r="A5" s="171">
        <v>40072</v>
      </c>
      <c r="B5" s="166" t="s">
        <v>14</v>
      </c>
      <c r="C5" s="166" t="s">
        <v>12</v>
      </c>
      <c r="D5" s="167" t="s">
        <v>7</v>
      </c>
      <c r="E5" s="167">
        <v>4</v>
      </c>
      <c r="F5" s="167">
        <v>6</v>
      </c>
      <c r="G5" s="167"/>
      <c r="H5" s="167"/>
      <c r="I5" s="168">
        <f t="shared" si="0"/>
        <v>-2</v>
      </c>
      <c r="M5" s="169"/>
      <c r="Q5" s="167"/>
      <c r="R5" s="167"/>
    </row>
    <row r="6" spans="1:18" s="168" customFormat="1" x14ac:dyDescent="0.25">
      <c r="A6" s="171">
        <v>40072</v>
      </c>
      <c r="B6" s="166" t="s">
        <v>12</v>
      </c>
      <c r="C6" s="166" t="s">
        <v>14</v>
      </c>
      <c r="D6" s="167" t="s">
        <v>6</v>
      </c>
      <c r="E6" s="167">
        <v>6</v>
      </c>
      <c r="F6" s="167">
        <v>4</v>
      </c>
      <c r="G6" s="167"/>
      <c r="H6" s="167"/>
      <c r="I6" s="168">
        <f t="shared" si="0"/>
        <v>2</v>
      </c>
      <c r="M6" s="169"/>
      <c r="Q6" s="167"/>
      <c r="R6" s="167"/>
    </row>
    <row r="7" spans="1:18" s="168" customFormat="1" x14ac:dyDescent="0.25">
      <c r="A7" s="171">
        <v>40072</v>
      </c>
      <c r="B7" s="166" t="s">
        <v>9</v>
      </c>
      <c r="C7" s="166" t="s">
        <v>11</v>
      </c>
      <c r="D7" s="167" t="s">
        <v>7</v>
      </c>
      <c r="E7" s="167">
        <v>3</v>
      </c>
      <c r="F7" s="167">
        <v>6</v>
      </c>
      <c r="G7" s="167"/>
      <c r="H7" s="167"/>
      <c r="I7" s="168">
        <f t="shared" si="0"/>
        <v>-3</v>
      </c>
      <c r="M7" s="169"/>
      <c r="Q7" s="167"/>
      <c r="R7" s="167"/>
    </row>
    <row r="8" spans="1:18" s="168" customFormat="1" x14ac:dyDescent="0.25">
      <c r="A8" s="171">
        <v>40079</v>
      </c>
      <c r="B8" s="166" t="s">
        <v>12</v>
      </c>
      <c r="C8" s="166" t="s">
        <v>8</v>
      </c>
      <c r="D8" s="167" t="s">
        <v>7</v>
      </c>
      <c r="E8" s="167">
        <v>1</v>
      </c>
      <c r="F8" s="167">
        <v>11</v>
      </c>
      <c r="G8" s="167"/>
      <c r="H8" s="167"/>
      <c r="I8" s="168">
        <f t="shared" si="0"/>
        <v>-10</v>
      </c>
      <c r="M8" s="169"/>
      <c r="Q8" s="167"/>
      <c r="R8" s="167"/>
    </row>
    <row r="9" spans="1:18" s="168" customFormat="1" x14ac:dyDescent="0.25">
      <c r="A9" s="171">
        <v>40079</v>
      </c>
      <c r="B9" s="166" t="s">
        <v>11</v>
      </c>
      <c r="C9" s="166" t="s">
        <v>21</v>
      </c>
      <c r="D9" s="167" t="s">
        <v>6</v>
      </c>
      <c r="E9" s="167">
        <v>11</v>
      </c>
      <c r="F9" s="167">
        <v>4</v>
      </c>
      <c r="G9" s="167"/>
      <c r="H9" s="167"/>
      <c r="I9" s="168">
        <f t="shared" si="0"/>
        <v>7</v>
      </c>
      <c r="M9" s="169"/>
      <c r="Q9" s="167"/>
      <c r="R9" s="167"/>
    </row>
    <row r="10" spans="1:18" s="168" customFormat="1" x14ac:dyDescent="0.25">
      <c r="A10" s="171">
        <v>40079</v>
      </c>
      <c r="B10" s="166" t="s">
        <v>14</v>
      </c>
      <c r="C10" s="166" t="s">
        <v>9</v>
      </c>
      <c r="D10" s="167" t="s">
        <v>7</v>
      </c>
      <c r="E10" s="167">
        <v>3</v>
      </c>
      <c r="F10" s="167">
        <v>8</v>
      </c>
      <c r="G10" s="167"/>
      <c r="H10" s="167"/>
      <c r="I10" s="168">
        <f t="shared" si="0"/>
        <v>-5</v>
      </c>
      <c r="M10" s="169"/>
      <c r="Q10" s="167"/>
      <c r="R10" s="167"/>
    </row>
    <row r="11" spans="1:18" s="168" customFormat="1" x14ac:dyDescent="0.25">
      <c r="A11" s="171">
        <v>40079</v>
      </c>
      <c r="B11" s="166" t="s">
        <v>8</v>
      </c>
      <c r="C11" s="166" t="s">
        <v>12</v>
      </c>
      <c r="D11" s="167" t="s">
        <v>6</v>
      </c>
      <c r="E11" s="167">
        <v>11</v>
      </c>
      <c r="F11" s="167">
        <v>1</v>
      </c>
      <c r="G11" s="167"/>
      <c r="H11" s="167"/>
      <c r="I11" s="168">
        <f t="shared" si="0"/>
        <v>10</v>
      </c>
    </row>
    <row r="12" spans="1:18" s="168" customFormat="1" x14ac:dyDescent="0.25">
      <c r="A12" s="171">
        <v>40079</v>
      </c>
      <c r="B12" s="166" t="s">
        <v>9</v>
      </c>
      <c r="C12" s="166" t="s">
        <v>14</v>
      </c>
      <c r="D12" s="167" t="s">
        <v>6</v>
      </c>
      <c r="E12" s="167">
        <v>8</v>
      </c>
      <c r="F12" s="167">
        <v>3</v>
      </c>
      <c r="G12" s="167"/>
      <c r="H12" s="167"/>
      <c r="I12" s="168">
        <f t="shared" si="0"/>
        <v>5</v>
      </c>
      <c r="M12" s="169"/>
      <c r="Q12" s="167"/>
      <c r="R12" s="167"/>
    </row>
    <row r="13" spans="1:18" s="168" customFormat="1" x14ac:dyDescent="0.25">
      <c r="A13" s="171">
        <v>40079</v>
      </c>
      <c r="B13" s="166" t="s">
        <v>21</v>
      </c>
      <c r="C13" s="166" t="s">
        <v>11</v>
      </c>
      <c r="D13" s="167" t="s">
        <v>7</v>
      </c>
      <c r="E13" s="167">
        <v>4</v>
      </c>
      <c r="F13" s="167">
        <v>11</v>
      </c>
      <c r="G13" s="167"/>
      <c r="H13" s="167"/>
      <c r="I13" s="168">
        <f t="shared" si="0"/>
        <v>-7</v>
      </c>
      <c r="M13" s="169"/>
      <c r="Q13" s="167"/>
      <c r="R13" s="167"/>
    </row>
    <row r="14" spans="1:18" x14ac:dyDescent="0.25">
      <c r="A14" s="172">
        <v>40086</v>
      </c>
      <c r="B14" s="14" t="s">
        <v>9</v>
      </c>
      <c r="C14" s="14" t="s">
        <v>8</v>
      </c>
      <c r="D14" s="1" t="s">
        <v>6</v>
      </c>
      <c r="E14" s="1">
        <v>7</v>
      </c>
      <c r="F14" s="1">
        <v>1</v>
      </c>
      <c r="G14" s="1"/>
      <c r="H14" s="1"/>
      <c r="I14">
        <f t="shared" si="0"/>
        <v>6</v>
      </c>
      <c r="M14" s="12"/>
      <c r="Q14" s="1"/>
      <c r="R14" s="1"/>
    </row>
    <row r="15" spans="1:18" x14ac:dyDescent="0.25">
      <c r="A15" s="172">
        <v>40086</v>
      </c>
      <c r="B15" s="14" t="s">
        <v>12</v>
      </c>
      <c r="C15" s="14" t="s">
        <v>21</v>
      </c>
      <c r="D15" s="1" t="s">
        <v>6</v>
      </c>
      <c r="E15" s="1">
        <v>7</v>
      </c>
      <c r="F15" s="1">
        <v>3</v>
      </c>
      <c r="G15" s="1"/>
      <c r="H15" s="1"/>
      <c r="I15">
        <f t="shared" si="0"/>
        <v>4</v>
      </c>
      <c r="M15" s="12"/>
      <c r="Q15" s="1"/>
      <c r="R15" s="1"/>
    </row>
    <row r="16" spans="1:18" x14ac:dyDescent="0.25">
      <c r="A16" s="172">
        <v>40086</v>
      </c>
      <c r="B16" s="14" t="s">
        <v>8</v>
      </c>
      <c r="C16" s="14" t="s">
        <v>9</v>
      </c>
      <c r="D16" s="1" t="s">
        <v>7</v>
      </c>
      <c r="E16" s="1">
        <v>1</v>
      </c>
      <c r="F16" s="1">
        <v>7</v>
      </c>
      <c r="G16" s="1"/>
      <c r="H16" s="1"/>
      <c r="I16">
        <f t="shared" si="0"/>
        <v>-6</v>
      </c>
    </row>
    <row r="17" spans="1:18" x14ac:dyDescent="0.25">
      <c r="A17" s="172">
        <v>40086</v>
      </c>
      <c r="B17" s="14" t="s">
        <v>21</v>
      </c>
      <c r="C17" s="14" t="s">
        <v>12</v>
      </c>
      <c r="D17" s="1" t="s">
        <v>7</v>
      </c>
      <c r="E17" s="1">
        <v>3</v>
      </c>
      <c r="F17" s="1">
        <v>7</v>
      </c>
      <c r="G17" s="1"/>
      <c r="H17" s="1"/>
      <c r="I17">
        <f t="shared" si="0"/>
        <v>-4</v>
      </c>
      <c r="M17" s="12"/>
      <c r="Q17" s="1"/>
      <c r="R17" s="1"/>
    </row>
    <row r="18" spans="1:18" x14ac:dyDescent="0.25">
      <c r="A18" s="172">
        <v>40086</v>
      </c>
      <c r="B18" s="14" t="s">
        <v>11</v>
      </c>
      <c r="C18" s="14" t="s">
        <v>14</v>
      </c>
      <c r="D18" s="1" t="s">
        <v>6</v>
      </c>
      <c r="E18" s="1">
        <v>5</v>
      </c>
      <c r="F18" s="1">
        <v>4</v>
      </c>
      <c r="G18" s="1"/>
      <c r="H18" s="1"/>
      <c r="I18">
        <f t="shared" si="0"/>
        <v>1</v>
      </c>
      <c r="M18" s="12"/>
      <c r="Q18" s="1"/>
      <c r="R18" s="1"/>
    </row>
    <row r="19" spans="1:18" x14ac:dyDescent="0.25">
      <c r="A19" s="172">
        <v>40086</v>
      </c>
      <c r="B19" s="14" t="s">
        <v>14</v>
      </c>
      <c r="C19" s="14" t="s">
        <v>11</v>
      </c>
      <c r="D19" s="1" t="s">
        <v>7</v>
      </c>
      <c r="E19" s="1">
        <v>4</v>
      </c>
      <c r="F19" s="1">
        <v>5</v>
      </c>
      <c r="G19" s="1"/>
      <c r="H19" s="1"/>
      <c r="I19">
        <f t="shared" si="0"/>
        <v>-1</v>
      </c>
      <c r="M19" s="12"/>
      <c r="Q19" s="1"/>
      <c r="R19" s="1"/>
    </row>
    <row r="20" spans="1:18" x14ac:dyDescent="0.25">
      <c r="A20" s="172">
        <v>40093</v>
      </c>
      <c r="B20" s="14" t="s">
        <v>11</v>
      </c>
      <c r="C20" s="14" t="s">
        <v>8</v>
      </c>
      <c r="D20" s="1" t="s">
        <v>83</v>
      </c>
      <c r="E20" s="1">
        <v>6</v>
      </c>
      <c r="F20" s="1">
        <v>6</v>
      </c>
      <c r="G20" s="1" t="s">
        <v>80</v>
      </c>
      <c r="H20" s="1"/>
      <c r="I20">
        <f t="shared" si="0"/>
        <v>0</v>
      </c>
      <c r="M20" s="12"/>
      <c r="Q20" s="1"/>
      <c r="R20" s="1"/>
    </row>
    <row r="21" spans="1:18" x14ac:dyDescent="0.25">
      <c r="A21" s="172">
        <v>40093</v>
      </c>
      <c r="B21" s="14" t="s">
        <v>14</v>
      </c>
      <c r="C21" s="14" t="s">
        <v>21</v>
      </c>
      <c r="D21" s="1" t="s">
        <v>6</v>
      </c>
      <c r="E21" s="1">
        <v>7</v>
      </c>
      <c r="F21" s="1">
        <v>0</v>
      </c>
      <c r="G21" s="1"/>
      <c r="H21" s="1"/>
      <c r="I21">
        <f t="shared" si="0"/>
        <v>7</v>
      </c>
      <c r="M21" s="12"/>
      <c r="Q21" s="1"/>
      <c r="R21" s="1"/>
    </row>
    <row r="22" spans="1:18" x14ac:dyDescent="0.25">
      <c r="A22" s="172">
        <v>40093</v>
      </c>
      <c r="B22" s="14" t="s">
        <v>12</v>
      </c>
      <c r="C22" s="14" t="s">
        <v>9</v>
      </c>
      <c r="D22" s="1" t="s">
        <v>7</v>
      </c>
      <c r="E22" s="1">
        <v>1</v>
      </c>
      <c r="F22" s="1">
        <v>8</v>
      </c>
      <c r="G22" s="1"/>
      <c r="H22" s="1"/>
      <c r="I22">
        <f t="shared" si="0"/>
        <v>-7</v>
      </c>
      <c r="M22" s="12"/>
      <c r="Q22" s="1"/>
      <c r="R22" s="1"/>
    </row>
    <row r="23" spans="1:18" x14ac:dyDescent="0.25">
      <c r="A23" s="172">
        <v>40093</v>
      </c>
      <c r="B23" s="14" t="s">
        <v>9</v>
      </c>
      <c r="C23" s="14" t="s">
        <v>12</v>
      </c>
      <c r="D23" s="1" t="s">
        <v>6</v>
      </c>
      <c r="E23" s="1">
        <v>8</v>
      </c>
      <c r="F23" s="1">
        <v>1</v>
      </c>
      <c r="G23" s="1"/>
      <c r="H23" s="1"/>
      <c r="I23">
        <f t="shared" si="0"/>
        <v>7</v>
      </c>
      <c r="M23" s="12"/>
      <c r="Q23" s="1"/>
      <c r="R23" s="1"/>
    </row>
    <row r="24" spans="1:18" x14ac:dyDescent="0.25">
      <c r="A24" s="172">
        <v>40093</v>
      </c>
      <c r="B24" s="14" t="s">
        <v>21</v>
      </c>
      <c r="C24" s="14" t="s">
        <v>14</v>
      </c>
      <c r="D24" s="1" t="s">
        <v>7</v>
      </c>
      <c r="E24" s="1">
        <v>0</v>
      </c>
      <c r="F24" s="1">
        <v>7</v>
      </c>
      <c r="G24" s="1"/>
      <c r="H24" s="1"/>
      <c r="I24">
        <f t="shared" si="0"/>
        <v>-7</v>
      </c>
      <c r="M24" s="12"/>
      <c r="Q24" s="1"/>
      <c r="R24" s="1"/>
    </row>
    <row r="25" spans="1:18" x14ac:dyDescent="0.25">
      <c r="A25" s="172">
        <v>40093</v>
      </c>
      <c r="B25" s="14" t="s">
        <v>8</v>
      </c>
      <c r="C25" s="14" t="s">
        <v>11</v>
      </c>
      <c r="D25" s="1" t="s">
        <v>15</v>
      </c>
      <c r="E25" s="1">
        <v>6</v>
      </c>
      <c r="F25" s="1">
        <v>6</v>
      </c>
      <c r="G25" s="1" t="s">
        <v>80</v>
      </c>
      <c r="H25" s="1"/>
      <c r="I25">
        <f t="shared" si="0"/>
        <v>0</v>
      </c>
    </row>
    <row r="26" spans="1:18" x14ac:dyDescent="0.25">
      <c r="A26" s="172">
        <v>40100</v>
      </c>
      <c r="B26" s="14" t="s">
        <v>14</v>
      </c>
      <c r="C26" s="14" t="s">
        <v>8</v>
      </c>
      <c r="D26" s="1" t="s">
        <v>7</v>
      </c>
      <c r="E26" s="1">
        <v>3</v>
      </c>
      <c r="F26" s="1">
        <v>9</v>
      </c>
      <c r="G26" s="1"/>
      <c r="H26" s="1"/>
      <c r="I26">
        <f t="shared" si="0"/>
        <v>-6</v>
      </c>
      <c r="M26" s="12"/>
      <c r="Q26" s="1"/>
      <c r="R26" s="1"/>
    </row>
    <row r="27" spans="1:18" x14ac:dyDescent="0.25">
      <c r="A27" s="172">
        <v>40100</v>
      </c>
      <c r="B27" s="14" t="s">
        <v>9</v>
      </c>
      <c r="C27" s="14" t="s">
        <v>21</v>
      </c>
      <c r="D27" s="1" t="s">
        <v>7</v>
      </c>
      <c r="E27" s="1">
        <v>2</v>
      </c>
      <c r="F27" s="1">
        <v>3</v>
      </c>
      <c r="G27" s="1"/>
      <c r="H27" s="1"/>
      <c r="I27">
        <f t="shared" si="0"/>
        <v>-1</v>
      </c>
      <c r="M27" s="12"/>
      <c r="Q27" s="1"/>
      <c r="R27" s="1"/>
    </row>
    <row r="28" spans="1:18" x14ac:dyDescent="0.25">
      <c r="A28" s="172">
        <v>40100</v>
      </c>
      <c r="B28" s="14" t="s">
        <v>21</v>
      </c>
      <c r="C28" s="14" t="s">
        <v>9</v>
      </c>
      <c r="D28" s="1" t="s">
        <v>6</v>
      </c>
      <c r="E28" s="1">
        <v>3</v>
      </c>
      <c r="F28" s="1">
        <v>2</v>
      </c>
      <c r="G28" s="1"/>
      <c r="H28" s="1"/>
      <c r="I28">
        <f t="shared" si="0"/>
        <v>1</v>
      </c>
      <c r="M28" s="12"/>
      <c r="Q28" s="1"/>
      <c r="R28" s="1"/>
    </row>
    <row r="29" spans="1:18" x14ac:dyDescent="0.25">
      <c r="A29" s="172">
        <v>40100</v>
      </c>
      <c r="B29" s="14" t="s">
        <v>11</v>
      </c>
      <c r="C29" s="14" t="s">
        <v>12</v>
      </c>
      <c r="D29" s="1" t="s">
        <v>7</v>
      </c>
      <c r="E29" s="1">
        <v>3</v>
      </c>
      <c r="F29" s="1">
        <v>5</v>
      </c>
      <c r="G29" s="1"/>
      <c r="H29" s="1"/>
      <c r="I29">
        <f t="shared" si="0"/>
        <v>-2</v>
      </c>
      <c r="M29" s="12"/>
      <c r="Q29" s="1"/>
      <c r="R29" s="1"/>
    </row>
    <row r="30" spans="1:18" x14ac:dyDescent="0.25">
      <c r="A30" s="172">
        <v>40100</v>
      </c>
      <c r="B30" s="14" t="s">
        <v>8</v>
      </c>
      <c r="C30" s="14" t="s">
        <v>14</v>
      </c>
      <c r="D30" s="1" t="s">
        <v>6</v>
      </c>
      <c r="E30" s="1">
        <v>9</v>
      </c>
      <c r="F30" s="1">
        <v>3</v>
      </c>
      <c r="G30" s="1"/>
      <c r="H30" s="1"/>
      <c r="I30">
        <f t="shared" si="0"/>
        <v>6</v>
      </c>
    </row>
    <row r="31" spans="1:18" x14ac:dyDescent="0.25">
      <c r="A31" s="172">
        <v>40100</v>
      </c>
      <c r="B31" s="14" t="s">
        <v>12</v>
      </c>
      <c r="C31" s="14" t="s">
        <v>11</v>
      </c>
      <c r="D31" s="1" t="s">
        <v>6</v>
      </c>
      <c r="E31" s="1">
        <v>5</v>
      </c>
      <c r="F31" s="1">
        <v>3</v>
      </c>
      <c r="G31" s="1"/>
      <c r="H31" s="1"/>
      <c r="I31">
        <f t="shared" si="0"/>
        <v>2</v>
      </c>
      <c r="M31" s="12"/>
      <c r="Q31" s="1"/>
      <c r="R31" s="1"/>
    </row>
    <row r="32" spans="1:18" x14ac:dyDescent="0.25">
      <c r="A32" s="172">
        <v>40107</v>
      </c>
      <c r="B32" s="14" t="s">
        <v>21</v>
      </c>
      <c r="C32" s="14" t="s">
        <v>8</v>
      </c>
      <c r="D32" s="1" t="s">
        <v>7</v>
      </c>
      <c r="E32" s="1">
        <v>2</v>
      </c>
      <c r="F32" s="1">
        <v>6</v>
      </c>
      <c r="G32" s="1"/>
      <c r="H32" s="1"/>
      <c r="I32">
        <f t="shared" si="0"/>
        <v>-4</v>
      </c>
      <c r="M32" s="12"/>
      <c r="Q32" s="1"/>
      <c r="R32" s="1"/>
    </row>
    <row r="33" spans="1:18" x14ac:dyDescent="0.25">
      <c r="A33" s="172">
        <v>40107</v>
      </c>
      <c r="B33" s="14" t="s">
        <v>8</v>
      </c>
      <c r="C33" s="14" t="s">
        <v>21</v>
      </c>
      <c r="D33" s="1" t="s">
        <v>6</v>
      </c>
      <c r="E33" s="1">
        <v>6</v>
      </c>
      <c r="F33" s="1">
        <v>2</v>
      </c>
      <c r="G33" s="1"/>
      <c r="H33" s="1"/>
      <c r="I33">
        <f t="shared" si="0"/>
        <v>4</v>
      </c>
    </row>
    <row r="34" spans="1:18" x14ac:dyDescent="0.25">
      <c r="A34" s="172">
        <v>40107</v>
      </c>
      <c r="B34" s="14" t="s">
        <v>11</v>
      </c>
      <c r="C34" s="14" t="s">
        <v>9</v>
      </c>
      <c r="D34" s="1" t="s">
        <v>6</v>
      </c>
      <c r="E34" s="1">
        <v>4</v>
      </c>
      <c r="F34" s="1">
        <v>3</v>
      </c>
      <c r="G34" s="1"/>
      <c r="H34" s="1"/>
      <c r="I34">
        <f t="shared" si="0"/>
        <v>1</v>
      </c>
      <c r="M34" s="12"/>
      <c r="Q34" s="1"/>
      <c r="R34" s="1"/>
    </row>
    <row r="35" spans="1:18" x14ac:dyDescent="0.25">
      <c r="A35" s="172">
        <v>40107</v>
      </c>
      <c r="B35" s="14" t="s">
        <v>14</v>
      </c>
      <c r="C35" s="14" t="s">
        <v>12</v>
      </c>
      <c r="D35" s="1" t="s">
        <v>7</v>
      </c>
      <c r="E35" s="1">
        <v>3</v>
      </c>
      <c r="F35" s="1">
        <v>4</v>
      </c>
      <c r="G35" s="1"/>
      <c r="H35" s="1"/>
      <c r="I35">
        <f t="shared" si="0"/>
        <v>-1</v>
      </c>
      <c r="M35" s="12"/>
      <c r="Q35" s="1"/>
      <c r="R35" s="1"/>
    </row>
    <row r="36" spans="1:18" x14ac:dyDescent="0.25">
      <c r="A36" s="172">
        <v>40107</v>
      </c>
      <c r="B36" s="14" t="s">
        <v>12</v>
      </c>
      <c r="C36" s="14" t="s">
        <v>14</v>
      </c>
      <c r="D36" s="1" t="s">
        <v>6</v>
      </c>
      <c r="E36" s="1">
        <v>4</v>
      </c>
      <c r="F36" s="1">
        <v>3</v>
      </c>
      <c r="G36" s="1"/>
      <c r="H36" s="1"/>
      <c r="I36">
        <f t="shared" si="0"/>
        <v>1</v>
      </c>
      <c r="M36" s="12"/>
      <c r="Q36" s="1"/>
      <c r="R36" s="1"/>
    </row>
    <row r="37" spans="1:18" x14ac:dyDescent="0.25">
      <c r="A37" s="172">
        <v>40107</v>
      </c>
      <c r="B37" s="14" t="s">
        <v>9</v>
      </c>
      <c r="C37" s="14" t="s">
        <v>11</v>
      </c>
      <c r="D37" s="1" t="s">
        <v>7</v>
      </c>
      <c r="E37" s="1">
        <v>3</v>
      </c>
      <c r="F37" s="1">
        <v>4</v>
      </c>
      <c r="G37" s="1"/>
      <c r="H37" s="1"/>
      <c r="I37">
        <f t="shared" si="0"/>
        <v>-1</v>
      </c>
      <c r="M37" s="12"/>
      <c r="Q37" s="1"/>
      <c r="R37" s="1"/>
    </row>
    <row r="38" spans="1:18" x14ac:dyDescent="0.25">
      <c r="A38" s="172">
        <v>40114</v>
      </c>
      <c r="B38" s="14" t="s">
        <v>12</v>
      </c>
      <c r="C38" s="14" t="s">
        <v>8</v>
      </c>
      <c r="D38" s="1" t="s">
        <v>6</v>
      </c>
      <c r="E38" s="1">
        <v>3</v>
      </c>
      <c r="F38" s="1">
        <v>1</v>
      </c>
      <c r="G38" s="1"/>
      <c r="H38" s="1"/>
      <c r="I38">
        <f t="shared" si="0"/>
        <v>2</v>
      </c>
      <c r="M38" s="12"/>
      <c r="Q38" s="1"/>
      <c r="R38" s="1"/>
    </row>
    <row r="39" spans="1:18" x14ac:dyDescent="0.25">
      <c r="A39" s="172">
        <v>40114</v>
      </c>
      <c r="B39" s="14" t="s">
        <v>11</v>
      </c>
      <c r="C39" s="14" t="s">
        <v>21</v>
      </c>
      <c r="D39" s="1" t="s">
        <v>6</v>
      </c>
      <c r="E39" s="1">
        <v>12</v>
      </c>
      <c r="F39" s="1">
        <v>3</v>
      </c>
      <c r="G39" s="1"/>
      <c r="H39" s="1"/>
      <c r="I39">
        <f t="shared" si="0"/>
        <v>9</v>
      </c>
      <c r="M39" s="12"/>
      <c r="Q39" s="1"/>
      <c r="R39" s="1"/>
    </row>
    <row r="40" spans="1:18" x14ac:dyDescent="0.25">
      <c r="A40" s="172">
        <v>40114</v>
      </c>
      <c r="B40" s="14" t="s">
        <v>14</v>
      </c>
      <c r="C40" s="14" t="s">
        <v>9</v>
      </c>
      <c r="D40" s="1" t="s">
        <v>6</v>
      </c>
      <c r="E40" s="1">
        <v>7</v>
      </c>
      <c r="F40" s="1">
        <v>5</v>
      </c>
      <c r="G40" s="1"/>
      <c r="H40" s="1"/>
      <c r="I40">
        <f t="shared" si="0"/>
        <v>2</v>
      </c>
      <c r="M40" s="12"/>
      <c r="Q40" s="1"/>
      <c r="R40" s="1"/>
    </row>
    <row r="41" spans="1:18" x14ac:dyDescent="0.25">
      <c r="A41" s="172">
        <v>40114</v>
      </c>
      <c r="B41" s="14" t="s">
        <v>8</v>
      </c>
      <c r="C41" s="14" t="s">
        <v>12</v>
      </c>
      <c r="D41" s="1" t="s">
        <v>7</v>
      </c>
      <c r="E41" s="1">
        <v>1</v>
      </c>
      <c r="F41" s="1">
        <v>3</v>
      </c>
      <c r="G41" s="1"/>
      <c r="H41" s="1"/>
      <c r="I41">
        <f t="shared" si="0"/>
        <v>-2</v>
      </c>
    </row>
    <row r="42" spans="1:18" x14ac:dyDescent="0.25">
      <c r="A42" s="172">
        <v>40114</v>
      </c>
      <c r="B42" s="14" t="s">
        <v>9</v>
      </c>
      <c r="C42" s="14" t="s">
        <v>14</v>
      </c>
      <c r="D42" s="1" t="s">
        <v>7</v>
      </c>
      <c r="E42" s="1">
        <v>5</v>
      </c>
      <c r="F42" s="1">
        <v>7</v>
      </c>
      <c r="G42" s="1"/>
      <c r="H42" s="1"/>
      <c r="I42">
        <f t="shared" si="0"/>
        <v>-2</v>
      </c>
      <c r="M42" s="12"/>
      <c r="Q42" s="1"/>
      <c r="R42" s="1"/>
    </row>
    <row r="43" spans="1:18" x14ac:dyDescent="0.25">
      <c r="A43" s="172">
        <v>40114</v>
      </c>
      <c r="B43" s="14" t="s">
        <v>21</v>
      </c>
      <c r="C43" s="14" t="s">
        <v>11</v>
      </c>
      <c r="D43" s="1" t="s">
        <v>7</v>
      </c>
      <c r="E43" s="1">
        <v>3</v>
      </c>
      <c r="F43" s="1">
        <v>12</v>
      </c>
      <c r="G43" s="1"/>
      <c r="H43" s="1"/>
      <c r="I43">
        <f t="shared" si="0"/>
        <v>-9</v>
      </c>
      <c r="M43" s="12"/>
      <c r="Q43" s="1"/>
      <c r="R43" s="1"/>
    </row>
    <row r="44" spans="1:18" x14ac:dyDescent="0.25">
      <c r="A44" s="172">
        <v>40121</v>
      </c>
      <c r="B44" s="14" t="s">
        <v>9</v>
      </c>
      <c r="C44" s="14" t="s">
        <v>8</v>
      </c>
      <c r="D44" s="1" t="s">
        <v>6</v>
      </c>
      <c r="E44" s="1">
        <v>3</v>
      </c>
      <c r="F44" s="1">
        <v>0</v>
      </c>
      <c r="G44" s="1"/>
      <c r="H44" s="1"/>
      <c r="I44">
        <f t="shared" si="0"/>
        <v>3</v>
      </c>
      <c r="M44" s="12"/>
      <c r="Q44" s="1"/>
      <c r="R44" s="1"/>
    </row>
    <row r="45" spans="1:18" x14ac:dyDescent="0.25">
      <c r="A45" s="172">
        <v>40121</v>
      </c>
      <c r="B45" s="14" t="s">
        <v>12</v>
      </c>
      <c r="C45" s="14" t="s">
        <v>21</v>
      </c>
      <c r="D45" s="1" t="s">
        <v>6</v>
      </c>
      <c r="E45" s="1">
        <v>10</v>
      </c>
      <c r="F45" s="1">
        <v>3</v>
      </c>
      <c r="G45" s="1"/>
      <c r="H45" s="1"/>
      <c r="I45">
        <f t="shared" si="0"/>
        <v>7</v>
      </c>
      <c r="M45" s="12"/>
      <c r="Q45" s="1"/>
      <c r="R45" s="1"/>
    </row>
    <row r="46" spans="1:18" x14ac:dyDescent="0.25">
      <c r="A46" s="172">
        <v>40121</v>
      </c>
      <c r="B46" s="14" t="s">
        <v>8</v>
      </c>
      <c r="C46" s="14" t="s">
        <v>9</v>
      </c>
      <c r="D46" s="1" t="s">
        <v>7</v>
      </c>
      <c r="E46" s="1">
        <v>0</v>
      </c>
      <c r="F46" s="1">
        <v>3</v>
      </c>
      <c r="G46" s="1"/>
      <c r="H46" s="1"/>
      <c r="I46">
        <f t="shared" si="0"/>
        <v>-3</v>
      </c>
    </row>
    <row r="47" spans="1:18" x14ac:dyDescent="0.25">
      <c r="A47" s="172">
        <v>40121</v>
      </c>
      <c r="B47" s="14" t="s">
        <v>21</v>
      </c>
      <c r="C47" s="14" t="s">
        <v>12</v>
      </c>
      <c r="D47" s="1" t="s">
        <v>7</v>
      </c>
      <c r="E47" s="1">
        <v>3</v>
      </c>
      <c r="F47" s="1">
        <v>10</v>
      </c>
      <c r="G47" s="1"/>
      <c r="H47" s="1"/>
      <c r="I47">
        <f t="shared" si="0"/>
        <v>-7</v>
      </c>
      <c r="M47" s="12"/>
      <c r="Q47" s="1"/>
      <c r="R47" s="1"/>
    </row>
    <row r="48" spans="1:18" x14ac:dyDescent="0.25">
      <c r="A48" s="172">
        <v>40121</v>
      </c>
      <c r="B48" s="14" t="s">
        <v>11</v>
      </c>
      <c r="C48" s="14" t="s">
        <v>14</v>
      </c>
      <c r="D48" s="1" t="s">
        <v>6</v>
      </c>
      <c r="E48" s="1">
        <v>5</v>
      </c>
      <c r="F48" s="1">
        <v>3</v>
      </c>
      <c r="G48" s="1"/>
      <c r="H48" s="1"/>
      <c r="I48">
        <f t="shared" si="0"/>
        <v>2</v>
      </c>
      <c r="M48" s="12"/>
      <c r="Q48" s="1"/>
      <c r="R48" s="1"/>
    </row>
    <row r="49" spans="1:18" x14ac:dyDescent="0.25">
      <c r="A49" s="172">
        <v>40121</v>
      </c>
      <c r="B49" s="14" t="s">
        <v>14</v>
      </c>
      <c r="C49" s="14" t="s">
        <v>11</v>
      </c>
      <c r="D49" s="1" t="s">
        <v>7</v>
      </c>
      <c r="E49" s="1">
        <v>3</v>
      </c>
      <c r="F49" s="1">
        <v>5</v>
      </c>
      <c r="G49" s="1"/>
      <c r="H49" s="1"/>
      <c r="I49">
        <f t="shared" si="0"/>
        <v>-2</v>
      </c>
      <c r="M49" s="12"/>
      <c r="Q49" s="1"/>
      <c r="R49" s="1"/>
    </row>
    <row r="50" spans="1:18" x14ac:dyDescent="0.25">
      <c r="A50" s="172">
        <v>40128</v>
      </c>
      <c r="B50" s="14" t="s">
        <v>11</v>
      </c>
      <c r="C50" s="14" t="s">
        <v>8</v>
      </c>
      <c r="D50" s="1" t="s">
        <v>6</v>
      </c>
      <c r="E50" s="1">
        <v>6</v>
      </c>
      <c r="F50" s="1">
        <v>5</v>
      </c>
      <c r="G50" s="1"/>
      <c r="H50" s="1"/>
      <c r="I50">
        <f t="shared" si="0"/>
        <v>1</v>
      </c>
      <c r="M50" s="12"/>
      <c r="Q50" s="1"/>
      <c r="R50" s="1"/>
    </row>
    <row r="51" spans="1:18" x14ac:dyDescent="0.25">
      <c r="A51" s="172">
        <v>40128</v>
      </c>
      <c r="B51" s="14" t="s">
        <v>14</v>
      </c>
      <c r="C51" s="14" t="s">
        <v>21</v>
      </c>
      <c r="D51" s="1" t="s">
        <v>6</v>
      </c>
      <c r="E51" s="1">
        <v>8</v>
      </c>
      <c r="F51" s="1">
        <v>5</v>
      </c>
      <c r="G51" s="1"/>
      <c r="H51" s="1"/>
      <c r="I51">
        <f t="shared" si="0"/>
        <v>3</v>
      </c>
      <c r="M51" s="12"/>
      <c r="Q51" s="1"/>
      <c r="R51" s="1"/>
    </row>
    <row r="52" spans="1:18" x14ac:dyDescent="0.25">
      <c r="A52" s="172">
        <v>40128</v>
      </c>
      <c r="B52" s="14" t="s">
        <v>12</v>
      </c>
      <c r="C52" s="14" t="s">
        <v>9</v>
      </c>
      <c r="D52" s="1" t="s">
        <v>15</v>
      </c>
      <c r="E52" s="1">
        <v>5</v>
      </c>
      <c r="F52" s="1">
        <v>5</v>
      </c>
      <c r="G52" s="1" t="s">
        <v>80</v>
      </c>
      <c r="H52" s="1"/>
      <c r="I52">
        <f t="shared" si="0"/>
        <v>0</v>
      </c>
      <c r="M52" s="12"/>
      <c r="Q52" s="1"/>
      <c r="R52" s="1"/>
    </row>
    <row r="53" spans="1:18" x14ac:dyDescent="0.25">
      <c r="A53" s="172">
        <v>40128</v>
      </c>
      <c r="B53" s="14" t="s">
        <v>9</v>
      </c>
      <c r="C53" s="14" t="s">
        <v>12</v>
      </c>
      <c r="D53" s="1" t="s">
        <v>83</v>
      </c>
      <c r="E53" s="1">
        <v>5</v>
      </c>
      <c r="F53" s="1">
        <v>5</v>
      </c>
      <c r="G53" s="1" t="s">
        <v>80</v>
      </c>
      <c r="H53" s="1"/>
      <c r="I53">
        <f t="shared" si="0"/>
        <v>0</v>
      </c>
      <c r="M53" s="12"/>
      <c r="Q53" s="1"/>
      <c r="R53" s="1"/>
    </row>
    <row r="54" spans="1:18" x14ac:dyDescent="0.25">
      <c r="A54" s="172">
        <v>40128</v>
      </c>
      <c r="B54" s="14" t="s">
        <v>21</v>
      </c>
      <c r="C54" s="14" t="s">
        <v>14</v>
      </c>
      <c r="D54" s="1" t="s">
        <v>7</v>
      </c>
      <c r="E54" s="1">
        <v>5</v>
      </c>
      <c r="F54" s="1">
        <v>8</v>
      </c>
      <c r="G54" s="1"/>
      <c r="H54" s="1"/>
      <c r="I54">
        <f t="shared" si="0"/>
        <v>-3</v>
      </c>
      <c r="M54" s="12"/>
      <c r="Q54" s="1"/>
      <c r="R54" s="1"/>
    </row>
    <row r="55" spans="1:18" x14ac:dyDescent="0.25">
      <c r="A55" s="172">
        <v>40128</v>
      </c>
      <c r="B55" s="14" t="s">
        <v>8</v>
      </c>
      <c r="C55" s="14" t="s">
        <v>11</v>
      </c>
      <c r="D55" s="1" t="s">
        <v>7</v>
      </c>
      <c r="E55" s="1">
        <v>5</v>
      </c>
      <c r="F55" s="1">
        <v>6</v>
      </c>
      <c r="G55" s="1"/>
      <c r="H55" s="1"/>
      <c r="I55">
        <f t="shared" si="0"/>
        <v>-1</v>
      </c>
    </row>
    <row r="56" spans="1:18" x14ac:dyDescent="0.25">
      <c r="A56" s="172">
        <v>40135</v>
      </c>
      <c r="B56" s="14" t="s">
        <v>14</v>
      </c>
      <c r="C56" s="14" t="s">
        <v>8</v>
      </c>
      <c r="D56" s="1" t="s">
        <v>7</v>
      </c>
      <c r="E56" s="1">
        <v>1</v>
      </c>
      <c r="F56" s="1">
        <v>4</v>
      </c>
      <c r="G56" s="1"/>
      <c r="H56" s="1"/>
      <c r="I56">
        <f t="shared" si="0"/>
        <v>-3</v>
      </c>
      <c r="M56" s="12"/>
      <c r="Q56" s="1"/>
      <c r="R56" s="1"/>
    </row>
    <row r="57" spans="1:18" x14ac:dyDescent="0.25">
      <c r="A57" s="172">
        <v>40135</v>
      </c>
      <c r="B57" s="14" t="s">
        <v>9</v>
      </c>
      <c r="C57" s="14" t="s">
        <v>21</v>
      </c>
      <c r="D57" s="1" t="s">
        <v>6</v>
      </c>
      <c r="E57" s="1">
        <v>9</v>
      </c>
      <c r="F57" s="1">
        <v>1</v>
      </c>
      <c r="G57" s="1"/>
      <c r="H57" s="1"/>
      <c r="I57">
        <f t="shared" si="0"/>
        <v>8</v>
      </c>
      <c r="M57" s="12"/>
      <c r="Q57" s="1"/>
      <c r="R57" s="1"/>
    </row>
    <row r="58" spans="1:18" x14ac:dyDescent="0.25">
      <c r="A58" s="172">
        <v>40135</v>
      </c>
      <c r="B58" s="14" t="s">
        <v>21</v>
      </c>
      <c r="C58" s="14" t="s">
        <v>9</v>
      </c>
      <c r="D58" s="1" t="s">
        <v>7</v>
      </c>
      <c r="E58" s="1">
        <v>1</v>
      </c>
      <c r="F58" s="1">
        <v>9</v>
      </c>
      <c r="G58" s="1"/>
      <c r="H58" s="1"/>
      <c r="I58">
        <f t="shared" si="0"/>
        <v>-8</v>
      </c>
      <c r="M58" s="12"/>
      <c r="Q58" s="1"/>
      <c r="R58" s="1"/>
    </row>
    <row r="59" spans="1:18" x14ac:dyDescent="0.25">
      <c r="A59" s="172">
        <v>40135</v>
      </c>
      <c r="B59" s="14" t="s">
        <v>11</v>
      </c>
      <c r="C59" s="14" t="s">
        <v>12</v>
      </c>
      <c r="D59" s="1" t="s">
        <v>6</v>
      </c>
      <c r="E59" s="1">
        <v>5</v>
      </c>
      <c r="F59" s="1">
        <v>3</v>
      </c>
      <c r="G59" s="1"/>
      <c r="H59" s="1"/>
      <c r="I59">
        <f t="shared" si="0"/>
        <v>2</v>
      </c>
      <c r="M59" s="12"/>
      <c r="Q59" s="1"/>
      <c r="R59" s="1"/>
    </row>
    <row r="60" spans="1:18" x14ac:dyDescent="0.25">
      <c r="A60" s="172">
        <v>40135</v>
      </c>
      <c r="B60" s="14" t="s">
        <v>8</v>
      </c>
      <c r="C60" s="14" t="s">
        <v>14</v>
      </c>
      <c r="D60" s="1" t="s">
        <v>6</v>
      </c>
      <c r="E60" s="1">
        <v>4</v>
      </c>
      <c r="F60" s="1">
        <v>1</v>
      </c>
      <c r="G60" s="1"/>
      <c r="H60" s="1"/>
      <c r="I60">
        <f t="shared" si="0"/>
        <v>3</v>
      </c>
    </row>
    <row r="61" spans="1:18" x14ac:dyDescent="0.25">
      <c r="A61" s="172">
        <v>40135</v>
      </c>
      <c r="B61" s="14" t="s">
        <v>12</v>
      </c>
      <c r="C61" s="14" t="s">
        <v>11</v>
      </c>
      <c r="D61" s="1" t="s">
        <v>7</v>
      </c>
      <c r="E61" s="1">
        <v>3</v>
      </c>
      <c r="F61" s="1">
        <v>5</v>
      </c>
      <c r="G61" s="1"/>
      <c r="H61" s="1"/>
      <c r="I61">
        <f t="shared" si="0"/>
        <v>-2</v>
      </c>
      <c r="M61" s="12"/>
      <c r="Q61" s="1"/>
      <c r="R61" s="1"/>
    </row>
    <row r="62" spans="1:18" x14ac:dyDescent="0.25">
      <c r="A62" s="172">
        <v>40149</v>
      </c>
      <c r="B62" s="14" t="s">
        <v>21</v>
      </c>
      <c r="C62" s="14" t="s">
        <v>8</v>
      </c>
      <c r="D62" s="1" t="s">
        <v>7</v>
      </c>
      <c r="E62" s="1">
        <v>2</v>
      </c>
      <c r="F62" s="1">
        <v>3</v>
      </c>
      <c r="G62" s="1"/>
      <c r="H62" s="1"/>
      <c r="I62">
        <f t="shared" si="0"/>
        <v>-1</v>
      </c>
      <c r="M62" s="12"/>
      <c r="Q62" s="1"/>
      <c r="R62" s="1"/>
    </row>
    <row r="63" spans="1:18" x14ac:dyDescent="0.25">
      <c r="A63" s="172">
        <v>40149</v>
      </c>
      <c r="B63" s="14" t="s">
        <v>8</v>
      </c>
      <c r="C63" s="14" t="s">
        <v>21</v>
      </c>
      <c r="D63" s="1" t="s">
        <v>6</v>
      </c>
      <c r="E63" s="1">
        <v>3</v>
      </c>
      <c r="F63" s="1">
        <v>2</v>
      </c>
      <c r="G63" s="1"/>
      <c r="H63" s="1"/>
      <c r="I63">
        <f t="shared" si="0"/>
        <v>1</v>
      </c>
    </row>
    <row r="64" spans="1:18" x14ac:dyDescent="0.25">
      <c r="A64" s="172">
        <v>40149</v>
      </c>
      <c r="B64" s="14" t="s">
        <v>11</v>
      </c>
      <c r="C64" s="14" t="s">
        <v>9</v>
      </c>
      <c r="D64" s="1" t="s">
        <v>6</v>
      </c>
      <c r="E64" s="1">
        <v>5</v>
      </c>
      <c r="F64" s="1">
        <v>1</v>
      </c>
      <c r="G64" s="1"/>
      <c r="H64" s="1"/>
      <c r="I64">
        <f t="shared" si="0"/>
        <v>4</v>
      </c>
      <c r="M64" s="12"/>
      <c r="Q64" s="1"/>
      <c r="R64" s="1"/>
    </row>
    <row r="65" spans="1:18" x14ac:dyDescent="0.25">
      <c r="A65" s="172">
        <v>40149</v>
      </c>
      <c r="B65" s="14" t="s">
        <v>14</v>
      </c>
      <c r="C65" s="14" t="s">
        <v>12</v>
      </c>
      <c r="D65" s="1" t="s">
        <v>7</v>
      </c>
      <c r="E65" s="1">
        <v>3</v>
      </c>
      <c r="F65" s="1">
        <v>7</v>
      </c>
      <c r="G65" s="1"/>
      <c r="H65" s="1"/>
      <c r="I65">
        <f t="shared" si="0"/>
        <v>-4</v>
      </c>
      <c r="M65" s="12"/>
      <c r="Q65" s="1"/>
      <c r="R65" s="1"/>
    </row>
    <row r="66" spans="1:18" x14ac:dyDescent="0.25">
      <c r="A66" s="172">
        <v>40149</v>
      </c>
      <c r="B66" s="14" t="s">
        <v>12</v>
      </c>
      <c r="C66" s="14" t="s">
        <v>14</v>
      </c>
      <c r="D66" s="1" t="s">
        <v>6</v>
      </c>
      <c r="E66" s="1">
        <v>7</v>
      </c>
      <c r="F66" s="1">
        <v>3</v>
      </c>
      <c r="G66" s="1"/>
      <c r="H66" s="1"/>
      <c r="I66">
        <f t="shared" si="0"/>
        <v>4</v>
      </c>
      <c r="M66" s="12"/>
      <c r="Q66" s="1"/>
      <c r="R66" s="1"/>
    </row>
    <row r="67" spans="1:18" x14ac:dyDescent="0.25">
      <c r="A67" s="172">
        <v>40149</v>
      </c>
      <c r="B67" s="14" t="s">
        <v>9</v>
      </c>
      <c r="C67" s="14" t="s">
        <v>11</v>
      </c>
      <c r="D67" s="1" t="s">
        <v>7</v>
      </c>
      <c r="E67" s="1">
        <v>1</v>
      </c>
      <c r="F67" s="1">
        <v>5</v>
      </c>
      <c r="G67" s="1"/>
      <c r="H67" s="1"/>
      <c r="I67">
        <f t="shared" ref="I67:I130" si="1">E67-F67</f>
        <v>-4</v>
      </c>
      <c r="M67" s="12"/>
      <c r="Q67" s="1"/>
      <c r="R67" s="1"/>
    </row>
    <row r="68" spans="1:18" x14ac:dyDescent="0.25">
      <c r="A68" s="172">
        <v>40163</v>
      </c>
      <c r="B68" s="14" t="s">
        <v>9</v>
      </c>
      <c r="C68" s="14" t="s">
        <v>8</v>
      </c>
      <c r="D68" s="1" t="s">
        <v>6</v>
      </c>
      <c r="E68" s="1">
        <v>3</v>
      </c>
      <c r="F68" s="1">
        <v>0</v>
      </c>
      <c r="G68" s="1"/>
      <c r="H68" s="1"/>
      <c r="I68">
        <f t="shared" si="1"/>
        <v>3</v>
      </c>
      <c r="M68" s="12"/>
      <c r="Q68" s="1"/>
      <c r="R68" s="1"/>
    </row>
    <row r="69" spans="1:18" x14ac:dyDescent="0.25">
      <c r="A69" s="172">
        <v>40163</v>
      </c>
      <c r="B69" s="14" t="s">
        <v>12</v>
      </c>
      <c r="C69" s="14" t="s">
        <v>21</v>
      </c>
      <c r="D69" s="1" t="s">
        <v>6</v>
      </c>
      <c r="E69" s="1">
        <v>12</v>
      </c>
      <c r="F69" s="1">
        <v>2</v>
      </c>
      <c r="G69" s="1"/>
      <c r="H69" s="1"/>
      <c r="I69">
        <f t="shared" si="1"/>
        <v>10</v>
      </c>
      <c r="M69" s="12"/>
      <c r="Q69" s="1"/>
      <c r="R69" s="1"/>
    </row>
    <row r="70" spans="1:18" x14ac:dyDescent="0.25">
      <c r="A70" s="172">
        <v>40163</v>
      </c>
      <c r="B70" s="14" t="s">
        <v>8</v>
      </c>
      <c r="C70" s="14" t="s">
        <v>9</v>
      </c>
      <c r="D70" s="1" t="s">
        <v>7</v>
      </c>
      <c r="E70" s="1">
        <v>0</v>
      </c>
      <c r="F70" s="1">
        <v>3</v>
      </c>
      <c r="G70" s="1"/>
      <c r="H70" s="1"/>
      <c r="I70">
        <f t="shared" si="1"/>
        <v>-3</v>
      </c>
    </row>
    <row r="71" spans="1:18" x14ac:dyDescent="0.25">
      <c r="A71" s="172">
        <v>40163</v>
      </c>
      <c r="B71" s="14" t="s">
        <v>21</v>
      </c>
      <c r="C71" s="14" t="s">
        <v>12</v>
      </c>
      <c r="D71" s="1" t="s">
        <v>7</v>
      </c>
      <c r="E71" s="1">
        <v>2</v>
      </c>
      <c r="F71" s="1">
        <v>12</v>
      </c>
      <c r="G71" s="1"/>
      <c r="H71" s="1"/>
      <c r="I71">
        <f t="shared" si="1"/>
        <v>-10</v>
      </c>
      <c r="M71" s="12"/>
      <c r="Q71" s="1"/>
      <c r="R71" s="1"/>
    </row>
    <row r="72" spans="1:18" x14ac:dyDescent="0.25">
      <c r="A72" s="172">
        <v>40163</v>
      </c>
      <c r="B72" s="14" t="s">
        <v>11</v>
      </c>
      <c r="C72" s="14" t="s">
        <v>14</v>
      </c>
      <c r="D72" s="1" t="s">
        <v>6</v>
      </c>
      <c r="E72" s="1">
        <v>9</v>
      </c>
      <c r="F72" s="1">
        <v>2</v>
      </c>
      <c r="G72" s="1"/>
      <c r="H72" s="1"/>
      <c r="I72">
        <f t="shared" si="1"/>
        <v>7</v>
      </c>
      <c r="M72" s="12"/>
      <c r="Q72" s="1"/>
      <c r="R72" s="1"/>
    </row>
    <row r="73" spans="1:18" x14ac:dyDescent="0.25">
      <c r="A73" s="172">
        <v>40163</v>
      </c>
      <c r="B73" s="14" t="s">
        <v>14</v>
      </c>
      <c r="C73" s="14" t="s">
        <v>11</v>
      </c>
      <c r="D73" s="1" t="s">
        <v>7</v>
      </c>
      <c r="E73" s="1">
        <v>2</v>
      </c>
      <c r="F73" s="1">
        <v>9</v>
      </c>
      <c r="G73" s="1"/>
      <c r="H73" s="1"/>
      <c r="I73">
        <f t="shared" si="1"/>
        <v>-7</v>
      </c>
      <c r="M73" s="12"/>
      <c r="Q73" s="1"/>
      <c r="R73" s="1"/>
    </row>
    <row r="74" spans="1:18" x14ac:dyDescent="0.25">
      <c r="A74" s="172">
        <v>40170</v>
      </c>
      <c r="B74" s="14" t="s">
        <v>11</v>
      </c>
      <c r="C74" s="14" t="s">
        <v>8</v>
      </c>
      <c r="D74" s="1" t="s">
        <v>7</v>
      </c>
      <c r="E74" s="1">
        <v>3</v>
      </c>
      <c r="F74" s="1">
        <v>6</v>
      </c>
      <c r="G74" s="1"/>
      <c r="H74" s="1"/>
      <c r="I74">
        <f t="shared" si="1"/>
        <v>-3</v>
      </c>
      <c r="M74" s="12"/>
      <c r="Q74" s="1"/>
      <c r="R74" s="1"/>
    </row>
    <row r="75" spans="1:18" x14ac:dyDescent="0.25">
      <c r="A75" s="172">
        <v>40170</v>
      </c>
      <c r="B75" s="14" t="s">
        <v>14</v>
      </c>
      <c r="C75" s="14" t="s">
        <v>21</v>
      </c>
      <c r="D75" s="1" t="s">
        <v>6</v>
      </c>
      <c r="E75" s="1">
        <v>8</v>
      </c>
      <c r="F75" s="1">
        <v>2</v>
      </c>
      <c r="G75" s="1"/>
      <c r="H75" s="1"/>
      <c r="I75">
        <f t="shared" si="1"/>
        <v>6</v>
      </c>
      <c r="M75" s="12"/>
      <c r="Q75" s="1"/>
      <c r="R75" s="1"/>
    </row>
    <row r="76" spans="1:18" x14ac:dyDescent="0.25">
      <c r="A76" s="172">
        <v>40170</v>
      </c>
      <c r="B76" s="14" t="s">
        <v>12</v>
      </c>
      <c r="C76" s="14" t="s">
        <v>9</v>
      </c>
      <c r="D76" s="1" t="s">
        <v>7</v>
      </c>
      <c r="E76" s="1">
        <v>1</v>
      </c>
      <c r="F76" s="1">
        <v>7</v>
      </c>
      <c r="G76" s="1"/>
      <c r="H76" s="1"/>
      <c r="I76">
        <f t="shared" si="1"/>
        <v>-6</v>
      </c>
      <c r="M76" s="12"/>
      <c r="Q76" s="1"/>
      <c r="R76" s="1"/>
    </row>
    <row r="77" spans="1:18" x14ac:dyDescent="0.25">
      <c r="A77" s="172">
        <v>40170</v>
      </c>
      <c r="B77" s="14" t="s">
        <v>9</v>
      </c>
      <c r="C77" s="14" t="s">
        <v>12</v>
      </c>
      <c r="D77" s="1" t="s">
        <v>6</v>
      </c>
      <c r="E77" s="1">
        <v>7</v>
      </c>
      <c r="F77" s="1">
        <v>1</v>
      </c>
      <c r="G77" s="1"/>
      <c r="H77" s="1"/>
      <c r="I77">
        <f t="shared" si="1"/>
        <v>6</v>
      </c>
      <c r="M77" s="12"/>
      <c r="Q77" s="1"/>
      <c r="R77" s="1"/>
    </row>
    <row r="78" spans="1:18" x14ac:dyDescent="0.25">
      <c r="A78" s="172">
        <v>40170</v>
      </c>
      <c r="B78" s="14" t="s">
        <v>21</v>
      </c>
      <c r="C78" s="14" t="s">
        <v>14</v>
      </c>
      <c r="D78" s="1" t="s">
        <v>7</v>
      </c>
      <c r="E78" s="1">
        <v>2</v>
      </c>
      <c r="F78" s="1">
        <v>8</v>
      </c>
      <c r="G78" s="1"/>
      <c r="H78" s="1"/>
      <c r="I78">
        <f t="shared" si="1"/>
        <v>-6</v>
      </c>
      <c r="M78" s="12"/>
      <c r="Q78" s="1"/>
      <c r="R78" s="1"/>
    </row>
    <row r="79" spans="1:18" x14ac:dyDescent="0.25">
      <c r="A79" s="172">
        <v>40170</v>
      </c>
      <c r="B79" s="14" t="s">
        <v>8</v>
      </c>
      <c r="C79" s="14" t="s">
        <v>11</v>
      </c>
      <c r="D79" s="1" t="s">
        <v>6</v>
      </c>
      <c r="E79" s="1">
        <v>6</v>
      </c>
      <c r="F79" s="1">
        <v>3</v>
      </c>
      <c r="G79" s="1"/>
      <c r="H79" s="1"/>
      <c r="I79">
        <f t="shared" si="1"/>
        <v>3</v>
      </c>
    </row>
    <row r="80" spans="1:18" x14ac:dyDescent="0.25">
      <c r="A80" s="172">
        <v>40184</v>
      </c>
      <c r="B80" s="14" t="s">
        <v>14</v>
      </c>
      <c r="C80" s="14" t="s">
        <v>8</v>
      </c>
      <c r="D80" s="1" t="s">
        <v>7</v>
      </c>
      <c r="E80" s="1">
        <v>2</v>
      </c>
      <c r="F80" s="1">
        <v>3</v>
      </c>
      <c r="G80" s="1"/>
      <c r="H80" s="1"/>
      <c r="I80">
        <f t="shared" si="1"/>
        <v>-1</v>
      </c>
      <c r="M80" s="12"/>
      <c r="Q80" s="1"/>
      <c r="R80" s="1"/>
    </row>
    <row r="81" spans="1:18" x14ac:dyDescent="0.25">
      <c r="A81" s="172">
        <v>40184</v>
      </c>
      <c r="B81" s="14" t="s">
        <v>9</v>
      </c>
      <c r="C81" s="14" t="s">
        <v>21</v>
      </c>
      <c r="D81" s="1" t="s">
        <v>83</v>
      </c>
      <c r="E81" s="1">
        <v>7</v>
      </c>
      <c r="F81" s="1">
        <v>7</v>
      </c>
      <c r="G81" s="1" t="s">
        <v>80</v>
      </c>
      <c r="H81" s="1"/>
      <c r="I81">
        <f t="shared" si="1"/>
        <v>0</v>
      </c>
      <c r="M81" s="12"/>
      <c r="Q81" s="1"/>
      <c r="R81" s="1"/>
    </row>
    <row r="82" spans="1:18" x14ac:dyDescent="0.25">
      <c r="A82" s="172">
        <v>40184</v>
      </c>
      <c r="B82" s="14" t="s">
        <v>21</v>
      </c>
      <c r="C82" s="14" t="s">
        <v>9</v>
      </c>
      <c r="D82" s="1" t="s">
        <v>15</v>
      </c>
      <c r="E82" s="1">
        <v>7</v>
      </c>
      <c r="F82" s="1">
        <v>7</v>
      </c>
      <c r="G82" s="1" t="s">
        <v>80</v>
      </c>
      <c r="H82" s="1"/>
      <c r="I82">
        <f t="shared" si="1"/>
        <v>0</v>
      </c>
      <c r="M82" s="12"/>
      <c r="Q82" s="1"/>
      <c r="R82" s="1"/>
    </row>
    <row r="83" spans="1:18" x14ac:dyDescent="0.25">
      <c r="A83" s="172">
        <v>40184</v>
      </c>
      <c r="B83" s="14" t="s">
        <v>11</v>
      </c>
      <c r="C83" s="14" t="s">
        <v>12</v>
      </c>
      <c r="D83" s="1" t="s">
        <v>84</v>
      </c>
      <c r="E83" s="1">
        <v>0</v>
      </c>
      <c r="F83" s="1">
        <v>0</v>
      </c>
      <c r="G83" s="1" t="s">
        <v>82</v>
      </c>
      <c r="H83" s="1"/>
      <c r="I83">
        <f t="shared" si="1"/>
        <v>0</v>
      </c>
      <c r="M83" s="12"/>
      <c r="Q83" s="1"/>
      <c r="R83" s="1"/>
    </row>
    <row r="84" spans="1:18" x14ac:dyDescent="0.25">
      <c r="A84" s="172">
        <v>40184</v>
      </c>
      <c r="B84" s="14" t="s">
        <v>8</v>
      </c>
      <c r="C84" s="14" t="s">
        <v>14</v>
      </c>
      <c r="D84" s="1" t="s">
        <v>6</v>
      </c>
      <c r="E84" s="1">
        <v>3</v>
      </c>
      <c r="F84" s="1">
        <v>2</v>
      </c>
      <c r="G84" s="1"/>
      <c r="H84" s="1"/>
      <c r="I84">
        <f t="shared" si="1"/>
        <v>1</v>
      </c>
    </row>
    <row r="85" spans="1:18" x14ac:dyDescent="0.25">
      <c r="A85" s="172">
        <v>40184</v>
      </c>
      <c r="B85" s="14" t="s">
        <v>12</v>
      </c>
      <c r="C85" s="14" t="s">
        <v>11</v>
      </c>
      <c r="D85" s="1" t="s">
        <v>85</v>
      </c>
      <c r="E85" s="1">
        <v>0</v>
      </c>
      <c r="F85" s="1">
        <v>0</v>
      </c>
      <c r="G85" s="1" t="s">
        <v>82</v>
      </c>
      <c r="H85" s="1"/>
      <c r="I85">
        <f t="shared" si="1"/>
        <v>0</v>
      </c>
      <c r="M85" s="12"/>
      <c r="Q85" s="1"/>
      <c r="R85" s="1"/>
    </row>
    <row r="86" spans="1:18" x14ac:dyDescent="0.25">
      <c r="A86" s="172">
        <v>40191</v>
      </c>
      <c r="B86" s="14" t="s">
        <v>21</v>
      </c>
      <c r="C86" s="14" t="s">
        <v>8</v>
      </c>
      <c r="D86" s="1" t="s">
        <v>15</v>
      </c>
      <c r="E86" s="1">
        <v>3</v>
      </c>
      <c r="F86" s="1">
        <v>3</v>
      </c>
      <c r="G86" s="1" t="s">
        <v>80</v>
      </c>
      <c r="H86" s="1"/>
      <c r="I86">
        <f t="shared" si="1"/>
        <v>0</v>
      </c>
      <c r="M86" s="12"/>
      <c r="Q86" s="1"/>
      <c r="R86" s="1"/>
    </row>
    <row r="87" spans="1:18" x14ac:dyDescent="0.25">
      <c r="A87" s="172">
        <v>40191</v>
      </c>
      <c r="B87" s="14" t="s">
        <v>8</v>
      </c>
      <c r="C87" s="14" t="s">
        <v>21</v>
      </c>
      <c r="D87" s="1" t="s">
        <v>83</v>
      </c>
      <c r="E87" s="1">
        <v>3</v>
      </c>
      <c r="F87" s="1">
        <v>3</v>
      </c>
      <c r="G87" s="1" t="s">
        <v>80</v>
      </c>
      <c r="H87" s="1"/>
      <c r="I87">
        <f t="shared" si="1"/>
        <v>0</v>
      </c>
    </row>
    <row r="88" spans="1:18" x14ac:dyDescent="0.25">
      <c r="A88" s="172">
        <v>40191</v>
      </c>
      <c r="B88" s="14" t="s">
        <v>11</v>
      </c>
      <c r="C88" s="14" t="s">
        <v>9</v>
      </c>
      <c r="D88" s="1" t="s">
        <v>7</v>
      </c>
      <c r="E88" s="1">
        <v>4</v>
      </c>
      <c r="F88" s="1">
        <v>7</v>
      </c>
      <c r="G88" s="1"/>
      <c r="H88" s="1"/>
      <c r="I88">
        <f t="shared" si="1"/>
        <v>-3</v>
      </c>
      <c r="M88" s="12"/>
      <c r="Q88" s="1"/>
      <c r="R88" s="1"/>
    </row>
    <row r="89" spans="1:18" x14ac:dyDescent="0.25">
      <c r="A89" s="172">
        <v>40191</v>
      </c>
      <c r="B89" s="14" t="s">
        <v>14</v>
      </c>
      <c r="C89" s="14" t="s">
        <v>12</v>
      </c>
      <c r="D89" s="1" t="s">
        <v>7</v>
      </c>
      <c r="E89" s="1">
        <v>1</v>
      </c>
      <c r="F89" s="1">
        <v>6</v>
      </c>
      <c r="G89" s="1"/>
      <c r="H89" s="1"/>
      <c r="I89">
        <f t="shared" si="1"/>
        <v>-5</v>
      </c>
      <c r="M89" s="12"/>
      <c r="Q89" s="1"/>
      <c r="R89" s="1"/>
    </row>
    <row r="90" spans="1:18" x14ac:dyDescent="0.25">
      <c r="A90" s="172">
        <v>40191</v>
      </c>
      <c r="B90" s="14" t="s">
        <v>12</v>
      </c>
      <c r="C90" s="14" t="s">
        <v>14</v>
      </c>
      <c r="D90" s="1" t="s">
        <v>6</v>
      </c>
      <c r="E90" s="1">
        <v>6</v>
      </c>
      <c r="F90" s="1">
        <v>1</v>
      </c>
      <c r="G90" s="1"/>
      <c r="H90" s="1"/>
      <c r="I90">
        <f t="shared" si="1"/>
        <v>5</v>
      </c>
      <c r="M90" s="12"/>
      <c r="Q90" s="1"/>
      <c r="R90" s="1"/>
    </row>
    <row r="91" spans="1:18" x14ac:dyDescent="0.25">
      <c r="A91" s="172">
        <v>40191</v>
      </c>
      <c r="B91" s="14" t="s">
        <v>9</v>
      </c>
      <c r="C91" s="14" t="s">
        <v>11</v>
      </c>
      <c r="D91" s="1" t="s">
        <v>6</v>
      </c>
      <c r="E91" s="1">
        <v>7</v>
      </c>
      <c r="F91" s="1">
        <v>4</v>
      </c>
      <c r="G91" s="1"/>
      <c r="H91" s="1"/>
      <c r="I91">
        <f t="shared" si="1"/>
        <v>3</v>
      </c>
      <c r="M91" s="12"/>
      <c r="Q91" s="1"/>
      <c r="R91" s="1"/>
    </row>
    <row r="92" spans="1:18" x14ac:dyDescent="0.25">
      <c r="A92" s="172">
        <v>40198</v>
      </c>
      <c r="B92" s="14" t="s">
        <v>12</v>
      </c>
      <c r="C92" s="14" t="s">
        <v>8</v>
      </c>
      <c r="D92" s="1" t="s">
        <v>7</v>
      </c>
      <c r="E92" s="1">
        <v>1</v>
      </c>
      <c r="F92" s="1">
        <v>5</v>
      </c>
      <c r="G92" s="1"/>
      <c r="H92" s="1"/>
      <c r="I92">
        <f t="shared" si="1"/>
        <v>-4</v>
      </c>
      <c r="M92" s="12"/>
      <c r="Q92" s="1"/>
      <c r="R92" s="1"/>
    </row>
    <row r="93" spans="1:18" x14ac:dyDescent="0.25">
      <c r="A93" s="172">
        <v>40198</v>
      </c>
      <c r="B93" s="14" t="s">
        <v>11</v>
      </c>
      <c r="C93" s="14" t="s">
        <v>21</v>
      </c>
      <c r="D93" s="1" t="s">
        <v>6</v>
      </c>
      <c r="E93" s="1">
        <v>7</v>
      </c>
      <c r="F93" s="1">
        <v>4</v>
      </c>
      <c r="G93" s="1"/>
      <c r="H93" s="1"/>
      <c r="I93">
        <f t="shared" si="1"/>
        <v>3</v>
      </c>
      <c r="M93" s="12"/>
      <c r="Q93" s="1"/>
      <c r="R93" s="1"/>
    </row>
    <row r="94" spans="1:18" x14ac:dyDescent="0.25">
      <c r="A94" s="172">
        <v>40198</v>
      </c>
      <c r="B94" s="14" t="s">
        <v>14</v>
      </c>
      <c r="C94" s="14" t="s">
        <v>9</v>
      </c>
      <c r="D94" s="1" t="s">
        <v>7</v>
      </c>
      <c r="E94" s="1">
        <v>1</v>
      </c>
      <c r="F94" s="1">
        <v>8</v>
      </c>
      <c r="G94" s="1"/>
      <c r="H94" s="1"/>
      <c r="I94">
        <f t="shared" si="1"/>
        <v>-7</v>
      </c>
      <c r="M94" s="12"/>
      <c r="Q94" s="1"/>
      <c r="R94" s="1"/>
    </row>
    <row r="95" spans="1:18" x14ac:dyDescent="0.25">
      <c r="A95" s="172">
        <v>40198</v>
      </c>
      <c r="B95" s="14" t="s">
        <v>8</v>
      </c>
      <c r="C95" s="14" t="s">
        <v>12</v>
      </c>
      <c r="D95" s="1" t="s">
        <v>6</v>
      </c>
      <c r="E95" s="1">
        <v>5</v>
      </c>
      <c r="F95" s="1">
        <v>1</v>
      </c>
      <c r="G95" s="1"/>
      <c r="H95" s="1"/>
      <c r="I95">
        <f t="shared" si="1"/>
        <v>4</v>
      </c>
    </row>
    <row r="96" spans="1:18" x14ac:dyDescent="0.25">
      <c r="A96" s="172">
        <v>40198</v>
      </c>
      <c r="B96" s="14" t="s">
        <v>9</v>
      </c>
      <c r="C96" s="14" t="s">
        <v>14</v>
      </c>
      <c r="D96" s="1" t="s">
        <v>6</v>
      </c>
      <c r="E96" s="1">
        <v>8</v>
      </c>
      <c r="F96" s="1">
        <v>1</v>
      </c>
      <c r="G96" s="1"/>
      <c r="H96" s="1"/>
      <c r="I96">
        <f t="shared" si="1"/>
        <v>7</v>
      </c>
      <c r="M96" s="12"/>
      <c r="Q96" s="1"/>
      <c r="R96" s="1"/>
    </row>
    <row r="97" spans="1:18" x14ac:dyDescent="0.25">
      <c r="A97" s="172">
        <v>40198</v>
      </c>
      <c r="B97" s="14" t="s">
        <v>21</v>
      </c>
      <c r="C97" s="14" t="s">
        <v>11</v>
      </c>
      <c r="D97" s="1" t="s">
        <v>7</v>
      </c>
      <c r="E97" s="1">
        <v>4</v>
      </c>
      <c r="F97" s="1">
        <v>7</v>
      </c>
      <c r="G97" s="1"/>
      <c r="H97" s="1"/>
      <c r="I97">
        <f t="shared" si="1"/>
        <v>-3</v>
      </c>
      <c r="M97" s="12"/>
      <c r="Q97" s="1"/>
      <c r="R97" s="1"/>
    </row>
    <row r="98" spans="1:18" x14ac:dyDescent="0.25">
      <c r="A98" s="172">
        <v>40205</v>
      </c>
      <c r="B98" s="14" t="s">
        <v>9</v>
      </c>
      <c r="C98" s="14" t="s">
        <v>8</v>
      </c>
      <c r="D98" s="1" t="s">
        <v>6</v>
      </c>
      <c r="E98" s="1">
        <v>4</v>
      </c>
      <c r="F98" s="1">
        <v>2</v>
      </c>
      <c r="G98" s="1"/>
      <c r="H98" s="1"/>
      <c r="I98">
        <f t="shared" si="1"/>
        <v>2</v>
      </c>
      <c r="M98" s="12"/>
      <c r="Q98" s="1"/>
      <c r="R98" s="1"/>
    </row>
    <row r="99" spans="1:18" x14ac:dyDescent="0.25">
      <c r="A99" s="172">
        <v>40205</v>
      </c>
      <c r="B99" s="14" t="s">
        <v>12</v>
      </c>
      <c r="C99" s="14" t="s">
        <v>21</v>
      </c>
      <c r="D99" s="1" t="s">
        <v>6</v>
      </c>
      <c r="E99" s="1">
        <v>5</v>
      </c>
      <c r="F99" s="1">
        <v>4</v>
      </c>
      <c r="G99" s="1"/>
      <c r="H99" s="1"/>
      <c r="I99">
        <f t="shared" si="1"/>
        <v>1</v>
      </c>
      <c r="M99" s="12"/>
      <c r="Q99" s="1"/>
      <c r="R99" s="1"/>
    </row>
    <row r="100" spans="1:18" x14ac:dyDescent="0.25">
      <c r="A100" s="172">
        <v>40205</v>
      </c>
      <c r="B100" s="14" t="s">
        <v>8</v>
      </c>
      <c r="C100" s="14" t="s">
        <v>9</v>
      </c>
      <c r="D100" s="1" t="s">
        <v>7</v>
      </c>
      <c r="E100" s="1">
        <v>2</v>
      </c>
      <c r="F100" s="1">
        <v>4</v>
      </c>
      <c r="G100" s="1"/>
      <c r="H100" s="1"/>
      <c r="I100">
        <f t="shared" si="1"/>
        <v>-2</v>
      </c>
    </row>
    <row r="101" spans="1:18" x14ac:dyDescent="0.25">
      <c r="A101" s="172">
        <v>40205</v>
      </c>
      <c r="B101" s="14" t="s">
        <v>21</v>
      </c>
      <c r="C101" s="14" t="s">
        <v>12</v>
      </c>
      <c r="D101" s="1" t="s">
        <v>7</v>
      </c>
      <c r="E101" s="1">
        <v>4</v>
      </c>
      <c r="F101" s="1">
        <v>5</v>
      </c>
      <c r="G101" s="1"/>
      <c r="H101" s="1"/>
      <c r="I101">
        <f t="shared" si="1"/>
        <v>-1</v>
      </c>
      <c r="M101" s="12"/>
      <c r="Q101" s="1"/>
      <c r="R101" s="1"/>
    </row>
    <row r="102" spans="1:18" x14ac:dyDescent="0.25">
      <c r="A102" s="172">
        <v>40205</v>
      </c>
      <c r="B102" s="14" t="s">
        <v>11</v>
      </c>
      <c r="C102" s="14" t="s">
        <v>14</v>
      </c>
      <c r="D102" s="1" t="s">
        <v>6</v>
      </c>
      <c r="E102" s="1">
        <v>4</v>
      </c>
      <c r="F102" s="1">
        <v>1</v>
      </c>
      <c r="G102" s="1"/>
      <c r="H102" s="1"/>
      <c r="I102">
        <f t="shared" si="1"/>
        <v>3</v>
      </c>
      <c r="M102" s="12"/>
      <c r="Q102" s="1"/>
      <c r="R102" s="1"/>
    </row>
    <row r="103" spans="1:18" x14ac:dyDescent="0.25">
      <c r="A103" s="172">
        <v>40205</v>
      </c>
      <c r="B103" s="14" t="s">
        <v>14</v>
      </c>
      <c r="C103" s="14" t="s">
        <v>11</v>
      </c>
      <c r="D103" s="1" t="s">
        <v>7</v>
      </c>
      <c r="E103" s="1">
        <v>1</v>
      </c>
      <c r="F103" s="1">
        <v>4</v>
      </c>
      <c r="G103" s="1"/>
      <c r="H103" s="1"/>
      <c r="I103">
        <f t="shared" si="1"/>
        <v>-3</v>
      </c>
      <c r="M103" s="12"/>
      <c r="Q103" s="1"/>
      <c r="R103" s="1"/>
    </row>
    <row r="104" spans="1:18" x14ac:dyDescent="0.25">
      <c r="A104" s="172">
        <v>40212</v>
      </c>
      <c r="B104" s="14" t="s">
        <v>11</v>
      </c>
      <c r="C104" s="14" t="s">
        <v>8</v>
      </c>
      <c r="D104" s="1" t="s">
        <v>6</v>
      </c>
      <c r="E104" s="1">
        <v>4</v>
      </c>
      <c r="F104" s="1">
        <v>3</v>
      </c>
      <c r="G104" s="1"/>
      <c r="H104" s="1"/>
      <c r="I104">
        <f t="shared" si="1"/>
        <v>1</v>
      </c>
      <c r="M104" s="12"/>
      <c r="Q104" s="1"/>
      <c r="R104" s="1"/>
    </row>
    <row r="105" spans="1:18" x14ac:dyDescent="0.25">
      <c r="A105" s="172">
        <v>40212</v>
      </c>
      <c r="B105" s="14" t="s">
        <v>14</v>
      </c>
      <c r="C105" s="14" t="s">
        <v>21</v>
      </c>
      <c r="D105" s="1" t="s">
        <v>7</v>
      </c>
      <c r="E105" s="1">
        <v>1</v>
      </c>
      <c r="F105" s="1">
        <v>4</v>
      </c>
      <c r="G105" s="1"/>
      <c r="H105" s="1"/>
      <c r="I105">
        <f t="shared" si="1"/>
        <v>-3</v>
      </c>
      <c r="M105" s="12"/>
      <c r="Q105" s="1"/>
      <c r="R105" s="1"/>
    </row>
    <row r="106" spans="1:18" x14ac:dyDescent="0.25">
      <c r="A106" s="172">
        <v>40212</v>
      </c>
      <c r="B106" s="14" t="s">
        <v>12</v>
      </c>
      <c r="C106" s="14" t="s">
        <v>9</v>
      </c>
      <c r="D106" s="1" t="s">
        <v>7</v>
      </c>
      <c r="E106" s="1">
        <v>4</v>
      </c>
      <c r="F106" s="1">
        <v>5</v>
      </c>
      <c r="G106" s="1"/>
      <c r="H106" s="1"/>
      <c r="I106">
        <f t="shared" si="1"/>
        <v>-1</v>
      </c>
      <c r="M106" s="12"/>
      <c r="Q106" s="1"/>
      <c r="R106" s="1"/>
    </row>
    <row r="107" spans="1:18" x14ac:dyDescent="0.25">
      <c r="A107" s="172">
        <v>40212</v>
      </c>
      <c r="B107" s="14" t="s">
        <v>9</v>
      </c>
      <c r="C107" s="14" t="s">
        <v>12</v>
      </c>
      <c r="D107" s="1" t="s">
        <v>6</v>
      </c>
      <c r="E107" s="1">
        <v>5</v>
      </c>
      <c r="F107" s="1">
        <v>4</v>
      </c>
      <c r="G107" s="1"/>
      <c r="H107" s="1"/>
      <c r="I107">
        <f t="shared" si="1"/>
        <v>1</v>
      </c>
      <c r="M107" s="12"/>
      <c r="Q107" s="1"/>
      <c r="R107" s="1"/>
    </row>
    <row r="108" spans="1:18" x14ac:dyDescent="0.25">
      <c r="A108" s="172">
        <v>40212</v>
      </c>
      <c r="B108" s="14" t="s">
        <v>21</v>
      </c>
      <c r="C108" s="14" t="s">
        <v>14</v>
      </c>
      <c r="D108" s="1" t="s">
        <v>6</v>
      </c>
      <c r="E108" s="1">
        <v>4</v>
      </c>
      <c r="F108" s="1">
        <v>1</v>
      </c>
      <c r="G108" s="1"/>
      <c r="H108" s="1"/>
      <c r="I108">
        <f t="shared" si="1"/>
        <v>3</v>
      </c>
      <c r="M108" s="12"/>
      <c r="Q108" s="1"/>
      <c r="R108" s="1"/>
    </row>
    <row r="109" spans="1:18" x14ac:dyDescent="0.25">
      <c r="A109" s="172">
        <v>40212</v>
      </c>
      <c r="B109" s="14" t="s">
        <v>8</v>
      </c>
      <c r="C109" s="14" t="s">
        <v>11</v>
      </c>
      <c r="D109" s="1" t="s">
        <v>7</v>
      </c>
      <c r="E109" s="1">
        <v>3</v>
      </c>
      <c r="F109" s="1">
        <v>4</v>
      </c>
      <c r="G109" s="1"/>
      <c r="H109" s="1"/>
      <c r="I109">
        <f t="shared" si="1"/>
        <v>-1</v>
      </c>
    </row>
    <row r="110" spans="1:18" x14ac:dyDescent="0.25">
      <c r="A110" s="172">
        <v>40226</v>
      </c>
      <c r="B110" s="14" t="s">
        <v>14</v>
      </c>
      <c r="C110" s="14" t="s">
        <v>8</v>
      </c>
      <c r="D110" s="1" t="s">
        <v>6</v>
      </c>
      <c r="E110" s="1">
        <v>5</v>
      </c>
      <c r="F110" s="1">
        <v>3</v>
      </c>
      <c r="G110" s="1"/>
      <c r="H110" s="1"/>
      <c r="I110">
        <f t="shared" si="1"/>
        <v>2</v>
      </c>
      <c r="M110" s="12"/>
      <c r="Q110" s="1"/>
      <c r="R110" s="1"/>
    </row>
    <row r="111" spans="1:18" x14ac:dyDescent="0.25">
      <c r="A111" s="172">
        <v>40226</v>
      </c>
      <c r="B111" s="14" t="s">
        <v>9</v>
      </c>
      <c r="C111" s="14" t="s">
        <v>21</v>
      </c>
      <c r="D111" s="1" t="s">
        <v>15</v>
      </c>
      <c r="E111" s="1">
        <v>2</v>
      </c>
      <c r="F111" s="1">
        <v>2</v>
      </c>
      <c r="G111" s="1" t="s">
        <v>80</v>
      </c>
      <c r="H111" s="1"/>
      <c r="I111">
        <f t="shared" si="1"/>
        <v>0</v>
      </c>
      <c r="M111" s="12"/>
      <c r="Q111" s="1"/>
      <c r="R111" s="1"/>
    </row>
    <row r="112" spans="1:18" x14ac:dyDescent="0.25">
      <c r="A112" s="172">
        <v>40226</v>
      </c>
      <c r="B112" s="14" t="s">
        <v>21</v>
      </c>
      <c r="C112" s="14" t="s">
        <v>9</v>
      </c>
      <c r="D112" s="1" t="s">
        <v>83</v>
      </c>
      <c r="E112" s="1">
        <v>2</v>
      </c>
      <c r="F112" s="1">
        <v>2</v>
      </c>
      <c r="G112" s="1" t="s">
        <v>80</v>
      </c>
      <c r="H112" s="1"/>
      <c r="I112">
        <f t="shared" si="1"/>
        <v>0</v>
      </c>
      <c r="M112" s="12"/>
      <c r="Q112" s="1"/>
      <c r="R112" s="1"/>
    </row>
    <row r="113" spans="1:18" x14ac:dyDescent="0.25">
      <c r="A113" s="172">
        <v>40226</v>
      </c>
      <c r="B113" s="14" t="s">
        <v>11</v>
      </c>
      <c r="C113" s="14" t="s">
        <v>12</v>
      </c>
      <c r="D113" s="1" t="s">
        <v>83</v>
      </c>
      <c r="E113" s="1">
        <v>3</v>
      </c>
      <c r="F113" s="1">
        <v>3</v>
      </c>
      <c r="G113" s="1" t="s">
        <v>80</v>
      </c>
      <c r="H113" s="1"/>
      <c r="I113">
        <f t="shared" si="1"/>
        <v>0</v>
      </c>
      <c r="M113" s="12"/>
      <c r="Q113" s="1"/>
      <c r="R113" s="1"/>
    </row>
    <row r="114" spans="1:18" x14ac:dyDescent="0.25">
      <c r="A114" s="172">
        <v>40226</v>
      </c>
      <c r="B114" s="14" t="s">
        <v>8</v>
      </c>
      <c r="C114" s="14" t="s">
        <v>14</v>
      </c>
      <c r="D114" s="1" t="s">
        <v>7</v>
      </c>
      <c r="E114" s="1">
        <v>3</v>
      </c>
      <c r="F114" s="1">
        <v>5</v>
      </c>
      <c r="G114" s="1"/>
      <c r="H114" s="1"/>
      <c r="I114">
        <f t="shared" si="1"/>
        <v>-2</v>
      </c>
    </row>
    <row r="115" spans="1:18" x14ac:dyDescent="0.25">
      <c r="A115" s="172">
        <v>40226</v>
      </c>
      <c r="B115" s="14" t="s">
        <v>12</v>
      </c>
      <c r="C115" s="14" t="s">
        <v>11</v>
      </c>
      <c r="D115" s="1" t="s">
        <v>15</v>
      </c>
      <c r="E115" s="1">
        <v>3</v>
      </c>
      <c r="F115" s="1">
        <v>3</v>
      </c>
      <c r="G115" s="1" t="s">
        <v>80</v>
      </c>
      <c r="H115" s="1"/>
      <c r="I115">
        <f t="shared" si="1"/>
        <v>0</v>
      </c>
      <c r="M115" s="12"/>
      <c r="Q115" s="1"/>
      <c r="R115" s="1"/>
    </row>
    <row r="116" spans="1:18" x14ac:dyDescent="0.25">
      <c r="A116" s="172">
        <v>40233</v>
      </c>
      <c r="B116" s="14" t="s">
        <v>21</v>
      </c>
      <c r="C116" s="14" t="s">
        <v>8</v>
      </c>
      <c r="D116" s="1" t="s">
        <v>15</v>
      </c>
      <c r="E116" s="1">
        <v>7</v>
      </c>
      <c r="F116" s="1">
        <v>7</v>
      </c>
      <c r="G116" s="1" t="s">
        <v>80</v>
      </c>
      <c r="H116" s="1"/>
      <c r="I116">
        <f t="shared" si="1"/>
        <v>0</v>
      </c>
      <c r="M116" s="12"/>
      <c r="Q116" s="1"/>
      <c r="R116" s="1"/>
    </row>
    <row r="117" spans="1:18" x14ac:dyDescent="0.25">
      <c r="A117" s="172">
        <v>40233</v>
      </c>
      <c r="B117" s="14" t="s">
        <v>8</v>
      </c>
      <c r="C117" s="14" t="s">
        <v>21</v>
      </c>
      <c r="D117" s="1" t="s">
        <v>83</v>
      </c>
      <c r="E117" s="1">
        <v>7</v>
      </c>
      <c r="F117" s="1">
        <v>7</v>
      </c>
      <c r="G117" s="1" t="s">
        <v>80</v>
      </c>
      <c r="H117" s="1"/>
      <c r="I117">
        <f t="shared" si="1"/>
        <v>0</v>
      </c>
    </row>
    <row r="118" spans="1:18" x14ac:dyDescent="0.25">
      <c r="A118" s="172">
        <v>40233</v>
      </c>
      <c r="B118" s="14" t="s">
        <v>11</v>
      </c>
      <c r="C118" s="14" t="s">
        <v>9</v>
      </c>
      <c r="D118" s="1" t="s">
        <v>7</v>
      </c>
      <c r="E118" s="1">
        <v>4</v>
      </c>
      <c r="F118" s="1">
        <v>5</v>
      </c>
      <c r="G118" s="1"/>
      <c r="H118" s="1"/>
      <c r="I118">
        <f t="shared" si="1"/>
        <v>-1</v>
      </c>
      <c r="M118" s="12"/>
      <c r="Q118" s="1"/>
      <c r="R118" s="1"/>
    </row>
    <row r="119" spans="1:18" x14ac:dyDescent="0.25">
      <c r="A119" s="172">
        <v>40233</v>
      </c>
      <c r="B119" s="14" t="s">
        <v>14</v>
      </c>
      <c r="C119" s="14" t="s">
        <v>12</v>
      </c>
      <c r="D119" s="1" t="s">
        <v>7</v>
      </c>
      <c r="E119" s="1">
        <v>2</v>
      </c>
      <c r="F119" s="1">
        <v>7</v>
      </c>
      <c r="G119" s="1"/>
      <c r="H119" s="1"/>
      <c r="I119">
        <f t="shared" si="1"/>
        <v>-5</v>
      </c>
      <c r="M119" s="12"/>
      <c r="Q119" s="1"/>
      <c r="R119" s="1"/>
    </row>
    <row r="120" spans="1:18" x14ac:dyDescent="0.25">
      <c r="A120" s="172">
        <v>40233</v>
      </c>
      <c r="B120" s="14" t="s">
        <v>12</v>
      </c>
      <c r="C120" s="14" t="s">
        <v>14</v>
      </c>
      <c r="D120" s="1" t="s">
        <v>6</v>
      </c>
      <c r="E120" s="1">
        <v>7</v>
      </c>
      <c r="F120" s="1">
        <v>2</v>
      </c>
      <c r="G120" s="1"/>
      <c r="H120" s="1"/>
      <c r="I120">
        <f t="shared" si="1"/>
        <v>5</v>
      </c>
      <c r="M120" s="12"/>
      <c r="Q120" s="1"/>
      <c r="R120" s="1"/>
    </row>
    <row r="121" spans="1:18" x14ac:dyDescent="0.25">
      <c r="A121" s="172">
        <v>40233</v>
      </c>
      <c r="B121" s="14" t="s">
        <v>9</v>
      </c>
      <c r="C121" s="14" t="s">
        <v>11</v>
      </c>
      <c r="D121" s="1" t="s">
        <v>6</v>
      </c>
      <c r="E121" s="1">
        <v>5</v>
      </c>
      <c r="F121" s="1">
        <v>4</v>
      </c>
      <c r="G121" s="1"/>
      <c r="H121" s="1"/>
      <c r="I121">
        <f t="shared" si="1"/>
        <v>1</v>
      </c>
      <c r="M121" s="12"/>
      <c r="Q121" s="1"/>
      <c r="R121" s="1"/>
    </row>
    <row r="122" spans="1:18" x14ac:dyDescent="0.25">
      <c r="A122" s="172">
        <v>40240</v>
      </c>
      <c r="B122" s="14" t="s">
        <v>12</v>
      </c>
      <c r="C122" s="14" t="s">
        <v>8</v>
      </c>
      <c r="D122" s="1" t="s">
        <v>7</v>
      </c>
      <c r="E122" s="1">
        <v>4</v>
      </c>
      <c r="F122" s="1">
        <v>5</v>
      </c>
      <c r="G122" s="1"/>
      <c r="H122" s="1"/>
      <c r="I122">
        <f t="shared" si="1"/>
        <v>-1</v>
      </c>
      <c r="M122" s="12"/>
      <c r="Q122" s="1"/>
      <c r="R122" s="1"/>
    </row>
    <row r="123" spans="1:18" x14ac:dyDescent="0.25">
      <c r="A123" s="172">
        <v>40240</v>
      </c>
      <c r="B123" s="14" t="s">
        <v>11</v>
      </c>
      <c r="C123" s="14" t="s">
        <v>21</v>
      </c>
      <c r="D123" s="1" t="s">
        <v>6</v>
      </c>
      <c r="E123" s="1">
        <v>7</v>
      </c>
      <c r="F123" s="1">
        <v>3</v>
      </c>
      <c r="G123" s="1"/>
      <c r="H123" s="1"/>
      <c r="I123">
        <f t="shared" si="1"/>
        <v>4</v>
      </c>
      <c r="M123" s="12"/>
      <c r="Q123" s="1"/>
      <c r="R123" s="1"/>
    </row>
    <row r="124" spans="1:18" x14ac:dyDescent="0.25">
      <c r="A124" s="172">
        <v>40240</v>
      </c>
      <c r="B124" s="14" t="s">
        <v>14</v>
      </c>
      <c r="C124" s="14" t="s">
        <v>9</v>
      </c>
      <c r="D124" s="1" t="s">
        <v>7</v>
      </c>
      <c r="E124" s="1">
        <v>1</v>
      </c>
      <c r="F124" s="1">
        <v>2</v>
      </c>
      <c r="G124" s="1"/>
      <c r="H124" s="1"/>
      <c r="I124">
        <f t="shared" si="1"/>
        <v>-1</v>
      </c>
      <c r="M124" s="12"/>
      <c r="Q124" s="1"/>
      <c r="R124" s="1"/>
    </row>
    <row r="125" spans="1:18" x14ac:dyDescent="0.25">
      <c r="A125" s="172">
        <v>40240</v>
      </c>
      <c r="B125" s="14" t="s">
        <v>8</v>
      </c>
      <c r="C125" s="14" t="s">
        <v>12</v>
      </c>
      <c r="D125" s="1" t="s">
        <v>6</v>
      </c>
      <c r="E125" s="1">
        <v>5</v>
      </c>
      <c r="F125" s="1">
        <v>4</v>
      </c>
      <c r="G125" s="1"/>
      <c r="H125" s="1"/>
      <c r="I125">
        <f t="shared" si="1"/>
        <v>1</v>
      </c>
    </row>
    <row r="126" spans="1:18" x14ac:dyDescent="0.25">
      <c r="A126" s="172">
        <v>40240</v>
      </c>
      <c r="B126" s="14" t="s">
        <v>9</v>
      </c>
      <c r="C126" s="14" t="s">
        <v>14</v>
      </c>
      <c r="D126" s="1" t="s">
        <v>6</v>
      </c>
      <c r="E126" s="1">
        <v>2</v>
      </c>
      <c r="F126" s="1">
        <v>1</v>
      </c>
      <c r="G126" s="1"/>
      <c r="H126" s="1"/>
      <c r="I126">
        <f t="shared" si="1"/>
        <v>1</v>
      </c>
      <c r="M126" s="12"/>
      <c r="Q126" s="1"/>
      <c r="R126" s="1"/>
    </row>
    <row r="127" spans="1:18" x14ac:dyDescent="0.25">
      <c r="A127" s="172">
        <v>40240</v>
      </c>
      <c r="B127" s="14" t="s">
        <v>21</v>
      </c>
      <c r="C127" s="14" t="s">
        <v>11</v>
      </c>
      <c r="D127" s="1" t="s">
        <v>7</v>
      </c>
      <c r="E127" s="1">
        <v>3</v>
      </c>
      <c r="F127" s="1">
        <v>7</v>
      </c>
      <c r="G127" s="1"/>
      <c r="H127" s="1"/>
      <c r="I127">
        <f t="shared" si="1"/>
        <v>-4</v>
      </c>
      <c r="M127" s="12"/>
      <c r="Q127" s="1"/>
      <c r="R127" s="1"/>
    </row>
    <row r="128" spans="1:18" x14ac:dyDescent="0.25">
      <c r="A128" s="172">
        <v>40247</v>
      </c>
      <c r="B128" s="14" t="s">
        <v>9</v>
      </c>
      <c r="C128" s="14" t="s">
        <v>8</v>
      </c>
      <c r="D128" s="1" t="s">
        <v>6</v>
      </c>
      <c r="E128" s="1">
        <v>9</v>
      </c>
      <c r="F128" s="1">
        <v>2</v>
      </c>
      <c r="G128" s="1"/>
      <c r="H128" s="1"/>
      <c r="I128">
        <f t="shared" si="1"/>
        <v>7</v>
      </c>
      <c r="M128" s="12"/>
      <c r="Q128" s="1"/>
      <c r="R128" s="1"/>
    </row>
    <row r="129" spans="1:18" x14ac:dyDescent="0.25">
      <c r="A129" s="172">
        <v>40247</v>
      </c>
      <c r="B129" s="14" t="s">
        <v>12</v>
      </c>
      <c r="C129" s="14" t="s">
        <v>21</v>
      </c>
      <c r="D129" s="1" t="s">
        <v>6</v>
      </c>
      <c r="E129" s="1">
        <v>13</v>
      </c>
      <c r="F129" s="1">
        <v>4</v>
      </c>
      <c r="G129" s="1"/>
      <c r="H129" s="1"/>
      <c r="I129">
        <f t="shared" si="1"/>
        <v>9</v>
      </c>
      <c r="M129" s="12"/>
      <c r="Q129" s="1"/>
      <c r="R129" s="1"/>
    </row>
    <row r="130" spans="1:18" x14ac:dyDescent="0.25">
      <c r="A130" s="172">
        <v>40247</v>
      </c>
      <c r="B130" s="14" t="s">
        <v>8</v>
      </c>
      <c r="C130" s="14" t="s">
        <v>9</v>
      </c>
      <c r="D130" s="1" t="s">
        <v>7</v>
      </c>
      <c r="E130" s="1">
        <v>2</v>
      </c>
      <c r="F130" s="1">
        <v>9</v>
      </c>
      <c r="G130" s="1"/>
      <c r="H130" s="1"/>
      <c r="I130">
        <f t="shared" si="1"/>
        <v>-7</v>
      </c>
    </row>
    <row r="131" spans="1:18" x14ac:dyDescent="0.25">
      <c r="A131" s="172">
        <v>40247</v>
      </c>
      <c r="B131" s="14" t="s">
        <v>21</v>
      </c>
      <c r="C131" s="14" t="s">
        <v>12</v>
      </c>
      <c r="D131" s="1" t="s">
        <v>7</v>
      </c>
      <c r="E131" s="1">
        <v>4</v>
      </c>
      <c r="F131" s="1">
        <v>13</v>
      </c>
      <c r="G131" s="1"/>
      <c r="H131" s="1"/>
      <c r="I131">
        <f t="shared" ref="I131:I194" si="2">E131-F131</f>
        <v>-9</v>
      </c>
      <c r="M131" s="12"/>
      <c r="Q131" s="1"/>
      <c r="R131" s="1"/>
    </row>
    <row r="132" spans="1:18" x14ac:dyDescent="0.25">
      <c r="A132" s="172">
        <v>40247</v>
      </c>
      <c r="B132" s="14" t="s">
        <v>11</v>
      </c>
      <c r="C132" s="14" t="s">
        <v>14</v>
      </c>
      <c r="D132" s="1" t="s">
        <v>7</v>
      </c>
      <c r="E132" s="1">
        <v>2</v>
      </c>
      <c r="F132" s="1">
        <v>6</v>
      </c>
      <c r="G132" s="1"/>
      <c r="H132" s="1"/>
      <c r="I132">
        <f t="shared" si="2"/>
        <v>-4</v>
      </c>
      <c r="M132" s="12"/>
      <c r="Q132" s="1"/>
      <c r="R132" s="1"/>
    </row>
    <row r="133" spans="1:18" x14ac:dyDescent="0.25">
      <c r="A133" s="172">
        <v>40247</v>
      </c>
      <c r="B133" s="14" t="s">
        <v>14</v>
      </c>
      <c r="C133" s="14" t="s">
        <v>11</v>
      </c>
      <c r="D133" s="1" t="s">
        <v>6</v>
      </c>
      <c r="E133" s="1">
        <v>6</v>
      </c>
      <c r="F133" s="1">
        <v>2</v>
      </c>
      <c r="G133" s="1"/>
      <c r="H133" s="1"/>
      <c r="I133">
        <f t="shared" si="2"/>
        <v>4</v>
      </c>
      <c r="M133" s="12"/>
      <c r="Q133" s="1"/>
      <c r="R133" s="1"/>
    </row>
    <row r="134" spans="1:18" x14ac:dyDescent="0.25">
      <c r="A134" s="172">
        <v>40254</v>
      </c>
      <c r="B134" s="14" t="s">
        <v>11</v>
      </c>
      <c r="C134" s="14" t="s">
        <v>8</v>
      </c>
      <c r="D134" s="1" t="s">
        <v>7</v>
      </c>
      <c r="E134" s="1">
        <v>2</v>
      </c>
      <c r="F134" s="1">
        <v>7</v>
      </c>
      <c r="G134" s="1"/>
      <c r="H134" s="1"/>
      <c r="I134">
        <f t="shared" si="2"/>
        <v>-5</v>
      </c>
      <c r="M134" s="12"/>
      <c r="Q134" s="1"/>
      <c r="R134" s="1"/>
    </row>
    <row r="135" spans="1:18" x14ac:dyDescent="0.25">
      <c r="A135" s="172">
        <v>40254</v>
      </c>
      <c r="B135" s="14" t="s">
        <v>14</v>
      </c>
      <c r="C135" s="14" t="s">
        <v>21</v>
      </c>
      <c r="D135" s="1" t="s">
        <v>7</v>
      </c>
      <c r="E135" s="1">
        <v>2</v>
      </c>
      <c r="F135" s="1">
        <v>4</v>
      </c>
      <c r="G135" s="1"/>
      <c r="H135" s="1"/>
      <c r="I135">
        <f t="shared" si="2"/>
        <v>-2</v>
      </c>
      <c r="M135" s="12"/>
      <c r="Q135" s="1"/>
      <c r="R135" s="1"/>
    </row>
    <row r="136" spans="1:18" x14ac:dyDescent="0.25">
      <c r="A136" s="172">
        <v>40254</v>
      </c>
      <c r="B136" s="14" t="s">
        <v>12</v>
      </c>
      <c r="C136" s="14" t="s">
        <v>9</v>
      </c>
      <c r="D136" s="1" t="s">
        <v>6</v>
      </c>
      <c r="E136" s="1">
        <v>4</v>
      </c>
      <c r="F136" s="1">
        <v>2</v>
      </c>
      <c r="G136" s="1"/>
      <c r="H136" s="1"/>
      <c r="I136">
        <f t="shared" si="2"/>
        <v>2</v>
      </c>
      <c r="M136" s="12"/>
      <c r="Q136" s="1"/>
      <c r="R136" s="1"/>
    </row>
    <row r="137" spans="1:18" x14ac:dyDescent="0.25">
      <c r="A137" s="172">
        <v>40254</v>
      </c>
      <c r="B137" s="14" t="s">
        <v>9</v>
      </c>
      <c r="C137" s="14" t="s">
        <v>12</v>
      </c>
      <c r="D137" s="1" t="s">
        <v>7</v>
      </c>
      <c r="E137" s="1">
        <v>2</v>
      </c>
      <c r="F137" s="1">
        <v>4</v>
      </c>
      <c r="G137" s="1"/>
      <c r="H137" s="1"/>
      <c r="I137">
        <f t="shared" si="2"/>
        <v>-2</v>
      </c>
      <c r="M137" s="12"/>
      <c r="Q137" s="1"/>
      <c r="R137" s="1"/>
    </row>
    <row r="138" spans="1:18" x14ac:dyDescent="0.25">
      <c r="A138" s="172">
        <v>40254</v>
      </c>
      <c r="B138" s="14" t="s">
        <v>21</v>
      </c>
      <c r="C138" s="14" t="s">
        <v>14</v>
      </c>
      <c r="D138" s="1" t="s">
        <v>6</v>
      </c>
      <c r="E138" s="1">
        <v>4</v>
      </c>
      <c r="F138" s="1">
        <v>2</v>
      </c>
      <c r="G138" s="1"/>
      <c r="H138" s="1"/>
      <c r="I138">
        <f t="shared" si="2"/>
        <v>2</v>
      </c>
      <c r="M138" s="12"/>
      <c r="Q138" s="1"/>
      <c r="R138" s="1"/>
    </row>
    <row r="139" spans="1:18" x14ac:dyDescent="0.25">
      <c r="A139" s="172">
        <v>40254</v>
      </c>
      <c r="B139" s="14" t="s">
        <v>8</v>
      </c>
      <c r="C139" s="14" t="s">
        <v>11</v>
      </c>
      <c r="D139" s="1" t="s">
        <v>6</v>
      </c>
      <c r="E139" s="1">
        <v>7</v>
      </c>
      <c r="F139" s="1">
        <v>2</v>
      </c>
      <c r="G139" s="1"/>
      <c r="H139" s="1"/>
      <c r="I139">
        <f t="shared" si="2"/>
        <v>5</v>
      </c>
    </row>
    <row r="140" spans="1:18" x14ac:dyDescent="0.25">
      <c r="A140" s="172">
        <v>40259</v>
      </c>
      <c r="B140" s="14" t="s">
        <v>12</v>
      </c>
      <c r="C140" s="14" t="s">
        <v>8</v>
      </c>
      <c r="D140" s="1" t="s">
        <v>6</v>
      </c>
      <c r="E140" s="1">
        <v>4</v>
      </c>
      <c r="F140" s="1">
        <v>2</v>
      </c>
      <c r="G140" s="1"/>
      <c r="H140" s="1"/>
      <c r="I140">
        <f t="shared" si="2"/>
        <v>2</v>
      </c>
      <c r="M140" s="12"/>
      <c r="Q140" s="1"/>
      <c r="R140" s="1"/>
    </row>
    <row r="141" spans="1:18" x14ac:dyDescent="0.25">
      <c r="A141" s="172">
        <v>40259</v>
      </c>
      <c r="B141" s="14" t="s">
        <v>11</v>
      </c>
      <c r="C141" s="14" t="s">
        <v>21</v>
      </c>
      <c r="D141" s="1" t="s">
        <v>6</v>
      </c>
      <c r="E141" s="1">
        <v>7</v>
      </c>
      <c r="F141" s="1">
        <v>2</v>
      </c>
      <c r="G141" s="1"/>
      <c r="H141" s="1"/>
      <c r="I141">
        <f t="shared" si="2"/>
        <v>5</v>
      </c>
      <c r="M141" s="12"/>
      <c r="Q141" s="1"/>
      <c r="R141" s="1"/>
    </row>
    <row r="142" spans="1:18" x14ac:dyDescent="0.25">
      <c r="A142" s="172">
        <v>40259</v>
      </c>
      <c r="B142" s="14" t="s">
        <v>14</v>
      </c>
      <c r="C142" s="14" t="s">
        <v>9</v>
      </c>
      <c r="D142" s="1" t="s">
        <v>7</v>
      </c>
      <c r="E142" s="1">
        <v>2</v>
      </c>
      <c r="F142" s="1">
        <v>9</v>
      </c>
      <c r="G142" s="1"/>
      <c r="H142" s="1"/>
      <c r="I142">
        <f t="shared" si="2"/>
        <v>-7</v>
      </c>
      <c r="M142" s="12"/>
      <c r="Q142" s="1"/>
      <c r="R142" s="1"/>
    </row>
    <row r="143" spans="1:18" x14ac:dyDescent="0.25">
      <c r="A143" s="172">
        <v>40259</v>
      </c>
      <c r="B143" s="14" t="s">
        <v>8</v>
      </c>
      <c r="C143" s="14" t="s">
        <v>12</v>
      </c>
      <c r="D143" s="1" t="s">
        <v>7</v>
      </c>
      <c r="E143" s="1">
        <v>2</v>
      </c>
      <c r="F143" s="1">
        <v>4</v>
      </c>
      <c r="G143" s="1"/>
      <c r="H143" s="1"/>
      <c r="I143">
        <f t="shared" si="2"/>
        <v>-2</v>
      </c>
    </row>
    <row r="144" spans="1:18" x14ac:dyDescent="0.25">
      <c r="A144" s="172">
        <v>40259</v>
      </c>
      <c r="B144" s="14" t="s">
        <v>9</v>
      </c>
      <c r="C144" s="14" t="s">
        <v>14</v>
      </c>
      <c r="D144" s="1" t="s">
        <v>6</v>
      </c>
      <c r="E144" s="1">
        <v>9</v>
      </c>
      <c r="F144" s="1">
        <v>2</v>
      </c>
      <c r="G144" s="1"/>
      <c r="H144" s="1"/>
      <c r="I144">
        <f t="shared" si="2"/>
        <v>7</v>
      </c>
      <c r="M144" s="12"/>
      <c r="Q144" s="1"/>
      <c r="R144" s="1"/>
    </row>
    <row r="145" spans="1:18" x14ac:dyDescent="0.25">
      <c r="A145" s="172">
        <v>40259</v>
      </c>
      <c r="B145" s="14" t="s">
        <v>21</v>
      </c>
      <c r="C145" s="14" t="s">
        <v>11</v>
      </c>
      <c r="D145" s="1" t="s">
        <v>7</v>
      </c>
      <c r="E145" s="1">
        <v>2</v>
      </c>
      <c r="F145" s="1">
        <v>7</v>
      </c>
      <c r="G145" s="1"/>
      <c r="H145" s="1"/>
      <c r="I145">
        <f t="shared" si="2"/>
        <v>-5</v>
      </c>
      <c r="M145" s="12"/>
      <c r="Q145" s="1"/>
      <c r="R145" s="1"/>
    </row>
    <row r="146" spans="1:18" x14ac:dyDescent="0.25">
      <c r="A146" s="172">
        <v>40261</v>
      </c>
      <c r="B146" s="14" t="s">
        <v>14</v>
      </c>
      <c r="C146" s="14" t="s">
        <v>8</v>
      </c>
      <c r="D146" s="1" t="s">
        <v>7</v>
      </c>
      <c r="E146" s="1">
        <v>4</v>
      </c>
      <c r="F146" s="1">
        <v>8</v>
      </c>
      <c r="G146" s="1"/>
      <c r="H146" s="1"/>
      <c r="I146">
        <f t="shared" si="2"/>
        <v>-4</v>
      </c>
      <c r="M146" s="12"/>
      <c r="Q146" s="1"/>
      <c r="R146" s="1"/>
    </row>
    <row r="147" spans="1:18" x14ac:dyDescent="0.25">
      <c r="A147" s="172">
        <v>40261</v>
      </c>
      <c r="B147" s="14" t="s">
        <v>9</v>
      </c>
      <c r="C147" s="14" t="s">
        <v>21</v>
      </c>
      <c r="D147" s="1" t="s">
        <v>6</v>
      </c>
      <c r="E147" s="1">
        <v>1</v>
      </c>
      <c r="F147" s="1">
        <v>0</v>
      </c>
      <c r="G147" s="1"/>
      <c r="H147" s="1"/>
      <c r="I147">
        <f t="shared" si="2"/>
        <v>1</v>
      </c>
      <c r="M147" s="12"/>
      <c r="Q147" s="1"/>
      <c r="R147" s="1"/>
    </row>
    <row r="148" spans="1:18" x14ac:dyDescent="0.25">
      <c r="A148" s="172">
        <v>40261</v>
      </c>
      <c r="B148" s="14" t="s">
        <v>21</v>
      </c>
      <c r="C148" s="14" t="s">
        <v>9</v>
      </c>
      <c r="D148" s="1" t="s">
        <v>7</v>
      </c>
      <c r="E148" s="1">
        <v>0</v>
      </c>
      <c r="F148" s="1">
        <v>1</v>
      </c>
      <c r="G148" s="1"/>
      <c r="H148" s="1"/>
      <c r="I148">
        <f t="shared" si="2"/>
        <v>-1</v>
      </c>
      <c r="M148" s="12"/>
      <c r="Q148" s="1"/>
      <c r="R148" s="1"/>
    </row>
    <row r="149" spans="1:18" x14ac:dyDescent="0.25">
      <c r="A149" s="172">
        <v>40261</v>
      </c>
      <c r="B149" s="14" t="s">
        <v>11</v>
      </c>
      <c r="C149" s="14" t="s">
        <v>12</v>
      </c>
      <c r="D149" s="1" t="s">
        <v>7</v>
      </c>
      <c r="E149" s="1">
        <v>3</v>
      </c>
      <c r="F149" s="1">
        <v>7</v>
      </c>
      <c r="G149" s="1"/>
      <c r="H149" s="1"/>
      <c r="I149">
        <f t="shared" si="2"/>
        <v>-4</v>
      </c>
      <c r="M149" s="12"/>
      <c r="Q149" s="1"/>
      <c r="R149" s="1"/>
    </row>
    <row r="150" spans="1:18" x14ac:dyDescent="0.25">
      <c r="A150" s="172">
        <v>40261</v>
      </c>
      <c r="B150" s="14" t="s">
        <v>8</v>
      </c>
      <c r="C150" s="14" t="s">
        <v>14</v>
      </c>
      <c r="D150" s="1" t="s">
        <v>6</v>
      </c>
      <c r="E150" s="1">
        <v>8</v>
      </c>
      <c r="F150" s="1">
        <v>4</v>
      </c>
      <c r="G150" s="1"/>
      <c r="H150" s="1"/>
      <c r="I150">
        <f t="shared" si="2"/>
        <v>4</v>
      </c>
    </row>
    <row r="151" spans="1:18" x14ac:dyDescent="0.25">
      <c r="A151" s="172">
        <v>40261</v>
      </c>
      <c r="B151" s="14" t="s">
        <v>12</v>
      </c>
      <c r="C151" s="14" t="s">
        <v>11</v>
      </c>
      <c r="D151" s="1" t="s">
        <v>6</v>
      </c>
      <c r="E151" s="1">
        <v>7</v>
      </c>
      <c r="F151" s="1">
        <v>3</v>
      </c>
      <c r="G151" s="1"/>
      <c r="H151" s="1"/>
      <c r="I151">
        <f t="shared" si="2"/>
        <v>4</v>
      </c>
      <c r="M151" s="12"/>
      <c r="Q151" s="1"/>
      <c r="R151" s="1"/>
    </row>
    <row r="152" spans="1:18" x14ac:dyDescent="0.25">
      <c r="A152" s="172">
        <v>40268</v>
      </c>
      <c r="B152" s="14" t="s">
        <v>21</v>
      </c>
      <c r="C152" s="14" t="s">
        <v>8</v>
      </c>
      <c r="D152" s="1" t="s">
        <v>6</v>
      </c>
      <c r="E152" s="1">
        <v>7</v>
      </c>
      <c r="F152" s="1">
        <v>4</v>
      </c>
      <c r="G152" s="1"/>
      <c r="H152" s="1"/>
      <c r="I152">
        <f t="shared" si="2"/>
        <v>3</v>
      </c>
      <c r="M152" s="12"/>
      <c r="Q152" s="1"/>
      <c r="R152" s="1"/>
    </row>
    <row r="153" spans="1:18" x14ac:dyDescent="0.25">
      <c r="A153" s="172">
        <v>40268</v>
      </c>
      <c r="B153" s="14" t="s">
        <v>8</v>
      </c>
      <c r="C153" s="14" t="s">
        <v>21</v>
      </c>
      <c r="D153" s="1" t="s">
        <v>7</v>
      </c>
      <c r="E153" s="1">
        <v>4</v>
      </c>
      <c r="F153" s="1">
        <v>7</v>
      </c>
      <c r="G153" s="1"/>
      <c r="H153" s="1"/>
      <c r="I153">
        <f t="shared" si="2"/>
        <v>-3</v>
      </c>
    </row>
    <row r="154" spans="1:18" x14ac:dyDescent="0.25">
      <c r="A154" s="172">
        <v>40268</v>
      </c>
      <c r="B154" s="14" t="s">
        <v>11</v>
      </c>
      <c r="C154" s="14" t="s">
        <v>9</v>
      </c>
      <c r="D154" s="1" t="s">
        <v>7</v>
      </c>
      <c r="E154" s="1">
        <v>3</v>
      </c>
      <c r="F154" s="1">
        <v>6</v>
      </c>
      <c r="G154" s="1"/>
      <c r="H154" s="1"/>
      <c r="I154">
        <f t="shared" si="2"/>
        <v>-3</v>
      </c>
      <c r="M154" s="12"/>
      <c r="Q154" s="1"/>
      <c r="R154" s="1"/>
    </row>
    <row r="155" spans="1:18" x14ac:dyDescent="0.25">
      <c r="A155" s="172">
        <v>40268</v>
      </c>
      <c r="B155" s="14" t="s">
        <v>14</v>
      </c>
      <c r="C155" s="14" t="s">
        <v>12</v>
      </c>
      <c r="D155" s="1" t="s">
        <v>7</v>
      </c>
      <c r="E155" s="1">
        <v>3</v>
      </c>
      <c r="F155" s="1">
        <v>9</v>
      </c>
      <c r="G155" s="1"/>
      <c r="H155" s="1"/>
      <c r="I155">
        <f t="shared" si="2"/>
        <v>-6</v>
      </c>
      <c r="M155" s="12"/>
      <c r="Q155" s="1"/>
      <c r="R155" s="1"/>
    </row>
    <row r="156" spans="1:18" x14ac:dyDescent="0.25">
      <c r="A156" s="172">
        <v>40268</v>
      </c>
      <c r="B156" s="14" t="s">
        <v>12</v>
      </c>
      <c r="C156" s="14" t="s">
        <v>14</v>
      </c>
      <c r="D156" s="1" t="s">
        <v>6</v>
      </c>
      <c r="E156" s="1">
        <v>9</v>
      </c>
      <c r="F156" s="1">
        <v>3</v>
      </c>
      <c r="G156" s="1"/>
      <c r="H156" s="1"/>
      <c r="I156">
        <f t="shared" si="2"/>
        <v>6</v>
      </c>
      <c r="M156" s="12"/>
      <c r="Q156" s="1"/>
      <c r="R156" s="1"/>
    </row>
    <row r="157" spans="1:18" x14ac:dyDescent="0.25">
      <c r="A157" s="172">
        <v>40268</v>
      </c>
      <c r="B157" s="14" t="s">
        <v>9</v>
      </c>
      <c r="C157" s="14" t="s">
        <v>11</v>
      </c>
      <c r="D157" s="1" t="s">
        <v>6</v>
      </c>
      <c r="E157" s="1">
        <v>6</v>
      </c>
      <c r="F157" s="1">
        <v>3</v>
      </c>
      <c r="G157" s="1"/>
      <c r="H157" s="1"/>
      <c r="I157">
        <f t="shared" si="2"/>
        <v>3</v>
      </c>
      <c r="M157" s="12"/>
      <c r="Q157" s="1"/>
      <c r="R157" s="1"/>
    </row>
    <row r="158" spans="1:18" x14ac:dyDescent="0.25">
      <c r="A158" s="172">
        <v>40275</v>
      </c>
      <c r="B158" s="14" t="s">
        <v>12</v>
      </c>
      <c r="C158" s="14" t="s">
        <v>8</v>
      </c>
      <c r="D158" s="1" t="s">
        <v>85</v>
      </c>
      <c r="E158" s="1">
        <v>0</v>
      </c>
      <c r="F158" s="1">
        <v>0</v>
      </c>
      <c r="G158" s="1" t="s">
        <v>82</v>
      </c>
      <c r="H158" s="1"/>
      <c r="I158">
        <f t="shared" si="2"/>
        <v>0</v>
      </c>
      <c r="M158" s="12"/>
      <c r="Q158" s="1"/>
      <c r="R158" s="1"/>
    </row>
    <row r="159" spans="1:18" x14ac:dyDescent="0.25">
      <c r="A159" s="172">
        <v>40275</v>
      </c>
      <c r="B159" s="14" t="s">
        <v>11</v>
      </c>
      <c r="C159" s="14" t="s">
        <v>21</v>
      </c>
      <c r="D159" s="1" t="s">
        <v>7</v>
      </c>
      <c r="E159" s="1">
        <v>4</v>
      </c>
      <c r="F159" s="1">
        <v>8</v>
      </c>
      <c r="G159" s="1"/>
      <c r="H159" s="1"/>
      <c r="I159">
        <f t="shared" si="2"/>
        <v>-4</v>
      </c>
      <c r="M159" s="12"/>
      <c r="Q159" s="1"/>
      <c r="R159" s="1"/>
    </row>
    <row r="160" spans="1:18" x14ac:dyDescent="0.25">
      <c r="A160" s="172">
        <v>40275</v>
      </c>
      <c r="B160" s="14" t="s">
        <v>14</v>
      </c>
      <c r="C160" s="14" t="s">
        <v>9</v>
      </c>
      <c r="D160" s="1" t="s">
        <v>7</v>
      </c>
      <c r="E160" s="1">
        <v>2</v>
      </c>
      <c r="F160" s="1">
        <v>5</v>
      </c>
      <c r="G160" s="1"/>
      <c r="H160" s="1"/>
      <c r="I160">
        <f t="shared" si="2"/>
        <v>-3</v>
      </c>
      <c r="M160" s="12"/>
      <c r="Q160" s="1"/>
      <c r="R160" s="1"/>
    </row>
    <row r="161" spans="1:18" x14ac:dyDescent="0.25">
      <c r="A161" s="172">
        <v>40275</v>
      </c>
      <c r="B161" s="14" t="s">
        <v>8</v>
      </c>
      <c r="C161" s="14" t="s">
        <v>12</v>
      </c>
      <c r="D161" s="1" t="s">
        <v>84</v>
      </c>
      <c r="E161" s="1">
        <v>0</v>
      </c>
      <c r="F161" s="1">
        <v>0</v>
      </c>
      <c r="G161" s="1" t="s">
        <v>82</v>
      </c>
      <c r="H161" s="1"/>
      <c r="I161">
        <f t="shared" si="2"/>
        <v>0</v>
      </c>
    </row>
    <row r="162" spans="1:18" x14ac:dyDescent="0.25">
      <c r="A162" s="172">
        <v>40275</v>
      </c>
      <c r="B162" s="14" t="s">
        <v>9</v>
      </c>
      <c r="C162" s="14" t="s">
        <v>14</v>
      </c>
      <c r="D162" s="1" t="s">
        <v>6</v>
      </c>
      <c r="E162" s="1">
        <v>5</v>
      </c>
      <c r="F162" s="1">
        <v>2</v>
      </c>
      <c r="G162" s="1"/>
      <c r="H162" s="1"/>
      <c r="I162">
        <f t="shared" si="2"/>
        <v>3</v>
      </c>
      <c r="M162" s="12"/>
      <c r="Q162" s="1"/>
      <c r="R162" s="1"/>
    </row>
    <row r="163" spans="1:18" x14ac:dyDescent="0.25">
      <c r="A163" s="172">
        <v>40275</v>
      </c>
      <c r="B163" s="14" t="s">
        <v>21</v>
      </c>
      <c r="C163" s="14" t="s">
        <v>11</v>
      </c>
      <c r="D163" s="1" t="s">
        <v>6</v>
      </c>
      <c r="E163" s="1">
        <v>8</v>
      </c>
      <c r="F163" s="1">
        <v>4</v>
      </c>
      <c r="G163" s="1"/>
      <c r="H163" s="1"/>
      <c r="I163">
        <f t="shared" si="2"/>
        <v>4</v>
      </c>
      <c r="M163" s="12"/>
      <c r="Q163" s="1"/>
      <c r="R163" s="1"/>
    </row>
    <row r="164" spans="1:18" x14ac:dyDescent="0.25">
      <c r="A164" s="172">
        <v>40282</v>
      </c>
      <c r="B164" s="14" t="s">
        <v>9</v>
      </c>
      <c r="C164" s="14" t="s">
        <v>8</v>
      </c>
      <c r="D164" s="1" t="s">
        <v>7</v>
      </c>
      <c r="E164" s="1">
        <v>1</v>
      </c>
      <c r="F164" s="1">
        <v>4</v>
      </c>
      <c r="G164" s="1"/>
      <c r="H164" s="1"/>
      <c r="I164">
        <f t="shared" si="2"/>
        <v>-3</v>
      </c>
      <c r="M164" s="12"/>
      <c r="Q164" s="1"/>
      <c r="R164" s="1"/>
    </row>
    <row r="165" spans="1:18" x14ac:dyDescent="0.25">
      <c r="A165" s="172">
        <v>40282</v>
      </c>
      <c r="B165" s="14" t="s">
        <v>12</v>
      </c>
      <c r="C165" s="14" t="s">
        <v>21</v>
      </c>
      <c r="D165" s="1" t="s">
        <v>6</v>
      </c>
      <c r="E165" s="1">
        <v>10</v>
      </c>
      <c r="F165" s="1">
        <v>6</v>
      </c>
      <c r="G165" s="1"/>
      <c r="H165" s="1"/>
      <c r="I165">
        <f t="shared" si="2"/>
        <v>4</v>
      </c>
      <c r="M165" s="12"/>
      <c r="Q165" s="1"/>
      <c r="R165" s="1"/>
    </row>
    <row r="166" spans="1:18" x14ac:dyDescent="0.25">
      <c r="A166" s="172">
        <v>40282</v>
      </c>
      <c r="B166" s="14" t="s">
        <v>8</v>
      </c>
      <c r="C166" s="14" t="s">
        <v>9</v>
      </c>
      <c r="D166" s="1" t="s">
        <v>6</v>
      </c>
      <c r="E166" s="1">
        <v>4</v>
      </c>
      <c r="F166" s="1">
        <v>1</v>
      </c>
      <c r="G166" s="1"/>
      <c r="H166" s="1"/>
      <c r="I166">
        <f t="shared" si="2"/>
        <v>3</v>
      </c>
    </row>
    <row r="167" spans="1:18" x14ac:dyDescent="0.25">
      <c r="A167" s="172">
        <v>40282</v>
      </c>
      <c r="B167" s="14" t="s">
        <v>21</v>
      </c>
      <c r="C167" s="14" t="s">
        <v>12</v>
      </c>
      <c r="D167" s="1" t="s">
        <v>7</v>
      </c>
      <c r="E167" s="1">
        <v>6</v>
      </c>
      <c r="F167" s="1">
        <v>10</v>
      </c>
      <c r="G167" s="1"/>
      <c r="H167" s="1"/>
      <c r="I167">
        <f t="shared" si="2"/>
        <v>-4</v>
      </c>
      <c r="M167" s="12"/>
      <c r="Q167" s="1"/>
      <c r="R167" s="1"/>
    </row>
    <row r="168" spans="1:18" x14ac:dyDescent="0.25">
      <c r="A168" s="172">
        <v>40282</v>
      </c>
      <c r="B168" s="14" t="s">
        <v>11</v>
      </c>
      <c r="C168" s="14" t="s">
        <v>14</v>
      </c>
      <c r="D168" s="1" t="s">
        <v>6</v>
      </c>
      <c r="E168" s="1">
        <v>4</v>
      </c>
      <c r="F168" s="1">
        <v>1</v>
      </c>
      <c r="G168" s="1"/>
      <c r="H168" s="1"/>
      <c r="I168">
        <f t="shared" si="2"/>
        <v>3</v>
      </c>
      <c r="M168" s="12"/>
      <c r="Q168" s="1"/>
      <c r="R168" s="1"/>
    </row>
    <row r="169" spans="1:18" x14ac:dyDescent="0.25">
      <c r="A169" s="172">
        <v>40282</v>
      </c>
      <c r="B169" s="14" t="s">
        <v>14</v>
      </c>
      <c r="C169" s="14" t="s">
        <v>11</v>
      </c>
      <c r="D169" s="1" t="s">
        <v>7</v>
      </c>
      <c r="E169" s="1">
        <v>1</v>
      </c>
      <c r="F169" s="1">
        <v>4</v>
      </c>
      <c r="G169" s="1"/>
      <c r="H169" s="1"/>
      <c r="I169">
        <f t="shared" si="2"/>
        <v>-3</v>
      </c>
      <c r="M169" s="12"/>
      <c r="Q169" s="1"/>
      <c r="R169" s="1"/>
    </row>
    <row r="170" spans="1:18" x14ac:dyDescent="0.25">
      <c r="A170" s="172">
        <v>40289</v>
      </c>
      <c r="B170" s="14" t="s">
        <v>11</v>
      </c>
      <c r="C170" s="14" t="s">
        <v>8</v>
      </c>
      <c r="D170" s="1" t="s">
        <v>7</v>
      </c>
      <c r="E170" s="1">
        <v>1</v>
      </c>
      <c r="F170" s="1">
        <v>6</v>
      </c>
      <c r="G170" s="1"/>
      <c r="H170" s="1"/>
      <c r="I170">
        <f t="shared" si="2"/>
        <v>-5</v>
      </c>
      <c r="M170" s="12"/>
      <c r="Q170" s="1"/>
      <c r="R170" s="1"/>
    </row>
    <row r="171" spans="1:18" x14ac:dyDescent="0.25">
      <c r="A171" s="172">
        <v>40289</v>
      </c>
      <c r="B171" s="14" t="s">
        <v>14</v>
      </c>
      <c r="C171" s="14" t="s">
        <v>21</v>
      </c>
      <c r="D171" s="1" t="s">
        <v>7</v>
      </c>
      <c r="E171" s="1">
        <v>6</v>
      </c>
      <c r="F171" s="1">
        <v>7</v>
      </c>
      <c r="G171" s="1"/>
      <c r="H171" s="1"/>
      <c r="I171">
        <f t="shared" si="2"/>
        <v>-1</v>
      </c>
      <c r="M171" s="12"/>
      <c r="Q171" s="1"/>
      <c r="R171" s="1"/>
    </row>
    <row r="172" spans="1:18" x14ac:dyDescent="0.25">
      <c r="A172" s="172">
        <v>40289</v>
      </c>
      <c r="B172" s="14" t="s">
        <v>12</v>
      </c>
      <c r="C172" s="14" t="s">
        <v>9</v>
      </c>
      <c r="D172" s="1" t="s">
        <v>7</v>
      </c>
      <c r="E172" s="1">
        <v>3</v>
      </c>
      <c r="F172" s="1">
        <v>7</v>
      </c>
      <c r="G172" s="1"/>
      <c r="H172" s="1"/>
      <c r="I172">
        <f t="shared" si="2"/>
        <v>-4</v>
      </c>
      <c r="M172" s="12"/>
      <c r="Q172" s="1"/>
      <c r="R172" s="1"/>
    </row>
    <row r="173" spans="1:18" x14ac:dyDescent="0.25">
      <c r="A173" s="172">
        <v>40289</v>
      </c>
      <c r="B173" s="14" t="s">
        <v>9</v>
      </c>
      <c r="C173" s="14" t="s">
        <v>12</v>
      </c>
      <c r="D173" s="1" t="s">
        <v>6</v>
      </c>
      <c r="E173" s="1">
        <v>7</v>
      </c>
      <c r="F173" s="1">
        <v>3</v>
      </c>
      <c r="G173" s="1"/>
      <c r="H173" s="1"/>
      <c r="I173">
        <f t="shared" si="2"/>
        <v>4</v>
      </c>
      <c r="M173" s="12"/>
      <c r="Q173" s="1"/>
      <c r="R173" s="1"/>
    </row>
    <row r="174" spans="1:18" x14ac:dyDescent="0.25">
      <c r="A174" s="172">
        <v>40289</v>
      </c>
      <c r="B174" s="14" t="s">
        <v>21</v>
      </c>
      <c r="C174" s="14" t="s">
        <v>14</v>
      </c>
      <c r="D174" s="1" t="s">
        <v>6</v>
      </c>
      <c r="E174" s="1">
        <v>7</v>
      </c>
      <c r="F174" s="1">
        <v>6</v>
      </c>
      <c r="G174" s="1"/>
      <c r="H174" s="1"/>
      <c r="I174">
        <f t="shared" si="2"/>
        <v>1</v>
      </c>
      <c r="M174" s="12"/>
      <c r="Q174" s="1"/>
      <c r="R174" s="1"/>
    </row>
    <row r="175" spans="1:18" x14ac:dyDescent="0.25">
      <c r="A175" s="172">
        <v>40289</v>
      </c>
      <c r="B175" s="14" t="s">
        <v>8</v>
      </c>
      <c r="C175" s="14" t="s">
        <v>11</v>
      </c>
      <c r="D175" s="1" t="s">
        <v>6</v>
      </c>
      <c r="E175" s="1">
        <v>6</v>
      </c>
      <c r="F175" s="1">
        <v>1</v>
      </c>
      <c r="G175" s="1"/>
      <c r="H175" s="1"/>
      <c r="I175">
        <f t="shared" si="2"/>
        <v>5</v>
      </c>
    </row>
    <row r="176" spans="1:18" x14ac:dyDescent="0.25">
      <c r="A176" s="172">
        <v>40296</v>
      </c>
      <c r="B176" s="14" t="s">
        <v>14</v>
      </c>
      <c r="C176" s="14" t="s">
        <v>8</v>
      </c>
      <c r="D176" s="1" t="s">
        <v>7</v>
      </c>
      <c r="E176" s="1">
        <v>1</v>
      </c>
      <c r="F176" s="1">
        <v>6</v>
      </c>
      <c r="G176" s="1"/>
      <c r="H176" s="1"/>
      <c r="I176">
        <f t="shared" si="2"/>
        <v>-5</v>
      </c>
      <c r="M176" s="12"/>
      <c r="Q176" s="1"/>
      <c r="R176" s="1"/>
    </row>
    <row r="177" spans="1:18" x14ac:dyDescent="0.25">
      <c r="A177" s="172">
        <v>40296</v>
      </c>
      <c r="B177" s="14" t="s">
        <v>9</v>
      </c>
      <c r="C177" s="14" t="s">
        <v>21</v>
      </c>
      <c r="D177" s="1" t="s">
        <v>6</v>
      </c>
      <c r="E177" s="1">
        <v>1</v>
      </c>
      <c r="F177" s="1">
        <v>0</v>
      </c>
      <c r="G177" s="1"/>
      <c r="H177" s="1"/>
      <c r="I177">
        <f t="shared" si="2"/>
        <v>1</v>
      </c>
      <c r="M177" s="12"/>
      <c r="Q177" s="1"/>
      <c r="R177" s="1"/>
    </row>
    <row r="178" spans="1:18" x14ac:dyDescent="0.25">
      <c r="A178" s="172">
        <v>40296</v>
      </c>
      <c r="B178" s="14" t="s">
        <v>21</v>
      </c>
      <c r="C178" s="14" t="s">
        <v>9</v>
      </c>
      <c r="D178" s="1" t="s">
        <v>7</v>
      </c>
      <c r="E178" s="1">
        <v>0</v>
      </c>
      <c r="F178" s="1">
        <v>1</v>
      </c>
      <c r="G178" s="1"/>
      <c r="H178" s="1"/>
      <c r="I178">
        <f t="shared" si="2"/>
        <v>-1</v>
      </c>
      <c r="M178" s="12"/>
      <c r="Q178" s="1"/>
      <c r="R178" s="1"/>
    </row>
    <row r="179" spans="1:18" x14ac:dyDescent="0.25">
      <c r="A179" s="172">
        <v>40296</v>
      </c>
      <c r="B179" s="14" t="s">
        <v>11</v>
      </c>
      <c r="C179" s="14" t="s">
        <v>12</v>
      </c>
      <c r="D179" s="1" t="s">
        <v>6</v>
      </c>
      <c r="E179" s="1">
        <v>7</v>
      </c>
      <c r="F179" s="1">
        <v>2</v>
      </c>
      <c r="G179" s="1"/>
      <c r="H179" s="1"/>
      <c r="I179">
        <f t="shared" si="2"/>
        <v>5</v>
      </c>
      <c r="M179" s="12"/>
      <c r="Q179" s="1"/>
      <c r="R179" s="1"/>
    </row>
    <row r="180" spans="1:18" x14ac:dyDescent="0.25">
      <c r="A180" s="172">
        <v>40296</v>
      </c>
      <c r="B180" s="14" t="s">
        <v>8</v>
      </c>
      <c r="C180" s="14" t="s">
        <v>14</v>
      </c>
      <c r="D180" s="1" t="s">
        <v>6</v>
      </c>
      <c r="E180" s="1">
        <v>6</v>
      </c>
      <c r="F180" s="1">
        <v>1</v>
      </c>
      <c r="G180" s="1"/>
      <c r="H180" s="1"/>
      <c r="I180">
        <f t="shared" si="2"/>
        <v>5</v>
      </c>
    </row>
    <row r="181" spans="1:18" x14ac:dyDescent="0.25">
      <c r="A181" s="172">
        <v>40296</v>
      </c>
      <c r="B181" s="14" t="s">
        <v>12</v>
      </c>
      <c r="C181" s="14" t="s">
        <v>11</v>
      </c>
      <c r="D181" s="1" t="s">
        <v>7</v>
      </c>
      <c r="E181" s="1">
        <v>2</v>
      </c>
      <c r="F181" s="1">
        <v>7</v>
      </c>
      <c r="G181" s="1"/>
      <c r="H181" s="1"/>
      <c r="I181">
        <f t="shared" si="2"/>
        <v>-5</v>
      </c>
      <c r="M181" s="12"/>
      <c r="Q181" s="1"/>
      <c r="R181" s="1"/>
    </row>
    <row r="182" spans="1:18" x14ac:dyDescent="0.25">
      <c r="A182" s="172">
        <v>40303</v>
      </c>
      <c r="B182" s="14" t="s">
        <v>21</v>
      </c>
      <c r="C182" s="14" t="s">
        <v>8</v>
      </c>
      <c r="D182" s="1" t="s">
        <v>7</v>
      </c>
      <c r="E182" s="1">
        <v>1</v>
      </c>
      <c r="F182" s="1">
        <v>8</v>
      </c>
      <c r="G182" s="1"/>
      <c r="H182" s="1" t="s">
        <v>81</v>
      </c>
      <c r="I182">
        <f t="shared" si="2"/>
        <v>-7</v>
      </c>
      <c r="M182" s="12"/>
      <c r="Q182" s="1"/>
      <c r="R182" s="1"/>
    </row>
    <row r="183" spans="1:18" x14ac:dyDescent="0.25">
      <c r="A183" s="172">
        <v>40303</v>
      </c>
      <c r="B183" s="14" t="s">
        <v>8</v>
      </c>
      <c r="C183" s="14" t="s">
        <v>21</v>
      </c>
      <c r="D183" s="1" t="s">
        <v>6</v>
      </c>
      <c r="E183" s="1">
        <v>8</v>
      </c>
      <c r="F183" s="1">
        <v>1</v>
      </c>
      <c r="G183" s="1"/>
      <c r="H183" s="1" t="s">
        <v>81</v>
      </c>
      <c r="I183">
        <f t="shared" si="2"/>
        <v>7</v>
      </c>
    </row>
    <row r="184" spans="1:18" x14ac:dyDescent="0.25">
      <c r="A184" s="16">
        <v>40303</v>
      </c>
      <c r="B184" s="14" t="s">
        <v>12</v>
      </c>
      <c r="C184" s="14" t="s">
        <v>9</v>
      </c>
      <c r="D184" s="1" t="s">
        <v>90</v>
      </c>
      <c r="E184" s="1"/>
      <c r="F184" s="1"/>
      <c r="G184" s="1" t="s">
        <v>88</v>
      </c>
      <c r="H184" s="1" t="s">
        <v>81</v>
      </c>
      <c r="I184">
        <f t="shared" si="2"/>
        <v>0</v>
      </c>
      <c r="M184" s="12"/>
      <c r="Q184" s="1"/>
      <c r="R184" s="1"/>
    </row>
    <row r="185" spans="1:18" x14ac:dyDescent="0.25">
      <c r="A185" s="16">
        <v>40303</v>
      </c>
      <c r="B185" s="14" t="s">
        <v>9</v>
      </c>
      <c r="C185" s="14" t="s">
        <v>12</v>
      </c>
      <c r="D185" s="1" t="s">
        <v>90</v>
      </c>
      <c r="E185" s="1"/>
      <c r="F185" s="1"/>
      <c r="G185" s="1" t="s">
        <v>88</v>
      </c>
      <c r="H185" s="1" t="s">
        <v>81</v>
      </c>
      <c r="I185">
        <f t="shared" si="2"/>
        <v>0</v>
      </c>
      <c r="M185" s="12"/>
      <c r="Q185" s="1"/>
      <c r="R185" s="1"/>
    </row>
    <row r="186" spans="1:18" x14ac:dyDescent="0.25">
      <c r="A186" s="16">
        <v>40303</v>
      </c>
      <c r="B186" s="14" t="s">
        <v>11</v>
      </c>
      <c r="C186" s="14" t="s">
        <v>14</v>
      </c>
      <c r="D186" s="1" t="s">
        <v>6</v>
      </c>
      <c r="E186" s="1">
        <v>6</v>
      </c>
      <c r="F186" s="1">
        <v>2</v>
      </c>
      <c r="G186" s="1"/>
      <c r="H186" s="1" t="s">
        <v>81</v>
      </c>
      <c r="I186">
        <f t="shared" si="2"/>
        <v>4</v>
      </c>
      <c r="M186" s="12"/>
      <c r="Q186" s="1"/>
      <c r="R186" s="1"/>
    </row>
    <row r="187" spans="1:18" x14ac:dyDescent="0.25">
      <c r="A187" s="16">
        <v>40303</v>
      </c>
      <c r="B187" s="14" t="s">
        <v>14</v>
      </c>
      <c r="C187" s="14" t="s">
        <v>11</v>
      </c>
      <c r="D187" s="1" t="s">
        <v>7</v>
      </c>
      <c r="E187" s="1">
        <v>2</v>
      </c>
      <c r="F187" s="1">
        <v>6</v>
      </c>
      <c r="G187" s="1"/>
      <c r="H187" s="1" t="s">
        <v>81</v>
      </c>
      <c r="I187">
        <f t="shared" si="2"/>
        <v>-4</v>
      </c>
      <c r="M187" s="12"/>
      <c r="Q187" s="1"/>
      <c r="R187" s="1"/>
    </row>
    <row r="188" spans="1:18" x14ac:dyDescent="0.25">
      <c r="A188" s="16">
        <v>40310</v>
      </c>
      <c r="B188" s="14" t="s">
        <v>9</v>
      </c>
      <c r="C188" s="14" t="s">
        <v>8</v>
      </c>
      <c r="D188" s="1" t="s">
        <v>83</v>
      </c>
      <c r="E188" s="1">
        <v>4</v>
      </c>
      <c r="F188" s="1">
        <v>4</v>
      </c>
      <c r="G188" s="1" t="s">
        <v>80</v>
      </c>
      <c r="H188" s="1" t="s">
        <v>81</v>
      </c>
      <c r="I188">
        <f t="shared" si="2"/>
        <v>0</v>
      </c>
      <c r="M188" s="12"/>
      <c r="Q188" s="1"/>
      <c r="R188" s="1"/>
    </row>
    <row r="189" spans="1:18" x14ac:dyDescent="0.25">
      <c r="A189" s="16">
        <v>40310</v>
      </c>
      <c r="B189" s="14" t="s">
        <v>8</v>
      </c>
      <c r="C189" s="14" t="s">
        <v>9</v>
      </c>
      <c r="D189" s="1" t="s">
        <v>15</v>
      </c>
      <c r="E189" s="1">
        <v>4</v>
      </c>
      <c r="F189" s="1">
        <v>4</v>
      </c>
      <c r="G189" s="1" t="s">
        <v>80</v>
      </c>
      <c r="H189" s="1" t="s">
        <v>81</v>
      </c>
      <c r="I189">
        <f t="shared" si="2"/>
        <v>0</v>
      </c>
    </row>
    <row r="190" spans="1:18" x14ac:dyDescent="0.25">
      <c r="A190" s="16">
        <v>40310</v>
      </c>
      <c r="B190" s="14" t="s">
        <v>11</v>
      </c>
      <c r="C190" s="14" t="s">
        <v>12</v>
      </c>
      <c r="D190" s="1" t="s">
        <v>7</v>
      </c>
      <c r="E190" s="1">
        <v>1</v>
      </c>
      <c r="F190" s="1">
        <v>3</v>
      </c>
      <c r="G190" s="1"/>
      <c r="H190" s="1" t="s">
        <v>81</v>
      </c>
      <c r="I190">
        <f t="shared" si="2"/>
        <v>-2</v>
      </c>
      <c r="M190" s="12"/>
      <c r="Q190" s="1"/>
      <c r="R190" s="1"/>
    </row>
    <row r="191" spans="1:18" x14ac:dyDescent="0.25">
      <c r="A191" s="16">
        <v>40310</v>
      </c>
      <c r="B191" s="14" t="s">
        <v>12</v>
      </c>
      <c r="C191" s="14" t="s">
        <v>11</v>
      </c>
      <c r="D191" s="1" t="s">
        <v>6</v>
      </c>
      <c r="E191" s="1">
        <v>3</v>
      </c>
      <c r="F191" s="1">
        <v>1</v>
      </c>
      <c r="G191" s="1"/>
      <c r="H191" s="1" t="s">
        <v>81</v>
      </c>
      <c r="I191">
        <f t="shared" si="2"/>
        <v>2</v>
      </c>
      <c r="M191" s="12"/>
      <c r="Q191" s="1"/>
      <c r="R191" s="1"/>
    </row>
    <row r="192" spans="1:18" x14ac:dyDescent="0.25">
      <c r="A192" s="16">
        <v>40317</v>
      </c>
      <c r="B192" s="14" t="s">
        <v>11</v>
      </c>
      <c r="C192" s="14" t="s">
        <v>8</v>
      </c>
      <c r="D192" s="1" t="s">
        <v>90</v>
      </c>
      <c r="E192" s="1"/>
      <c r="F192" s="1"/>
      <c r="G192" s="1"/>
      <c r="H192" s="1" t="s">
        <v>81</v>
      </c>
      <c r="I192">
        <f t="shared" si="2"/>
        <v>0</v>
      </c>
      <c r="M192" s="12"/>
      <c r="Q192" s="1"/>
      <c r="R192" s="1"/>
    </row>
    <row r="193" spans="1:18" x14ac:dyDescent="0.25">
      <c r="A193" s="16">
        <v>40317</v>
      </c>
      <c r="B193" s="14" t="s">
        <v>14</v>
      </c>
      <c r="C193" s="14" t="s">
        <v>21</v>
      </c>
      <c r="D193" s="1" t="s">
        <v>90</v>
      </c>
      <c r="E193" s="1"/>
      <c r="F193" s="1"/>
      <c r="G193" s="1"/>
      <c r="H193" s="1" t="s">
        <v>81</v>
      </c>
      <c r="I193">
        <f t="shared" si="2"/>
        <v>0</v>
      </c>
      <c r="M193" s="12"/>
      <c r="Q193" s="1"/>
      <c r="R193" s="1"/>
    </row>
    <row r="194" spans="1:18" x14ac:dyDescent="0.25">
      <c r="A194" s="16">
        <v>40317</v>
      </c>
      <c r="B194" s="14" t="s">
        <v>12</v>
      </c>
      <c r="C194" s="14" t="s">
        <v>9</v>
      </c>
      <c r="D194" s="1" t="s">
        <v>7</v>
      </c>
      <c r="E194" s="1">
        <v>2</v>
      </c>
      <c r="F194" s="1">
        <v>9</v>
      </c>
      <c r="G194" s="1"/>
      <c r="H194" s="1" t="s">
        <v>81</v>
      </c>
      <c r="I194">
        <f t="shared" si="2"/>
        <v>-7</v>
      </c>
      <c r="M194" s="12"/>
      <c r="Q194" s="1"/>
      <c r="R194" s="1"/>
    </row>
    <row r="195" spans="1:18" x14ac:dyDescent="0.25">
      <c r="A195" s="16">
        <v>40317</v>
      </c>
      <c r="B195" s="14" t="s">
        <v>9</v>
      </c>
      <c r="C195" s="14" t="s">
        <v>12</v>
      </c>
      <c r="D195" s="1" t="s">
        <v>6</v>
      </c>
      <c r="E195" s="1">
        <v>9</v>
      </c>
      <c r="F195" s="1">
        <v>2</v>
      </c>
      <c r="G195" s="1"/>
      <c r="H195" s="1" t="s">
        <v>81</v>
      </c>
      <c r="I195">
        <f t="shared" ref="I195:I258" si="3">E195-F195</f>
        <v>7</v>
      </c>
      <c r="M195" s="12"/>
      <c r="Q195" s="1"/>
      <c r="R195" s="1"/>
    </row>
    <row r="196" spans="1:18" x14ac:dyDescent="0.25">
      <c r="A196" s="16">
        <v>40317</v>
      </c>
      <c r="B196" s="14" t="s">
        <v>21</v>
      </c>
      <c r="C196" s="14" t="s">
        <v>14</v>
      </c>
      <c r="D196" s="1" t="s">
        <v>90</v>
      </c>
      <c r="E196" s="1"/>
      <c r="F196" s="1"/>
      <c r="G196" s="1"/>
      <c r="H196" s="1" t="s">
        <v>81</v>
      </c>
      <c r="I196">
        <f t="shared" si="3"/>
        <v>0</v>
      </c>
      <c r="M196" s="12"/>
      <c r="Q196" s="1"/>
      <c r="R196" s="1"/>
    </row>
    <row r="197" spans="1:18" x14ac:dyDescent="0.25">
      <c r="A197" s="16">
        <v>40317</v>
      </c>
      <c r="B197" s="14" t="s">
        <v>8</v>
      </c>
      <c r="C197" s="14" t="s">
        <v>11</v>
      </c>
      <c r="D197" s="1" t="s">
        <v>90</v>
      </c>
      <c r="E197" s="1"/>
      <c r="F197" s="1"/>
      <c r="G197" s="1"/>
      <c r="H197" s="1" t="s">
        <v>81</v>
      </c>
      <c r="I197">
        <f t="shared" si="3"/>
        <v>0</v>
      </c>
    </row>
    <row r="198" spans="1:18" x14ac:dyDescent="0.25">
      <c r="A198" s="16">
        <v>40422</v>
      </c>
      <c r="B198" s="14" t="s">
        <v>21</v>
      </c>
      <c r="C198" s="14" t="s">
        <v>8</v>
      </c>
      <c r="D198" s="1" t="s">
        <v>7</v>
      </c>
      <c r="E198" s="1">
        <v>1</v>
      </c>
      <c r="F198" s="1">
        <v>6</v>
      </c>
      <c r="G198" s="1"/>
      <c r="H198" s="1"/>
      <c r="I198">
        <f t="shared" si="3"/>
        <v>-5</v>
      </c>
      <c r="M198" s="12"/>
      <c r="Q198" s="1"/>
      <c r="R198" s="1"/>
    </row>
    <row r="199" spans="1:18" x14ac:dyDescent="0.25">
      <c r="A199" s="16">
        <v>40422</v>
      </c>
      <c r="B199" s="14" t="s">
        <v>8</v>
      </c>
      <c r="C199" s="14" t="s">
        <v>21</v>
      </c>
      <c r="D199" s="1" t="s">
        <v>6</v>
      </c>
      <c r="E199" s="1">
        <v>6</v>
      </c>
      <c r="F199" s="1">
        <v>1</v>
      </c>
      <c r="G199" s="1"/>
      <c r="H199" s="1"/>
      <c r="I199">
        <f t="shared" si="3"/>
        <v>5</v>
      </c>
    </row>
    <row r="200" spans="1:18" x14ac:dyDescent="0.25">
      <c r="A200" s="16">
        <v>40422</v>
      </c>
      <c r="B200" s="14" t="s">
        <v>11</v>
      </c>
      <c r="C200" s="14" t="s">
        <v>9</v>
      </c>
      <c r="D200" s="1" t="s">
        <v>7</v>
      </c>
      <c r="E200" s="1">
        <v>1</v>
      </c>
      <c r="F200" s="1">
        <v>3</v>
      </c>
      <c r="G200" s="1"/>
      <c r="H200" s="1"/>
      <c r="I200">
        <f t="shared" si="3"/>
        <v>-2</v>
      </c>
      <c r="M200" s="12"/>
      <c r="Q200" s="1"/>
      <c r="R200" s="1"/>
    </row>
    <row r="201" spans="1:18" x14ac:dyDescent="0.25">
      <c r="A201" s="16">
        <v>40422</v>
      </c>
      <c r="B201" s="14" t="s">
        <v>14</v>
      </c>
      <c r="C201" s="14" t="s">
        <v>12</v>
      </c>
      <c r="D201" s="1" t="s">
        <v>6</v>
      </c>
      <c r="E201" s="1">
        <v>3</v>
      </c>
      <c r="F201" s="1">
        <v>0</v>
      </c>
      <c r="G201" s="1"/>
      <c r="H201" s="1"/>
      <c r="I201">
        <f t="shared" si="3"/>
        <v>3</v>
      </c>
      <c r="M201" s="12"/>
      <c r="Q201" s="1"/>
      <c r="R201" s="1"/>
    </row>
    <row r="202" spans="1:18" x14ac:dyDescent="0.25">
      <c r="A202" s="16">
        <v>40422</v>
      </c>
      <c r="B202" s="14" t="s">
        <v>12</v>
      </c>
      <c r="C202" s="14" t="s">
        <v>14</v>
      </c>
      <c r="D202" s="1" t="s">
        <v>7</v>
      </c>
      <c r="E202" s="1">
        <v>0</v>
      </c>
      <c r="F202" s="1">
        <v>3</v>
      </c>
      <c r="G202" s="1"/>
      <c r="H202" s="1"/>
      <c r="I202">
        <f t="shared" si="3"/>
        <v>-3</v>
      </c>
      <c r="M202" s="12"/>
      <c r="Q202" s="1"/>
      <c r="R202" s="1"/>
    </row>
    <row r="203" spans="1:18" x14ac:dyDescent="0.25">
      <c r="A203" s="16">
        <v>40422</v>
      </c>
      <c r="B203" s="14" t="s">
        <v>9</v>
      </c>
      <c r="C203" s="14" t="s">
        <v>11</v>
      </c>
      <c r="D203" s="1" t="s">
        <v>6</v>
      </c>
      <c r="E203" s="1">
        <v>3</v>
      </c>
      <c r="F203" s="1">
        <v>1</v>
      </c>
      <c r="G203" s="1"/>
      <c r="H203" s="1"/>
      <c r="I203">
        <f t="shared" si="3"/>
        <v>2</v>
      </c>
      <c r="M203" s="12"/>
      <c r="Q203" s="1"/>
      <c r="R203" s="1"/>
    </row>
    <row r="204" spans="1:18" x14ac:dyDescent="0.25">
      <c r="A204" s="16">
        <v>40429</v>
      </c>
      <c r="B204" s="14" t="s">
        <v>12</v>
      </c>
      <c r="C204" s="14" t="s">
        <v>8</v>
      </c>
      <c r="D204" s="1" t="s">
        <v>6</v>
      </c>
      <c r="E204" s="1">
        <v>3</v>
      </c>
      <c r="F204" s="1">
        <v>2</v>
      </c>
      <c r="G204" s="1"/>
      <c r="H204" s="1"/>
      <c r="I204">
        <f t="shared" si="3"/>
        <v>1</v>
      </c>
      <c r="M204" s="12"/>
      <c r="Q204" s="1"/>
      <c r="R204" s="1"/>
    </row>
    <row r="205" spans="1:18" x14ac:dyDescent="0.25">
      <c r="A205" s="16">
        <v>40429</v>
      </c>
      <c r="B205" s="14" t="s">
        <v>11</v>
      </c>
      <c r="C205" s="14" t="s">
        <v>21</v>
      </c>
      <c r="D205" s="1" t="s">
        <v>7</v>
      </c>
      <c r="E205" s="1">
        <v>2</v>
      </c>
      <c r="F205" s="1">
        <v>5</v>
      </c>
      <c r="G205" s="1"/>
      <c r="H205" s="1"/>
      <c r="I205">
        <f t="shared" si="3"/>
        <v>-3</v>
      </c>
      <c r="M205" s="12"/>
      <c r="Q205" s="1"/>
      <c r="R205" s="1"/>
    </row>
    <row r="206" spans="1:18" x14ac:dyDescent="0.25">
      <c r="A206" s="16">
        <v>40429</v>
      </c>
      <c r="B206" s="14" t="s">
        <v>14</v>
      </c>
      <c r="C206" s="14" t="s">
        <v>9</v>
      </c>
      <c r="D206" s="1" t="s">
        <v>7</v>
      </c>
      <c r="E206" s="1">
        <v>0</v>
      </c>
      <c r="F206" s="1">
        <v>3</v>
      </c>
      <c r="G206" s="1"/>
      <c r="H206" s="1"/>
      <c r="I206">
        <f t="shared" si="3"/>
        <v>-3</v>
      </c>
      <c r="M206" s="12"/>
      <c r="Q206" s="1"/>
      <c r="R206" s="1"/>
    </row>
    <row r="207" spans="1:18" x14ac:dyDescent="0.25">
      <c r="A207" s="16">
        <v>40429</v>
      </c>
      <c r="B207" s="14" t="s">
        <v>8</v>
      </c>
      <c r="C207" s="14" t="s">
        <v>12</v>
      </c>
      <c r="D207" s="1" t="s">
        <v>7</v>
      </c>
      <c r="E207" s="1">
        <v>2</v>
      </c>
      <c r="F207" s="1">
        <v>3</v>
      </c>
      <c r="G207" s="1"/>
      <c r="H207" s="1"/>
      <c r="I207">
        <f t="shared" si="3"/>
        <v>-1</v>
      </c>
    </row>
    <row r="208" spans="1:18" x14ac:dyDescent="0.25">
      <c r="A208" s="16">
        <v>40429</v>
      </c>
      <c r="B208" s="14" t="s">
        <v>9</v>
      </c>
      <c r="C208" s="14" t="s">
        <v>14</v>
      </c>
      <c r="D208" s="1" t="s">
        <v>6</v>
      </c>
      <c r="E208" s="1">
        <v>3</v>
      </c>
      <c r="F208" s="1">
        <v>0</v>
      </c>
      <c r="G208" s="1"/>
      <c r="H208" s="1"/>
      <c r="I208">
        <f t="shared" si="3"/>
        <v>3</v>
      </c>
      <c r="M208" s="12"/>
      <c r="Q208" s="1"/>
      <c r="R208" s="1"/>
    </row>
    <row r="209" spans="1:18" x14ac:dyDescent="0.25">
      <c r="A209" s="16">
        <v>40429</v>
      </c>
      <c r="B209" s="14" t="s">
        <v>21</v>
      </c>
      <c r="C209" s="14" t="s">
        <v>11</v>
      </c>
      <c r="D209" s="1" t="s">
        <v>6</v>
      </c>
      <c r="E209" s="1">
        <v>5</v>
      </c>
      <c r="F209" s="1">
        <v>2</v>
      </c>
      <c r="G209" s="1"/>
      <c r="H209" s="1"/>
      <c r="I209">
        <f t="shared" si="3"/>
        <v>3</v>
      </c>
      <c r="M209" s="12"/>
      <c r="Q209" s="1"/>
      <c r="R209" s="1"/>
    </row>
    <row r="210" spans="1:18" x14ac:dyDescent="0.25">
      <c r="A210" s="16">
        <v>40433</v>
      </c>
      <c r="B210" s="14" t="s">
        <v>11</v>
      </c>
      <c r="C210" s="14" t="s">
        <v>8</v>
      </c>
      <c r="D210" s="1" t="s">
        <v>7</v>
      </c>
      <c r="E210" s="1">
        <v>2</v>
      </c>
      <c r="F210" s="1">
        <v>6</v>
      </c>
      <c r="G210" s="1"/>
      <c r="H210" s="1"/>
      <c r="I210">
        <f t="shared" si="3"/>
        <v>-4</v>
      </c>
      <c r="M210" s="12"/>
      <c r="Q210" s="1"/>
      <c r="R210" s="1"/>
    </row>
    <row r="211" spans="1:18" x14ac:dyDescent="0.25">
      <c r="A211" s="16">
        <v>40433</v>
      </c>
      <c r="B211" s="14" t="s">
        <v>8</v>
      </c>
      <c r="C211" s="14" t="s">
        <v>11</v>
      </c>
      <c r="D211" s="1" t="s">
        <v>6</v>
      </c>
      <c r="E211" s="1">
        <v>6</v>
      </c>
      <c r="F211" s="1">
        <v>2</v>
      </c>
      <c r="G211" s="1"/>
      <c r="H211" s="1"/>
      <c r="I211">
        <f t="shared" si="3"/>
        <v>4</v>
      </c>
    </row>
    <row r="212" spans="1:18" x14ac:dyDescent="0.25">
      <c r="A212" s="16">
        <v>40436</v>
      </c>
      <c r="B212" s="14" t="s">
        <v>9</v>
      </c>
      <c r="C212" s="14" t="s">
        <v>8</v>
      </c>
      <c r="D212" s="1" t="s">
        <v>7</v>
      </c>
      <c r="E212" s="1">
        <v>1</v>
      </c>
      <c r="F212" s="1">
        <v>11</v>
      </c>
      <c r="G212" s="1"/>
      <c r="H212" s="1"/>
      <c r="I212">
        <f t="shared" si="3"/>
        <v>-10</v>
      </c>
      <c r="M212" s="12"/>
      <c r="Q212" s="1"/>
      <c r="R212" s="1"/>
    </row>
    <row r="213" spans="1:18" x14ac:dyDescent="0.25">
      <c r="A213" s="16">
        <v>40436</v>
      </c>
      <c r="B213" s="14" t="s">
        <v>12</v>
      </c>
      <c r="C213" s="14" t="s">
        <v>21</v>
      </c>
      <c r="D213" s="1" t="s">
        <v>7</v>
      </c>
      <c r="E213" s="1">
        <v>1</v>
      </c>
      <c r="F213" s="1">
        <v>7</v>
      </c>
      <c r="G213" s="1"/>
      <c r="H213" s="1"/>
      <c r="I213">
        <f t="shared" si="3"/>
        <v>-6</v>
      </c>
      <c r="M213" s="12"/>
      <c r="Q213" s="1"/>
      <c r="R213" s="1"/>
    </row>
    <row r="214" spans="1:18" x14ac:dyDescent="0.25">
      <c r="A214" s="16">
        <v>40436</v>
      </c>
      <c r="B214" s="14" t="s">
        <v>8</v>
      </c>
      <c r="C214" s="14" t="s">
        <v>9</v>
      </c>
      <c r="D214" s="1" t="s">
        <v>6</v>
      </c>
      <c r="E214" s="1">
        <v>11</v>
      </c>
      <c r="F214" s="1">
        <v>1</v>
      </c>
      <c r="G214" s="1"/>
      <c r="H214" s="1"/>
      <c r="I214">
        <f t="shared" si="3"/>
        <v>10</v>
      </c>
    </row>
    <row r="215" spans="1:18" x14ac:dyDescent="0.25">
      <c r="A215" s="16">
        <v>40436</v>
      </c>
      <c r="B215" s="14" t="s">
        <v>21</v>
      </c>
      <c r="C215" s="14" t="s">
        <v>12</v>
      </c>
      <c r="D215" s="1" t="s">
        <v>6</v>
      </c>
      <c r="E215" s="1">
        <v>7</v>
      </c>
      <c r="F215" s="1">
        <v>1</v>
      </c>
      <c r="G215" s="1"/>
      <c r="H215" s="1"/>
      <c r="I215">
        <f t="shared" si="3"/>
        <v>6</v>
      </c>
      <c r="M215" s="12"/>
      <c r="Q215" s="1"/>
      <c r="R215" s="1"/>
    </row>
    <row r="216" spans="1:18" x14ac:dyDescent="0.25">
      <c r="A216" s="16">
        <v>40436</v>
      </c>
      <c r="B216" s="14" t="s">
        <v>11</v>
      </c>
      <c r="C216" s="14" t="s">
        <v>14</v>
      </c>
      <c r="D216" s="1" t="s">
        <v>7</v>
      </c>
      <c r="E216" s="1">
        <v>1</v>
      </c>
      <c r="F216" s="1">
        <v>6</v>
      </c>
      <c r="G216" s="1"/>
      <c r="H216" s="1"/>
      <c r="I216">
        <f t="shared" si="3"/>
        <v>-5</v>
      </c>
      <c r="M216" s="12"/>
      <c r="Q216" s="1"/>
      <c r="R216" s="1"/>
    </row>
    <row r="217" spans="1:18" x14ac:dyDescent="0.25">
      <c r="A217" s="16">
        <v>40436</v>
      </c>
      <c r="B217" s="14" t="s">
        <v>14</v>
      </c>
      <c r="C217" s="14" t="s">
        <v>11</v>
      </c>
      <c r="D217" s="1" t="s">
        <v>6</v>
      </c>
      <c r="E217" s="1">
        <v>6</v>
      </c>
      <c r="F217" s="1">
        <v>1</v>
      </c>
      <c r="G217" s="1"/>
      <c r="H217" s="1"/>
      <c r="I217">
        <f t="shared" si="3"/>
        <v>5</v>
      </c>
      <c r="M217" s="12"/>
      <c r="Q217" s="1"/>
      <c r="R217" s="1"/>
    </row>
    <row r="218" spans="1:18" x14ac:dyDescent="0.25">
      <c r="A218" s="16">
        <v>40440</v>
      </c>
      <c r="B218" s="14" t="s">
        <v>9</v>
      </c>
      <c r="C218" s="14" t="s">
        <v>21</v>
      </c>
      <c r="D218" s="1" t="s">
        <v>6</v>
      </c>
      <c r="E218" s="1">
        <v>5</v>
      </c>
      <c r="F218" s="1">
        <v>2</v>
      </c>
      <c r="G218" s="1"/>
      <c r="H218" s="1"/>
      <c r="I218">
        <f t="shared" si="3"/>
        <v>3</v>
      </c>
      <c r="M218" s="12"/>
      <c r="Q218" s="1"/>
      <c r="R218" s="1"/>
    </row>
    <row r="219" spans="1:18" x14ac:dyDescent="0.25">
      <c r="A219" s="16">
        <v>40440</v>
      </c>
      <c r="B219" s="14" t="s">
        <v>21</v>
      </c>
      <c r="C219" s="14" t="s">
        <v>9</v>
      </c>
      <c r="D219" s="1" t="s">
        <v>7</v>
      </c>
      <c r="E219" s="1">
        <v>2</v>
      </c>
      <c r="F219" s="1">
        <v>5</v>
      </c>
      <c r="G219" s="1"/>
      <c r="H219" s="1"/>
      <c r="I219">
        <f t="shared" si="3"/>
        <v>-3</v>
      </c>
      <c r="M219" s="12"/>
      <c r="Q219" s="1"/>
      <c r="R219" s="1"/>
    </row>
    <row r="220" spans="1:18" x14ac:dyDescent="0.25">
      <c r="A220" s="16">
        <v>40443</v>
      </c>
      <c r="B220" s="14" t="s">
        <v>11</v>
      </c>
      <c r="C220" s="14" t="s">
        <v>8</v>
      </c>
      <c r="D220" s="1" t="s">
        <v>7</v>
      </c>
      <c r="E220" s="1">
        <v>2</v>
      </c>
      <c r="F220" s="1">
        <v>6</v>
      </c>
      <c r="G220" s="1"/>
      <c r="H220" s="1"/>
      <c r="I220">
        <f t="shared" si="3"/>
        <v>-4</v>
      </c>
      <c r="M220" s="12"/>
      <c r="Q220" s="1"/>
      <c r="R220" s="1"/>
    </row>
    <row r="221" spans="1:18" x14ac:dyDescent="0.25">
      <c r="A221" s="16">
        <v>40443</v>
      </c>
      <c r="B221" s="14" t="s">
        <v>14</v>
      </c>
      <c r="C221" s="14" t="s">
        <v>21</v>
      </c>
      <c r="D221" s="1" t="s">
        <v>6</v>
      </c>
      <c r="E221" s="1">
        <v>8</v>
      </c>
      <c r="F221" s="1">
        <v>2</v>
      </c>
      <c r="G221" s="1"/>
      <c r="H221" s="1"/>
      <c r="I221">
        <f t="shared" si="3"/>
        <v>6</v>
      </c>
      <c r="M221" s="12"/>
      <c r="Q221" s="1"/>
      <c r="R221" s="1"/>
    </row>
    <row r="222" spans="1:18" x14ac:dyDescent="0.25">
      <c r="A222" s="16">
        <v>40443</v>
      </c>
      <c r="B222" s="14" t="s">
        <v>12</v>
      </c>
      <c r="C222" s="14" t="s">
        <v>9</v>
      </c>
      <c r="D222" s="1" t="s">
        <v>7</v>
      </c>
      <c r="E222" s="1">
        <v>2</v>
      </c>
      <c r="F222" s="1">
        <v>8</v>
      </c>
      <c r="G222" s="1"/>
      <c r="H222" s="1"/>
      <c r="I222">
        <f t="shared" si="3"/>
        <v>-6</v>
      </c>
      <c r="M222" s="12"/>
      <c r="Q222" s="1"/>
      <c r="R222" s="1"/>
    </row>
    <row r="223" spans="1:18" x14ac:dyDescent="0.25">
      <c r="A223" s="16">
        <v>40443</v>
      </c>
      <c r="B223" s="14" t="s">
        <v>9</v>
      </c>
      <c r="C223" s="14" t="s">
        <v>12</v>
      </c>
      <c r="D223" s="1" t="s">
        <v>6</v>
      </c>
      <c r="E223" s="1">
        <v>8</v>
      </c>
      <c r="F223" s="1">
        <v>2</v>
      </c>
      <c r="G223" s="1"/>
      <c r="H223" s="1"/>
      <c r="I223">
        <f t="shared" si="3"/>
        <v>6</v>
      </c>
      <c r="M223" s="12"/>
      <c r="Q223" s="1"/>
      <c r="R223" s="1"/>
    </row>
    <row r="224" spans="1:18" x14ac:dyDescent="0.25">
      <c r="A224" s="16">
        <v>40443</v>
      </c>
      <c r="B224" s="14" t="s">
        <v>21</v>
      </c>
      <c r="C224" s="14" t="s">
        <v>14</v>
      </c>
      <c r="D224" s="1" t="s">
        <v>7</v>
      </c>
      <c r="E224" s="1">
        <v>2</v>
      </c>
      <c r="F224" s="1">
        <v>8</v>
      </c>
      <c r="G224" s="1"/>
      <c r="H224" s="1"/>
      <c r="I224">
        <f t="shared" si="3"/>
        <v>-6</v>
      </c>
      <c r="M224" s="12"/>
      <c r="Q224" s="1"/>
      <c r="R224" s="1"/>
    </row>
    <row r="225" spans="1:18" x14ac:dyDescent="0.25">
      <c r="A225" s="16">
        <v>40443</v>
      </c>
      <c r="B225" s="14" t="s">
        <v>8</v>
      </c>
      <c r="C225" s="14" t="s">
        <v>11</v>
      </c>
      <c r="D225" s="1" t="s">
        <v>6</v>
      </c>
      <c r="E225" s="1">
        <v>6</v>
      </c>
      <c r="F225" s="1">
        <v>2</v>
      </c>
      <c r="G225" s="1"/>
      <c r="H225" s="1"/>
      <c r="I225">
        <f t="shared" si="3"/>
        <v>4</v>
      </c>
    </row>
    <row r="226" spans="1:18" x14ac:dyDescent="0.25">
      <c r="A226" s="16">
        <v>40447</v>
      </c>
      <c r="B226" s="14" t="s">
        <v>14</v>
      </c>
      <c r="C226" s="14" t="s">
        <v>12</v>
      </c>
      <c r="D226" s="1" t="s">
        <v>6</v>
      </c>
      <c r="E226" s="1">
        <v>4</v>
      </c>
      <c r="F226" s="1">
        <v>1</v>
      </c>
      <c r="G226" s="1"/>
      <c r="H226" s="1"/>
      <c r="I226">
        <f t="shared" si="3"/>
        <v>3</v>
      </c>
      <c r="M226" s="12"/>
      <c r="Q226" s="1"/>
      <c r="R226" s="1"/>
    </row>
    <row r="227" spans="1:18" x14ac:dyDescent="0.25">
      <c r="A227" s="16">
        <v>40447</v>
      </c>
      <c r="B227" s="14" t="s">
        <v>12</v>
      </c>
      <c r="C227" s="14" t="s">
        <v>14</v>
      </c>
      <c r="D227" s="1" t="s">
        <v>7</v>
      </c>
      <c r="E227" s="1">
        <v>1</v>
      </c>
      <c r="F227" s="1">
        <v>4</v>
      </c>
      <c r="G227" s="1"/>
      <c r="H227" s="1"/>
      <c r="I227">
        <f t="shared" si="3"/>
        <v>-3</v>
      </c>
      <c r="M227" s="12"/>
      <c r="Q227" s="1"/>
      <c r="R227" s="1"/>
    </row>
    <row r="228" spans="1:18" x14ac:dyDescent="0.25">
      <c r="A228" s="16">
        <v>40450</v>
      </c>
      <c r="B228" s="14" t="s">
        <v>14</v>
      </c>
      <c r="C228" s="14" t="s">
        <v>8</v>
      </c>
      <c r="D228" s="1" t="s">
        <v>6</v>
      </c>
      <c r="E228" s="1">
        <v>5</v>
      </c>
      <c r="F228" s="1">
        <v>1</v>
      </c>
      <c r="G228" s="1"/>
      <c r="H228" s="1"/>
      <c r="I228">
        <f t="shared" si="3"/>
        <v>4</v>
      </c>
      <c r="M228" s="12"/>
      <c r="Q228" s="1"/>
      <c r="R228" s="1"/>
    </row>
    <row r="229" spans="1:18" x14ac:dyDescent="0.25">
      <c r="A229" s="16">
        <v>40450</v>
      </c>
      <c r="B229" s="14" t="s">
        <v>9</v>
      </c>
      <c r="C229" s="14" t="s">
        <v>21</v>
      </c>
      <c r="D229" s="1" t="s">
        <v>6</v>
      </c>
      <c r="E229" s="1">
        <v>5</v>
      </c>
      <c r="F229" s="1">
        <v>2</v>
      </c>
      <c r="G229" s="1"/>
      <c r="H229" s="1"/>
      <c r="I229">
        <f t="shared" si="3"/>
        <v>3</v>
      </c>
      <c r="M229" s="12"/>
      <c r="Q229" s="1"/>
      <c r="R229" s="1"/>
    </row>
    <row r="230" spans="1:18" x14ac:dyDescent="0.25">
      <c r="A230" s="16">
        <v>40450</v>
      </c>
      <c r="B230" s="14" t="s">
        <v>21</v>
      </c>
      <c r="C230" s="14" t="s">
        <v>9</v>
      </c>
      <c r="D230" s="1" t="s">
        <v>7</v>
      </c>
      <c r="E230" s="1">
        <v>2</v>
      </c>
      <c r="F230" s="1">
        <v>5</v>
      </c>
      <c r="G230" s="1"/>
      <c r="H230" s="1"/>
      <c r="I230">
        <f t="shared" si="3"/>
        <v>-3</v>
      </c>
      <c r="M230" s="12"/>
      <c r="Q230" s="1"/>
      <c r="R230" s="1"/>
    </row>
    <row r="231" spans="1:18" x14ac:dyDescent="0.25">
      <c r="A231" s="16">
        <v>40450</v>
      </c>
      <c r="B231" s="14" t="s">
        <v>11</v>
      </c>
      <c r="C231" s="14" t="s">
        <v>12</v>
      </c>
      <c r="D231" s="1" t="s">
        <v>15</v>
      </c>
      <c r="E231" s="1">
        <v>3</v>
      </c>
      <c r="F231" s="1">
        <v>3</v>
      </c>
      <c r="G231" s="1" t="s">
        <v>80</v>
      </c>
      <c r="H231" s="1"/>
      <c r="I231">
        <f t="shared" si="3"/>
        <v>0</v>
      </c>
      <c r="M231" s="12"/>
      <c r="Q231" s="1"/>
      <c r="R231" s="1"/>
    </row>
    <row r="232" spans="1:18" x14ac:dyDescent="0.25">
      <c r="A232" s="16">
        <v>40450</v>
      </c>
      <c r="B232" s="14" t="s">
        <v>8</v>
      </c>
      <c r="C232" s="14" t="s">
        <v>14</v>
      </c>
      <c r="D232" s="1" t="s">
        <v>7</v>
      </c>
      <c r="E232" s="1">
        <v>1</v>
      </c>
      <c r="F232" s="1">
        <v>5</v>
      </c>
      <c r="G232" s="1"/>
      <c r="H232" s="1"/>
      <c r="I232">
        <f t="shared" si="3"/>
        <v>-4</v>
      </c>
    </row>
    <row r="233" spans="1:18" x14ac:dyDescent="0.25">
      <c r="A233" s="16">
        <v>40450</v>
      </c>
      <c r="B233" s="14" t="s">
        <v>12</v>
      </c>
      <c r="C233" s="14" t="s">
        <v>11</v>
      </c>
      <c r="D233" s="1" t="s">
        <v>83</v>
      </c>
      <c r="E233" s="1">
        <v>3</v>
      </c>
      <c r="F233" s="1">
        <v>3</v>
      </c>
      <c r="G233" s="1" t="s">
        <v>80</v>
      </c>
      <c r="H233" s="1"/>
      <c r="I233">
        <f t="shared" si="3"/>
        <v>0</v>
      </c>
      <c r="M233" s="12"/>
      <c r="Q233" s="1"/>
      <c r="R233" s="1"/>
    </row>
    <row r="234" spans="1:18" x14ac:dyDescent="0.25">
      <c r="A234" s="16">
        <v>40454</v>
      </c>
      <c r="B234" s="14" t="s">
        <v>11</v>
      </c>
      <c r="C234" s="14" t="s">
        <v>21</v>
      </c>
      <c r="D234" s="1" t="s">
        <v>6</v>
      </c>
      <c r="E234" s="1">
        <v>5</v>
      </c>
      <c r="F234" s="1">
        <v>4</v>
      </c>
      <c r="G234" s="1"/>
      <c r="H234" s="1"/>
      <c r="I234">
        <f t="shared" si="3"/>
        <v>1</v>
      </c>
      <c r="M234" s="12"/>
      <c r="Q234" s="1"/>
      <c r="R234" s="1"/>
    </row>
    <row r="235" spans="1:18" x14ac:dyDescent="0.25">
      <c r="A235" s="16">
        <v>40454</v>
      </c>
      <c r="B235" s="14" t="s">
        <v>21</v>
      </c>
      <c r="C235" s="14" t="s">
        <v>11</v>
      </c>
      <c r="D235" s="1" t="s">
        <v>7</v>
      </c>
      <c r="E235" s="1">
        <v>4</v>
      </c>
      <c r="F235" s="1">
        <v>5</v>
      </c>
      <c r="G235" s="1"/>
      <c r="H235" s="1"/>
      <c r="I235">
        <f t="shared" si="3"/>
        <v>-1</v>
      </c>
      <c r="M235" s="12"/>
      <c r="Q235" s="1"/>
      <c r="R235" s="1"/>
    </row>
    <row r="236" spans="1:18" x14ac:dyDescent="0.25">
      <c r="A236" s="16">
        <v>40457</v>
      </c>
      <c r="B236" s="14" t="s">
        <v>21</v>
      </c>
      <c r="C236" s="14" t="s">
        <v>8</v>
      </c>
      <c r="D236" s="1" t="s">
        <v>7</v>
      </c>
      <c r="E236" s="1">
        <v>1</v>
      </c>
      <c r="F236" s="1">
        <v>11</v>
      </c>
      <c r="G236" s="1"/>
      <c r="H236" s="1"/>
      <c r="I236">
        <f t="shared" si="3"/>
        <v>-10</v>
      </c>
      <c r="M236" s="12"/>
      <c r="Q236" s="1"/>
      <c r="R236" s="1"/>
    </row>
    <row r="237" spans="1:18" x14ac:dyDescent="0.25">
      <c r="A237" s="16">
        <v>40457</v>
      </c>
      <c r="B237" s="14" t="s">
        <v>8</v>
      </c>
      <c r="C237" s="14" t="s">
        <v>21</v>
      </c>
      <c r="D237" s="1" t="s">
        <v>6</v>
      </c>
      <c r="E237" s="1">
        <v>11</v>
      </c>
      <c r="F237" s="1">
        <v>1</v>
      </c>
      <c r="G237" s="1"/>
      <c r="H237" s="1"/>
      <c r="I237">
        <f t="shared" si="3"/>
        <v>10</v>
      </c>
    </row>
    <row r="238" spans="1:18" x14ac:dyDescent="0.25">
      <c r="A238" s="16">
        <v>40457</v>
      </c>
      <c r="B238" s="14" t="s">
        <v>11</v>
      </c>
      <c r="C238" s="14" t="s">
        <v>9</v>
      </c>
      <c r="D238" s="1" t="s">
        <v>7</v>
      </c>
      <c r="E238" s="1">
        <v>1</v>
      </c>
      <c r="F238" s="1">
        <v>7</v>
      </c>
      <c r="G238" s="1"/>
      <c r="H238" s="1"/>
      <c r="I238">
        <f t="shared" si="3"/>
        <v>-6</v>
      </c>
      <c r="M238" s="12"/>
      <c r="Q238" s="1"/>
      <c r="R238" s="1"/>
    </row>
    <row r="239" spans="1:18" x14ac:dyDescent="0.25">
      <c r="A239" s="16">
        <v>40457</v>
      </c>
      <c r="B239" s="14" t="s">
        <v>14</v>
      </c>
      <c r="C239" s="14" t="s">
        <v>12</v>
      </c>
      <c r="D239" s="1" t="s">
        <v>6</v>
      </c>
      <c r="E239" s="1">
        <v>6</v>
      </c>
      <c r="F239" s="1">
        <v>3</v>
      </c>
      <c r="G239" s="1"/>
      <c r="H239" s="1"/>
      <c r="I239">
        <f t="shared" si="3"/>
        <v>3</v>
      </c>
      <c r="M239" s="12"/>
      <c r="Q239" s="1"/>
      <c r="R239" s="1"/>
    </row>
    <row r="240" spans="1:18" x14ac:dyDescent="0.25">
      <c r="A240" s="16">
        <v>40457</v>
      </c>
      <c r="B240" s="14" t="s">
        <v>12</v>
      </c>
      <c r="C240" s="14" t="s">
        <v>14</v>
      </c>
      <c r="D240" s="1" t="s">
        <v>7</v>
      </c>
      <c r="E240" s="1">
        <v>3</v>
      </c>
      <c r="F240" s="1">
        <v>6</v>
      </c>
      <c r="G240" s="1"/>
      <c r="H240" s="1"/>
      <c r="I240">
        <f t="shared" si="3"/>
        <v>-3</v>
      </c>
      <c r="M240" s="12"/>
      <c r="Q240" s="1"/>
      <c r="R240" s="1"/>
    </row>
    <row r="241" spans="1:18" x14ac:dyDescent="0.25">
      <c r="A241" s="16">
        <v>40457</v>
      </c>
      <c r="B241" s="14" t="s">
        <v>9</v>
      </c>
      <c r="C241" s="14" t="s">
        <v>11</v>
      </c>
      <c r="D241" s="1" t="s">
        <v>6</v>
      </c>
      <c r="E241" s="1">
        <v>7</v>
      </c>
      <c r="F241" s="1">
        <v>1</v>
      </c>
      <c r="G241" s="1"/>
      <c r="H241" s="1"/>
      <c r="I241">
        <f t="shared" si="3"/>
        <v>6</v>
      </c>
      <c r="M241" s="12"/>
      <c r="Q241" s="1"/>
      <c r="R241" s="1"/>
    </row>
    <row r="242" spans="1:18" x14ac:dyDescent="0.25">
      <c r="A242" s="16">
        <v>40461</v>
      </c>
      <c r="B242" s="14" t="s">
        <v>14</v>
      </c>
      <c r="C242" s="14" t="s">
        <v>8</v>
      </c>
      <c r="D242" s="1" t="s">
        <v>6</v>
      </c>
      <c r="E242" s="1">
        <v>6</v>
      </c>
      <c r="F242" s="1">
        <v>2</v>
      </c>
      <c r="G242" s="1"/>
      <c r="H242" s="1"/>
      <c r="I242">
        <f t="shared" si="3"/>
        <v>4</v>
      </c>
      <c r="M242" s="12"/>
      <c r="Q242" s="1"/>
      <c r="R242" s="1"/>
    </row>
    <row r="243" spans="1:18" x14ac:dyDescent="0.25">
      <c r="A243" s="16">
        <v>40461</v>
      </c>
      <c r="B243" s="14" t="s">
        <v>8</v>
      </c>
      <c r="C243" s="14" t="s">
        <v>14</v>
      </c>
      <c r="D243" s="1" t="s">
        <v>7</v>
      </c>
      <c r="E243" s="1">
        <v>2</v>
      </c>
      <c r="F243" s="1">
        <v>6</v>
      </c>
      <c r="G243" s="1"/>
      <c r="H243" s="1"/>
      <c r="I243">
        <f t="shared" si="3"/>
        <v>-4</v>
      </c>
    </row>
    <row r="244" spans="1:18" x14ac:dyDescent="0.25">
      <c r="A244" s="16">
        <v>40464</v>
      </c>
      <c r="B244" s="14" t="s">
        <v>12</v>
      </c>
      <c r="C244" s="14" t="s">
        <v>8</v>
      </c>
      <c r="D244" s="1" t="s">
        <v>6</v>
      </c>
      <c r="E244" s="1">
        <v>7</v>
      </c>
      <c r="F244" s="1">
        <v>4</v>
      </c>
      <c r="G244" s="1"/>
      <c r="H244" s="1"/>
      <c r="I244">
        <f t="shared" si="3"/>
        <v>3</v>
      </c>
      <c r="M244" s="12"/>
      <c r="Q244" s="1"/>
      <c r="R244" s="1"/>
    </row>
    <row r="245" spans="1:18" x14ac:dyDescent="0.25">
      <c r="A245" s="16">
        <v>40464</v>
      </c>
      <c r="B245" s="14" t="s">
        <v>11</v>
      </c>
      <c r="C245" s="14" t="s">
        <v>21</v>
      </c>
      <c r="D245" s="1" t="s">
        <v>6</v>
      </c>
      <c r="E245" s="1">
        <v>7</v>
      </c>
      <c r="F245" s="1">
        <v>3</v>
      </c>
      <c r="G245" s="1"/>
      <c r="H245" s="1"/>
      <c r="I245">
        <f t="shared" si="3"/>
        <v>4</v>
      </c>
      <c r="M245" s="12"/>
      <c r="Q245" s="1"/>
      <c r="R245" s="1"/>
    </row>
    <row r="246" spans="1:18" x14ac:dyDescent="0.25">
      <c r="A246" s="16">
        <v>40464</v>
      </c>
      <c r="B246" s="14" t="s">
        <v>14</v>
      </c>
      <c r="C246" s="14" t="s">
        <v>9</v>
      </c>
      <c r="D246" s="1" t="s">
        <v>6</v>
      </c>
      <c r="E246" s="1">
        <v>5</v>
      </c>
      <c r="F246" s="1">
        <v>1</v>
      </c>
      <c r="G246" s="1"/>
      <c r="H246" s="1"/>
      <c r="I246">
        <f t="shared" si="3"/>
        <v>4</v>
      </c>
      <c r="M246" s="12"/>
      <c r="Q246" s="1"/>
      <c r="R246" s="1"/>
    </row>
    <row r="247" spans="1:18" x14ac:dyDescent="0.25">
      <c r="A247" s="16">
        <v>40464</v>
      </c>
      <c r="B247" s="14" t="s">
        <v>8</v>
      </c>
      <c r="C247" s="14" t="s">
        <v>12</v>
      </c>
      <c r="D247" s="1" t="s">
        <v>7</v>
      </c>
      <c r="E247" s="1">
        <v>4</v>
      </c>
      <c r="F247" s="1">
        <v>7</v>
      </c>
      <c r="G247" s="1"/>
      <c r="H247" s="1"/>
      <c r="I247">
        <f t="shared" si="3"/>
        <v>-3</v>
      </c>
    </row>
    <row r="248" spans="1:18" x14ac:dyDescent="0.25">
      <c r="A248" s="16">
        <v>40464</v>
      </c>
      <c r="B248" s="14" t="s">
        <v>9</v>
      </c>
      <c r="C248" s="14" t="s">
        <v>14</v>
      </c>
      <c r="D248" s="1" t="s">
        <v>7</v>
      </c>
      <c r="E248" s="1">
        <v>1</v>
      </c>
      <c r="F248" s="1">
        <v>5</v>
      </c>
      <c r="G248" s="1"/>
      <c r="H248" s="1"/>
      <c r="I248">
        <f t="shared" si="3"/>
        <v>-4</v>
      </c>
      <c r="M248" s="12"/>
      <c r="Q248" s="1"/>
      <c r="R248" s="1"/>
    </row>
    <row r="249" spans="1:18" x14ac:dyDescent="0.25">
      <c r="A249" s="16">
        <v>40464</v>
      </c>
      <c r="B249" s="14" t="s">
        <v>21</v>
      </c>
      <c r="C249" s="14" t="s">
        <v>11</v>
      </c>
      <c r="D249" s="1" t="s">
        <v>7</v>
      </c>
      <c r="E249" s="1">
        <v>3</v>
      </c>
      <c r="F249" s="1">
        <v>7</v>
      </c>
      <c r="G249" s="1"/>
      <c r="H249" s="1"/>
      <c r="I249">
        <f t="shared" si="3"/>
        <v>-4</v>
      </c>
      <c r="M249" s="12"/>
      <c r="Q249" s="1"/>
      <c r="R249" s="1"/>
    </row>
    <row r="250" spans="1:18" x14ac:dyDescent="0.25">
      <c r="A250" s="16">
        <v>40468</v>
      </c>
      <c r="B250" s="14" t="s">
        <v>12</v>
      </c>
      <c r="C250" s="14" t="s">
        <v>9</v>
      </c>
      <c r="D250" s="1" t="s">
        <v>7</v>
      </c>
      <c r="E250" s="1">
        <v>2</v>
      </c>
      <c r="F250" s="1">
        <v>7</v>
      </c>
      <c r="G250" s="1"/>
      <c r="H250" s="1"/>
      <c r="I250">
        <f t="shared" si="3"/>
        <v>-5</v>
      </c>
      <c r="M250" s="12"/>
      <c r="Q250" s="1"/>
      <c r="R250" s="1"/>
    </row>
    <row r="251" spans="1:18" x14ac:dyDescent="0.25">
      <c r="A251" s="16">
        <v>40468</v>
      </c>
      <c r="B251" s="14" t="s">
        <v>9</v>
      </c>
      <c r="C251" s="14" t="s">
        <v>12</v>
      </c>
      <c r="D251" s="1" t="s">
        <v>6</v>
      </c>
      <c r="E251" s="1">
        <v>7</v>
      </c>
      <c r="F251" s="1">
        <v>2</v>
      </c>
      <c r="G251" s="1"/>
      <c r="H251" s="1"/>
      <c r="I251">
        <f t="shared" si="3"/>
        <v>5</v>
      </c>
      <c r="M251" s="12"/>
      <c r="Q251" s="1"/>
      <c r="R251" s="1"/>
    </row>
    <row r="252" spans="1:18" x14ac:dyDescent="0.25">
      <c r="A252" s="16">
        <v>40471</v>
      </c>
      <c r="B252" s="14" t="s">
        <v>9</v>
      </c>
      <c r="C252" s="14" t="s">
        <v>8</v>
      </c>
      <c r="D252" s="1" t="s">
        <v>6</v>
      </c>
      <c r="E252" s="1">
        <v>7</v>
      </c>
      <c r="F252" s="1">
        <v>2</v>
      </c>
      <c r="G252" s="1"/>
      <c r="H252" s="1"/>
      <c r="I252">
        <f t="shared" si="3"/>
        <v>5</v>
      </c>
      <c r="M252" s="12"/>
      <c r="Q252" s="1"/>
      <c r="R252" s="1"/>
    </row>
    <row r="253" spans="1:18" x14ac:dyDescent="0.25">
      <c r="A253" s="16">
        <v>40471</v>
      </c>
      <c r="B253" s="14" t="s">
        <v>12</v>
      </c>
      <c r="C253" s="14" t="s">
        <v>21</v>
      </c>
      <c r="D253" s="1" t="s">
        <v>7</v>
      </c>
      <c r="E253" s="1">
        <v>4</v>
      </c>
      <c r="F253" s="1">
        <v>5</v>
      </c>
      <c r="G253" s="1"/>
      <c r="H253" s="1"/>
      <c r="I253">
        <f t="shared" si="3"/>
        <v>-1</v>
      </c>
      <c r="M253" s="12"/>
      <c r="Q253" s="1"/>
      <c r="R253" s="1"/>
    </row>
    <row r="254" spans="1:18" x14ac:dyDescent="0.25">
      <c r="A254" s="16">
        <v>40471</v>
      </c>
      <c r="B254" s="14" t="s">
        <v>8</v>
      </c>
      <c r="C254" s="14" t="s">
        <v>9</v>
      </c>
      <c r="D254" s="1" t="s">
        <v>7</v>
      </c>
      <c r="E254" s="1">
        <v>2</v>
      </c>
      <c r="F254" s="1">
        <v>7</v>
      </c>
      <c r="G254" s="1"/>
      <c r="H254" s="1"/>
      <c r="I254">
        <f t="shared" si="3"/>
        <v>-5</v>
      </c>
    </row>
    <row r="255" spans="1:18" x14ac:dyDescent="0.25">
      <c r="A255" s="16">
        <v>40471</v>
      </c>
      <c r="B255" s="14" t="s">
        <v>21</v>
      </c>
      <c r="C255" s="14" t="s">
        <v>12</v>
      </c>
      <c r="D255" s="1" t="s">
        <v>6</v>
      </c>
      <c r="E255" s="1">
        <v>5</v>
      </c>
      <c r="F255" s="1">
        <v>4</v>
      </c>
      <c r="G255" s="1"/>
      <c r="H255" s="1"/>
      <c r="I255">
        <f t="shared" si="3"/>
        <v>1</v>
      </c>
      <c r="M255" s="12"/>
      <c r="Q255" s="1"/>
      <c r="R255" s="1"/>
    </row>
    <row r="256" spans="1:18" x14ac:dyDescent="0.25">
      <c r="A256" s="16">
        <v>40471</v>
      </c>
      <c r="B256" s="14" t="s">
        <v>11</v>
      </c>
      <c r="C256" s="14" t="s">
        <v>14</v>
      </c>
      <c r="D256" s="1" t="s">
        <v>83</v>
      </c>
      <c r="E256" s="1">
        <v>3</v>
      </c>
      <c r="F256" s="1">
        <v>3</v>
      </c>
      <c r="G256" s="1" t="s">
        <v>80</v>
      </c>
      <c r="H256" s="1"/>
      <c r="I256">
        <f t="shared" si="3"/>
        <v>0</v>
      </c>
      <c r="M256" s="12"/>
      <c r="Q256" s="1"/>
      <c r="R256" s="1"/>
    </row>
    <row r="257" spans="1:18" x14ac:dyDescent="0.25">
      <c r="A257" s="16">
        <v>40471</v>
      </c>
      <c r="B257" s="14" t="s">
        <v>14</v>
      </c>
      <c r="C257" s="14" t="s">
        <v>11</v>
      </c>
      <c r="D257" s="1" t="s">
        <v>15</v>
      </c>
      <c r="E257" s="1">
        <v>3</v>
      </c>
      <c r="F257" s="1">
        <v>3</v>
      </c>
      <c r="G257" s="1" t="s">
        <v>80</v>
      </c>
      <c r="H257" s="1"/>
      <c r="I257">
        <f t="shared" si="3"/>
        <v>0</v>
      </c>
      <c r="M257" s="12"/>
      <c r="Q257" s="1"/>
      <c r="R257" s="1"/>
    </row>
    <row r="258" spans="1:18" x14ac:dyDescent="0.25">
      <c r="A258" s="16">
        <v>40475</v>
      </c>
      <c r="B258" s="14" t="s">
        <v>11</v>
      </c>
      <c r="C258" s="14" t="s">
        <v>12</v>
      </c>
      <c r="D258" s="1" t="s">
        <v>6</v>
      </c>
      <c r="E258" s="1">
        <v>6</v>
      </c>
      <c r="F258" s="1">
        <v>3</v>
      </c>
      <c r="G258" s="1"/>
      <c r="H258" s="1"/>
      <c r="I258">
        <f t="shared" si="3"/>
        <v>3</v>
      </c>
      <c r="M258" s="12"/>
      <c r="Q258" s="1"/>
      <c r="R258" s="1"/>
    </row>
    <row r="259" spans="1:18" x14ac:dyDescent="0.25">
      <c r="A259" s="16">
        <v>40475</v>
      </c>
      <c r="B259" s="14" t="s">
        <v>12</v>
      </c>
      <c r="C259" s="14" t="s">
        <v>11</v>
      </c>
      <c r="D259" s="1" t="s">
        <v>7</v>
      </c>
      <c r="E259" s="1">
        <v>3</v>
      </c>
      <c r="F259" s="1">
        <v>6</v>
      </c>
      <c r="G259" s="1"/>
      <c r="H259" s="1"/>
      <c r="I259">
        <f t="shared" ref="I259:I322" si="4">E259-F259</f>
        <v>-3</v>
      </c>
      <c r="M259" s="12"/>
      <c r="Q259" s="1"/>
      <c r="R259" s="1"/>
    </row>
    <row r="260" spans="1:18" x14ac:dyDescent="0.25">
      <c r="A260" s="16">
        <v>40478</v>
      </c>
      <c r="B260" s="14" t="s">
        <v>11</v>
      </c>
      <c r="C260" s="14" t="s">
        <v>8</v>
      </c>
      <c r="D260" s="1" t="s">
        <v>6</v>
      </c>
      <c r="E260" s="1">
        <v>2</v>
      </c>
      <c r="F260" s="1">
        <v>1</v>
      </c>
      <c r="G260" s="1"/>
      <c r="H260" s="1"/>
      <c r="I260">
        <f t="shared" si="4"/>
        <v>1</v>
      </c>
      <c r="M260" s="12"/>
      <c r="Q260" s="1"/>
      <c r="R260" s="1"/>
    </row>
    <row r="261" spans="1:18" x14ac:dyDescent="0.25">
      <c r="A261" s="16">
        <v>40478</v>
      </c>
      <c r="B261" s="14" t="s">
        <v>14</v>
      </c>
      <c r="C261" s="14" t="s">
        <v>21</v>
      </c>
      <c r="D261" s="1" t="s">
        <v>6</v>
      </c>
      <c r="E261" s="1">
        <v>6</v>
      </c>
      <c r="F261" s="1">
        <v>1</v>
      </c>
      <c r="G261" s="1"/>
      <c r="H261" s="1"/>
      <c r="I261">
        <f t="shared" si="4"/>
        <v>5</v>
      </c>
      <c r="M261" s="12"/>
      <c r="Q261" s="1"/>
      <c r="R261" s="1"/>
    </row>
    <row r="262" spans="1:18" x14ac:dyDescent="0.25">
      <c r="A262" s="16">
        <v>40478</v>
      </c>
      <c r="B262" s="14" t="s">
        <v>12</v>
      </c>
      <c r="C262" s="14" t="s">
        <v>9</v>
      </c>
      <c r="D262" s="1" t="s">
        <v>7</v>
      </c>
      <c r="E262" s="1">
        <v>2</v>
      </c>
      <c r="F262" s="1">
        <v>3</v>
      </c>
      <c r="G262" s="1"/>
      <c r="H262" s="1"/>
      <c r="I262">
        <f t="shared" si="4"/>
        <v>-1</v>
      </c>
      <c r="M262" s="12"/>
      <c r="Q262" s="1"/>
      <c r="R262" s="1"/>
    </row>
    <row r="263" spans="1:18" x14ac:dyDescent="0.25">
      <c r="A263" s="16">
        <v>40478</v>
      </c>
      <c r="B263" s="14" t="s">
        <v>9</v>
      </c>
      <c r="C263" s="14" t="s">
        <v>12</v>
      </c>
      <c r="D263" s="1" t="s">
        <v>6</v>
      </c>
      <c r="E263" s="1">
        <v>3</v>
      </c>
      <c r="F263" s="1">
        <v>2</v>
      </c>
      <c r="G263" s="1"/>
      <c r="H263" s="1"/>
      <c r="I263">
        <f t="shared" si="4"/>
        <v>1</v>
      </c>
      <c r="M263" s="12"/>
      <c r="Q263" s="1"/>
      <c r="R263" s="1"/>
    </row>
    <row r="264" spans="1:18" x14ac:dyDescent="0.25">
      <c r="A264" s="16">
        <v>40478</v>
      </c>
      <c r="B264" s="14" t="s">
        <v>21</v>
      </c>
      <c r="C264" s="14" t="s">
        <v>14</v>
      </c>
      <c r="D264" s="1" t="s">
        <v>7</v>
      </c>
      <c r="E264" s="1">
        <v>1</v>
      </c>
      <c r="F264" s="1">
        <v>6</v>
      </c>
      <c r="G264" s="1"/>
      <c r="H264" s="1"/>
      <c r="I264">
        <f t="shared" si="4"/>
        <v>-5</v>
      </c>
      <c r="M264" s="12"/>
      <c r="Q264" s="1"/>
      <c r="R264" s="1"/>
    </row>
    <row r="265" spans="1:18" x14ac:dyDescent="0.25">
      <c r="A265" s="16">
        <v>40478</v>
      </c>
      <c r="B265" s="14" t="s">
        <v>8</v>
      </c>
      <c r="C265" s="14" t="s">
        <v>11</v>
      </c>
      <c r="D265" s="1" t="s">
        <v>7</v>
      </c>
      <c r="E265" s="1">
        <v>1</v>
      </c>
      <c r="F265" s="1">
        <v>2</v>
      </c>
      <c r="G265" s="1"/>
      <c r="H265" s="1"/>
      <c r="I265">
        <f t="shared" si="4"/>
        <v>-1</v>
      </c>
    </row>
    <row r="266" spans="1:18" x14ac:dyDescent="0.25">
      <c r="A266" s="16">
        <v>40482</v>
      </c>
      <c r="B266" s="14" t="s">
        <v>9</v>
      </c>
      <c r="C266" s="14" t="s">
        <v>8</v>
      </c>
      <c r="D266" s="1" t="s">
        <v>84</v>
      </c>
      <c r="E266" s="1">
        <v>0</v>
      </c>
      <c r="F266" s="1">
        <v>0</v>
      </c>
      <c r="G266" s="1" t="s">
        <v>84</v>
      </c>
      <c r="H266" s="1"/>
      <c r="I266">
        <f t="shared" si="4"/>
        <v>0</v>
      </c>
      <c r="M266" s="12"/>
      <c r="Q266" s="1"/>
      <c r="R266" s="1"/>
    </row>
    <row r="267" spans="1:18" x14ac:dyDescent="0.25">
      <c r="A267" s="16">
        <v>40482</v>
      </c>
      <c r="B267" s="14" t="s">
        <v>8</v>
      </c>
      <c r="C267" s="14" t="s">
        <v>9</v>
      </c>
      <c r="D267" s="1" t="s">
        <v>84</v>
      </c>
      <c r="E267" s="1">
        <v>0</v>
      </c>
      <c r="F267" s="1">
        <v>0</v>
      </c>
      <c r="G267" s="1" t="s">
        <v>82</v>
      </c>
      <c r="H267" s="1"/>
      <c r="I267">
        <f t="shared" si="4"/>
        <v>0</v>
      </c>
    </row>
    <row r="268" spans="1:18" x14ac:dyDescent="0.25">
      <c r="A268" s="16">
        <v>40485</v>
      </c>
      <c r="B268" s="14" t="s">
        <v>14</v>
      </c>
      <c r="C268" s="14" t="s">
        <v>8</v>
      </c>
      <c r="D268" s="1" t="s">
        <v>6</v>
      </c>
      <c r="E268" s="1">
        <v>6</v>
      </c>
      <c r="F268" s="1">
        <v>2</v>
      </c>
      <c r="G268" s="1"/>
      <c r="H268" s="1"/>
      <c r="I268">
        <f t="shared" si="4"/>
        <v>4</v>
      </c>
      <c r="M268" s="12"/>
      <c r="Q268" s="1"/>
      <c r="R268" s="1"/>
    </row>
    <row r="269" spans="1:18" x14ac:dyDescent="0.25">
      <c r="A269" s="16">
        <v>40485</v>
      </c>
      <c r="B269" s="14" t="s">
        <v>9</v>
      </c>
      <c r="C269" s="14" t="s">
        <v>21</v>
      </c>
      <c r="D269" s="1" t="s">
        <v>6</v>
      </c>
      <c r="E269" s="1">
        <v>9</v>
      </c>
      <c r="F269" s="1">
        <v>3</v>
      </c>
      <c r="G269" s="1"/>
      <c r="H269" s="1"/>
      <c r="I269">
        <f t="shared" si="4"/>
        <v>6</v>
      </c>
      <c r="M269" s="12"/>
      <c r="Q269" s="1"/>
      <c r="R269" s="1"/>
    </row>
    <row r="270" spans="1:18" x14ac:dyDescent="0.25">
      <c r="A270" s="16">
        <v>40485</v>
      </c>
      <c r="B270" s="14" t="s">
        <v>21</v>
      </c>
      <c r="C270" s="14" t="s">
        <v>9</v>
      </c>
      <c r="D270" s="1" t="s">
        <v>7</v>
      </c>
      <c r="E270" s="1">
        <v>3</v>
      </c>
      <c r="F270" s="1">
        <v>9</v>
      </c>
      <c r="G270" s="1"/>
      <c r="H270" s="1"/>
      <c r="I270">
        <f t="shared" si="4"/>
        <v>-6</v>
      </c>
      <c r="M270" s="12"/>
      <c r="Q270" s="1"/>
      <c r="R270" s="1"/>
    </row>
    <row r="271" spans="1:18" x14ac:dyDescent="0.25">
      <c r="A271" s="16">
        <v>40485</v>
      </c>
      <c r="B271" s="14" t="s">
        <v>11</v>
      </c>
      <c r="C271" s="14" t="s">
        <v>12</v>
      </c>
      <c r="D271" s="1" t="s">
        <v>83</v>
      </c>
      <c r="E271" s="1">
        <v>4</v>
      </c>
      <c r="F271" s="1">
        <v>4</v>
      </c>
      <c r="G271" s="1" t="s">
        <v>80</v>
      </c>
      <c r="H271" s="1"/>
      <c r="I271">
        <f t="shared" si="4"/>
        <v>0</v>
      </c>
      <c r="M271" s="12"/>
      <c r="Q271" s="1"/>
      <c r="R271" s="1"/>
    </row>
    <row r="272" spans="1:18" x14ac:dyDescent="0.25">
      <c r="A272" s="16">
        <v>40485</v>
      </c>
      <c r="B272" s="14" t="s">
        <v>8</v>
      </c>
      <c r="C272" s="14" t="s">
        <v>14</v>
      </c>
      <c r="D272" s="1" t="s">
        <v>7</v>
      </c>
      <c r="E272" s="1">
        <v>2</v>
      </c>
      <c r="F272" s="1">
        <v>6</v>
      </c>
      <c r="G272" s="1"/>
      <c r="H272" s="1"/>
      <c r="I272">
        <f t="shared" si="4"/>
        <v>-4</v>
      </c>
    </row>
    <row r="273" spans="1:18" x14ac:dyDescent="0.25">
      <c r="A273" s="16">
        <v>40485</v>
      </c>
      <c r="B273" s="14" t="s">
        <v>12</v>
      </c>
      <c r="C273" s="14" t="s">
        <v>11</v>
      </c>
      <c r="D273" s="1" t="s">
        <v>15</v>
      </c>
      <c r="E273" s="1">
        <v>4</v>
      </c>
      <c r="F273" s="1">
        <v>4</v>
      </c>
      <c r="G273" s="1" t="s">
        <v>80</v>
      </c>
      <c r="H273" s="1"/>
      <c r="I273">
        <f t="shared" si="4"/>
        <v>0</v>
      </c>
      <c r="M273" s="12"/>
      <c r="Q273" s="1"/>
      <c r="R273" s="1"/>
    </row>
    <row r="274" spans="1:18" x14ac:dyDescent="0.25">
      <c r="A274" s="16">
        <v>40489</v>
      </c>
      <c r="B274" s="14" t="s">
        <v>14</v>
      </c>
      <c r="C274" s="14" t="s">
        <v>21</v>
      </c>
      <c r="D274" s="1" t="s">
        <v>6</v>
      </c>
      <c r="E274" s="1">
        <v>6</v>
      </c>
      <c r="F274" s="1">
        <v>0</v>
      </c>
      <c r="G274" s="1"/>
      <c r="H274" s="1"/>
      <c r="I274">
        <f t="shared" si="4"/>
        <v>6</v>
      </c>
      <c r="M274" s="12"/>
      <c r="Q274" s="1"/>
      <c r="R274" s="1"/>
    </row>
    <row r="275" spans="1:18" x14ac:dyDescent="0.25">
      <c r="A275" s="16">
        <v>40489</v>
      </c>
      <c r="B275" s="14" t="s">
        <v>21</v>
      </c>
      <c r="C275" s="14" t="s">
        <v>14</v>
      </c>
      <c r="D275" s="1" t="s">
        <v>7</v>
      </c>
      <c r="E275" s="1">
        <v>0</v>
      </c>
      <c r="F275" s="1">
        <v>6</v>
      </c>
      <c r="G275" s="1"/>
      <c r="H275" s="1"/>
      <c r="I275">
        <f t="shared" si="4"/>
        <v>-6</v>
      </c>
      <c r="M275" s="12"/>
      <c r="Q275" s="1"/>
      <c r="R275" s="1"/>
    </row>
    <row r="276" spans="1:18" x14ac:dyDescent="0.25">
      <c r="A276" s="16">
        <v>40492</v>
      </c>
      <c r="B276" s="14" t="s">
        <v>21</v>
      </c>
      <c r="C276" s="14" t="s">
        <v>8</v>
      </c>
      <c r="D276" s="1" t="s">
        <v>7</v>
      </c>
      <c r="E276" s="1">
        <v>1</v>
      </c>
      <c r="F276" s="1">
        <v>8</v>
      </c>
      <c r="G276" s="1"/>
      <c r="H276" s="1"/>
      <c r="I276">
        <f t="shared" si="4"/>
        <v>-7</v>
      </c>
      <c r="M276" s="12"/>
      <c r="Q276" s="1"/>
      <c r="R276" s="1"/>
    </row>
    <row r="277" spans="1:18" x14ac:dyDescent="0.25">
      <c r="A277" s="16">
        <v>40492</v>
      </c>
      <c r="B277" s="14" t="s">
        <v>8</v>
      </c>
      <c r="C277" s="14" t="s">
        <v>21</v>
      </c>
      <c r="D277" s="1" t="s">
        <v>6</v>
      </c>
      <c r="E277" s="1">
        <v>8</v>
      </c>
      <c r="F277" s="1">
        <v>1</v>
      </c>
      <c r="G277" s="1"/>
      <c r="H277" s="1"/>
      <c r="I277">
        <f t="shared" si="4"/>
        <v>7</v>
      </c>
    </row>
    <row r="278" spans="1:18" x14ac:dyDescent="0.25">
      <c r="A278" s="16">
        <v>40492</v>
      </c>
      <c r="B278" s="14" t="s">
        <v>11</v>
      </c>
      <c r="C278" s="14" t="s">
        <v>9</v>
      </c>
      <c r="D278" s="1" t="s">
        <v>6</v>
      </c>
      <c r="E278" s="1">
        <v>6</v>
      </c>
      <c r="F278" s="1">
        <v>3</v>
      </c>
      <c r="G278" s="1"/>
      <c r="H278" s="1"/>
      <c r="I278">
        <f t="shared" si="4"/>
        <v>3</v>
      </c>
      <c r="M278" s="12"/>
      <c r="Q278" s="1"/>
      <c r="R278" s="1"/>
    </row>
    <row r="279" spans="1:18" x14ac:dyDescent="0.25">
      <c r="A279" s="16">
        <v>40492</v>
      </c>
      <c r="B279" s="14" t="s">
        <v>14</v>
      </c>
      <c r="C279" s="14" t="s">
        <v>12</v>
      </c>
      <c r="D279" s="1" t="s">
        <v>7</v>
      </c>
      <c r="E279" s="1">
        <v>5</v>
      </c>
      <c r="F279" s="1">
        <v>6</v>
      </c>
      <c r="G279" s="1"/>
      <c r="H279" s="1"/>
      <c r="I279">
        <f t="shared" si="4"/>
        <v>-1</v>
      </c>
      <c r="M279" s="12"/>
      <c r="Q279" s="1"/>
      <c r="R279" s="1"/>
    </row>
    <row r="280" spans="1:18" x14ac:dyDescent="0.25">
      <c r="A280" s="16">
        <v>40492</v>
      </c>
      <c r="B280" s="14" t="s">
        <v>12</v>
      </c>
      <c r="C280" s="14" t="s">
        <v>14</v>
      </c>
      <c r="D280" s="1" t="s">
        <v>6</v>
      </c>
      <c r="E280" s="1">
        <v>6</v>
      </c>
      <c r="F280" s="1">
        <v>5</v>
      </c>
      <c r="G280" s="1"/>
      <c r="H280" s="1"/>
      <c r="I280">
        <f t="shared" si="4"/>
        <v>1</v>
      </c>
      <c r="M280" s="12"/>
      <c r="Q280" s="1"/>
      <c r="R280" s="1"/>
    </row>
    <row r="281" spans="1:18" x14ac:dyDescent="0.25">
      <c r="A281" s="16">
        <v>40492</v>
      </c>
      <c r="B281" s="14" t="s">
        <v>9</v>
      </c>
      <c r="C281" s="14" t="s">
        <v>11</v>
      </c>
      <c r="D281" s="1" t="s">
        <v>7</v>
      </c>
      <c r="E281" s="1">
        <v>3</v>
      </c>
      <c r="F281" s="1">
        <v>6</v>
      </c>
      <c r="G281" s="1"/>
      <c r="H281" s="1"/>
      <c r="I281">
        <f t="shared" si="4"/>
        <v>-3</v>
      </c>
      <c r="M281" s="12"/>
      <c r="Q281" s="1"/>
      <c r="R281" s="1"/>
    </row>
    <row r="282" spans="1:18" x14ac:dyDescent="0.25">
      <c r="A282" s="16">
        <v>40499</v>
      </c>
      <c r="B282" s="14" t="s">
        <v>12</v>
      </c>
      <c r="C282" s="14" t="s">
        <v>8</v>
      </c>
      <c r="D282" s="1" t="s">
        <v>7</v>
      </c>
      <c r="E282" s="1">
        <v>2</v>
      </c>
      <c r="F282" s="1">
        <v>6</v>
      </c>
      <c r="G282" s="1"/>
      <c r="H282" s="1"/>
      <c r="I282">
        <f t="shared" si="4"/>
        <v>-4</v>
      </c>
      <c r="M282" s="12"/>
      <c r="Q282" s="1"/>
      <c r="R282" s="1"/>
    </row>
    <row r="283" spans="1:18" x14ac:dyDescent="0.25">
      <c r="A283" s="16">
        <v>40499</v>
      </c>
      <c r="B283" s="14" t="s">
        <v>11</v>
      </c>
      <c r="C283" s="14" t="s">
        <v>21</v>
      </c>
      <c r="D283" s="1" t="s">
        <v>6</v>
      </c>
      <c r="E283" s="1">
        <v>7</v>
      </c>
      <c r="F283" s="1">
        <v>4</v>
      </c>
      <c r="G283" s="1"/>
      <c r="H283" s="1"/>
      <c r="I283">
        <f t="shared" si="4"/>
        <v>3</v>
      </c>
      <c r="M283" s="12"/>
      <c r="Q283" s="1"/>
      <c r="R283" s="1"/>
    </row>
    <row r="284" spans="1:18" x14ac:dyDescent="0.25">
      <c r="A284" s="16">
        <v>40499</v>
      </c>
      <c r="B284" s="14" t="s">
        <v>14</v>
      </c>
      <c r="C284" s="14" t="s">
        <v>9</v>
      </c>
      <c r="D284" s="1" t="s">
        <v>7</v>
      </c>
      <c r="E284" s="1">
        <v>1</v>
      </c>
      <c r="F284" s="1">
        <v>3</v>
      </c>
      <c r="G284" s="1"/>
      <c r="H284" s="1"/>
      <c r="I284">
        <f t="shared" si="4"/>
        <v>-2</v>
      </c>
      <c r="M284" s="12"/>
      <c r="Q284" s="1"/>
      <c r="R284" s="1"/>
    </row>
    <row r="285" spans="1:18" x14ac:dyDescent="0.25">
      <c r="A285" s="16">
        <v>40499</v>
      </c>
      <c r="B285" s="14" t="s">
        <v>8</v>
      </c>
      <c r="C285" s="14" t="s">
        <v>12</v>
      </c>
      <c r="D285" s="1" t="s">
        <v>6</v>
      </c>
      <c r="E285" s="1">
        <v>6</v>
      </c>
      <c r="F285" s="1">
        <v>2</v>
      </c>
      <c r="G285" s="1"/>
      <c r="H285" s="1"/>
      <c r="I285">
        <f t="shared" si="4"/>
        <v>4</v>
      </c>
    </row>
    <row r="286" spans="1:18" x14ac:dyDescent="0.25">
      <c r="A286" s="16">
        <v>40499</v>
      </c>
      <c r="B286" s="14" t="s">
        <v>9</v>
      </c>
      <c r="C286" s="14" t="s">
        <v>14</v>
      </c>
      <c r="D286" s="1" t="s">
        <v>6</v>
      </c>
      <c r="E286" s="1">
        <v>3</v>
      </c>
      <c r="F286" s="1">
        <v>1</v>
      </c>
      <c r="G286" s="1"/>
      <c r="H286" s="1"/>
      <c r="I286">
        <f t="shared" si="4"/>
        <v>2</v>
      </c>
      <c r="M286" s="12"/>
      <c r="Q286" s="1"/>
      <c r="R286" s="1"/>
    </row>
    <row r="287" spans="1:18" x14ac:dyDescent="0.25">
      <c r="A287" s="16">
        <v>40499</v>
      </c>
      <c r="B287" s="14" t="s">
        <v>21</v>
      </c>
      <c r="C287" s="14" t="s">
        <v>11</v>
      </c>
      <c r="D287" s="1" t="s">
        <v>7</v>
      </c>
      <c r="E287" s="1">
        <v>4</v>
      </c>
      <c r="F287" s="1">
        <v>7</v>
      </c>
      <c r="G287" s="1"/>
      <c r="H287" s="1"/>
      <c r="I287">
        <f t="shared" si="4"/>
        <v>-3</v>
      </c>
      <c r="M287" s="12"/>
      <c r="Q287" s="1"/>
      <c r="R287" s="1"/>
    </row>
    <row r="288" spans="1:18" x14ac:dyDescent="0.25">
      <c r="A288" s="16">
        <v>40513</v>
      </c>
      <c r="B288" s="14" t="s">
        <v>9</v>
      </c>
      <c r="C288" s="14" t="s">
        <v>8</v>
      </c>
      <c r="D288" s="1" t="s">
        <v>6</v>
      </c>
      <c r="E288" s="1">
        <v>6</v>
      </c>
      <c r="F288" s="1">
        <v>1</v>
      </c>
      <c r="G288" s="1"/>
      <c r="H288" s="1"/>
      <c r="I288">
        <f t="shared" si="4"/>
        <v>5</v>
      </c>
      <c r="M288" s="12"/>
      <c r="Q288" s="1"/>
      <c r="R288" s="1"/>
    </row>
    <row r="289" spans="1:18" x14ac:dyDescent="0.25">
      <c r="A289" s="16">
        <v>40513</v>
      </c>
      <c r="B289" s="14" t="s">
        <v>12</v>
      </c>
      <c r="C289" s="14" t="s">
        <v>21</v>
      </c>
      <c r="D289" s="1" t="s">
        <v>6</v>
      </c>
      <c r="E289" s="1">
        <v>14</v>
      </c>
      <c r="F289" s="1">
        <v>1</v>
      </c>
      <c r="G289" s="1"/>
      <c r="H289" s="1"/>
      <c r="I289">
        <f t="shared" si="4"/>
        <v>13</v>
      </c>
      <c r="M289" s="12"/>
      <c r="Q289" s="1"/>
      <c r="R289" s="1"/>
    </row>
    <row r="290" spans="1:18" x14ac:dyDescent="0.25">
      <c r="A290" s="16">
        <v>40513</v>
      </c>
      <c r="B290" s="14" t="s">
        <v>8</v>
      </c>
      <c r="C290" s="14" t="s">
        <v>9</v>
      </c>
      <c r="D290" s="1" t="s">
        <v>7</v>
      </c>
      <c r="E290" s="1">
        <v>1</v>
      </c>
      <c r="F290" s="1">
        <v>6</v>
      </c>
      <c r="G290" s="1"/>
      <c r="H290" s="1"/>
      <c r="I290">
        <f t="shared" si="4"/>
        <v>-5</v>
      </c>
    </row>
    <row r="291" spans="1:18" x14ac:dyDescent="0.25">
      <c r="A291" s="16">
        <v>40513</v>
      </c>
      <c r="B291" s="14" t="s">
        <v>21</v>
      </c>
      <c r="C291" s="14" t="s">
        <v>12</v>
      </c>
      <c r="D291" s="1" t="s">
        <v>7</v>
      </c>
      <c r="E291" s="1">
        <v>1</v>
      </c>
      <c r="F291" s="1">
        <v>14</v>
      </c>
      <c r="G291" s="1"/>
      <c r="H291" s="1"/>
      <c r="I291">
        <f t="shared" si="4"/>
        <v>-13</v>
      </c>
      <c r="M291" s="12"/>
      <c r="Q291" s="1"/>
      <c r="R291" s="1"/>
    </row>
    <row r="292" spans="1:18" x14ac:dyDescent="0.25">
      <c r="A292" s="16">
        <v>40513</v>
      </c>
      <c r="B292" s="14" t="s">
        <v>11</v>
      </c>
      <c r="C292" s="14" t="s">
        <v>14</v>
      </c>
      <c r="D292" s="1" t="s">
        <v>7</v>
      </c>
      <c r="E292" s="1">
        <v>4</v>
      </c>
      <c r="F292" s="1">
        <v>5</v>
      </c>
      <c r="G292" s="1"/>
      <c r="H292" s="1"/>
      <c r="I292">
        <f t="shared" si="4"/>
        <v>-1</v>
      </c>
      <c r="M292" s="12"/>
      <c r="Q292" s="1"/>
      <c r="R292" s="1"/>
    </row>
    <row r="293" spans="1:18" x14ac:dyDescent="0.25">
      <c r="A293" s="16">
        <v>40513</v>
      </c>
      <c r="B293" s="14" t="s">
        <v>14</v>
      </c>
      <c r="C293" s="14" t="s">
        <v>11</v>
      </c>
      <c r="D293" s="1" t="s">
        <v>6</v>
      </c>
      <c r="E293" s="1">
        <v>5</v>
      </c>
      <c r="F293" s="1">
        <v>4</v>
      </c>
      <c r="G293" s="1"/>
      <c r="H293" s="1"/>
      <c r="I293">
        <f t="shared" si="4"/>
        <v>1</v>
      </c>
      <c r="M293" s="12"/>
      <c r="Q293" s="1"/>
      <c r="R293" s="1"/>
    </row>
    <row r="294" spans="1:18" x14ac:dyDescent="0.25">
      <c r="A294" s="16">
        <v>40520</v>
      </c>
      <c r="B294" s="14" t="s">
        <v>11</v>
      </c>
      <c r="C294" s="14" t="s">
        <v>8</v>
      </c>
      <c r="D294" s="1" t="s">
        <v>7</v>
      </c>
      <c r="E294" s="1">
        <v>2</v>
      </c>
      <c r="F294" s="1">
        <v>5</v>
      </c>
      <c r="G294" s="1"/>
      <c r="H294" s="1"/>
      <c r="I294">
        <f t="shared" si="4"/>
        <v>-3</v>
      </c>
      <c r="M294" s="12"/>
      <c r="Q294" s="1"/>
      <c r="R294" s="1"/>
    </row>
    <row r="295" spans="1:18" x14ac:dyDescent="0.25">
      <c r="A295" s="16">
        <v>40520</v>
      </c>
      <c r="B295" s="14" t="s">
        <v>14</v>
      </c>
      <c r="C295" s="14" t="s">
        <v>21</v>
      </c>
      <c r="D295" s="1" t="s">
        <v>6</v>
      </c>
      <c r="E295" s="1">
        <v>8</v>
      </c>
      <c r="F295" s="1">
        <v>1</v>
      </c>
      <c r="G295" s="1"/>
      <c r="H295" s="1"/>
      <c r="I295">
        <f t="shared" si="4"/>
        <v>7</v>
      </c>
      <c r="M295" s="12"/>
      <c r="Q295" s="1"/>
      <c r="R295" s="1"/>
    </row>
    <row r="296" spans="1:18" x14ac:dyDescent="0.25">
      <c r="A296" s="16">
        <v>40520</v>
      </c>
      <c r="B296" s="14" t="s">
        <v>12</v>
      </c>
      <c r="C296" s="14" t="s">
        <v>9</v>
      </c>
      <c r="D296" s="1" t="s">
        <v>7</v>
      </c>
      <c r="E296" s="1">
        <v>2</v>
      </c>
      <c r="F296" s="1">
        <v>6</v>
      </c>
      <c r="G296" s="1"/>
      <c r="H296" s="1"/>
      <c r="I296">
        <f t="shared" si="4"/>
        <v>-4</v>
      </c>
      <c r="M296" s="12"/>
      <c r="Q296" s="1"/>
      <c r="R296" s="1"/>
    </row>
    <row r="297" spans="1:18" x14ac:dyDescent="0.25">
      <c r="A297" s="16">
        <v>40520</v>
      </c>
      <c r="B297" s="14" t="s">
        <v>9</v>
      </c>
      <c r="C297" s="14" t="s">
        <v>12</v>
      </c>
      <c r="D297" s="1" t="s">
        <v>6</v>
      </c>
      <c r="E297" s="1">
        <v>6</v>
      </c>
      <c r="F297" s="1">
        <v>2</v>
      </c>
      <c r="G297" s="1"/>
      <c r="H297" s="1"/>
      <c r="I297">
        <f t="shared" si="4"/>
        <v>4</v>
      </c>
      <c r="M297" s="12"/>
      <c r="Q297" s="1"/>
      <c r="R297" s="1"/>
    </row>
    <row r="298" spans="1:18" x14ac:dyDescent="0.25">
      <c r="A298" s="16">
        <v>40520</v>
      </c>
      <c r="B298" s="14" t="s">
        <v>21</v>
      </c>
      <c r="C298" s="14" t="s">
        <v>14</v>
      </c>
      <c r="D298" s="1" t="s">
        <v>7</v>
      </c>
      <c r="E298" s="1">
        <v>1</v>
      </c>
      <c r="F298" s="1">
        <v>8</v>
      </c>
      <c r="G298" s="1"/>
      <c r="H298" s="1"/>
      <c r="I298">
        <f t="shared" si="4"/>
        <v>-7</v>
      </c>
      <c r="M298" s="12"/>
      <c r="Q298" s="1"/>
      <c r="R298" s="1"/>
    </row>
    <row r="299" spans="1:18" x14ac:dyDescent="0.25">
      <c r="A299" s="16">
        <v>40520</v>
      </c>
      <c r="B299" s="14" t="s">
        <v>8</v>
      </c>
      <c r="C299" s="14" t="s">
        <v>11</v>
      </c>
      <c r="D299" s="1" t="s">
        <v>6</v>
      </c>
      <c r="E299" s="1">
        <v>5</v>
      </c>
      <c r="F299" s="1">
        <v>2</v>
      </c>
      <c r="G299" s="1"/>
      <c r="H299" s="1"/>
      <c r="I299">
        <f t="shared" si="4"/>
        <v>3</v>
      </c>
    </row>
    <row r="300" spans="1:18" x14ac:dyDescent="0.25">
      <c r="A300" s="16">
        <v>40527</v>
      </c>
      <c r="B300" s="14" t="s">
        <v>14</v>
      </c>
      <c r="C300" s="14" t="s">
        <v>8</v>
      </c>
      <c r="D300" s="1" t="s">
        <v>6</v>
      </c>
      <c r="E300" s="1">
        <v>4</v>
      </c>
      <c r="F300" s="1">
        <v>1</v>
      </c>
      <c r="G300" s="1"/>
      <c r="H300" s="1"/>
      <c r="I300">
        <f t="shared" si="4"/>
        <v>3</v>
      </c>
      <c r="M300" s="12"/>
      <c r="Q300" s="1"/>
      <c r="R300" s="1"/>
    </row>
    <row r="301" spans="1:18" x14ac:dyDescent="0.25">
      <c r="A301" s="16">
        <v>40527</v>
      </c>
      <c r="B301" s="14" t="s">
        <v>9</v>
      </c>
      <c r="C301" s="14" t="s">
        <v>21</v>
      </c>
      <c r="D301" s="1" t="s">
        <v>6</v>
      </c>
      <c r="E301" s="1">
        <v>6</v>
      </c>
      <c r="F301" s="1">
        <v>2</v>
      </c>
      <c r="G301" s="1"/>
      <c r="H301" s="1"/>
      <c r="I301">
        <f t="shared" si="4"/>
        <v>4</v>
      </c>
      <c r="M301" s="12"/>
      <c r="Q301" s="1"/>
      <c r="R301" s="1"/>
    </row>
    <row r="302" spans="1:18" x14ac:dyDescent="0.25">
      <c r="A302" s="16">
        <v>40527</v>
      </c>
      <c r="B302" s="14" t="s">
        <v>21</v>
      </c>
      <c r="C302" s="14" t="s">
        <v>9</v>
      </c>
      <c r="D302" s="1" t="s">
        <v>7</v>
      </c>
      <c r="E302" s="1">
        <v>2</v>
      </c>
      <c r="F302" s="1">
        <v>6</v>
      </c>
      <c r="G302" s="1"/>
      <c r="H302" s="1"/>
      <c r="I302">
        <f t="shared" si="4"/>
        <v>-4</v>
      </c>
      <c r="M302" s="12"/>
      <c r="Q302" s="1"/>
      <c r="R302" s="1"/>
    </row>
    <row r="303" spans="1:18" x14ac:dyDescent="0.25">
      <c r="A303" s="16">
        <v>40527</v>
      </c>
      <c r="B303" s="14" t="s">
        <v>11</v>
      </c>
      <c r="C303" s="14" t="s">
        <v>12</v>
      </c>
      <c r="D303" s="1" t="s">
        <v>7</v>
      </c>
      <c r="E303" s="1">
        <v>5</v>
      </c>
      <c r="F303" s="1">
        <v>7</v>
      </c>
      <c r="G303" s="1"/>
      <c r="H303" s="1"/>
      <c r="I303">
        <f t="shared" si="4"/>
        <v>-2</v>
      </c>
      <c r="M303" s="12"/>
      <c r="Q303" s="1"/>
      <c r="R303" s="1"/>
    </row>
    <row r="304" spans="1:18" x14ac:dyDescent="0.25">
      <c r="A304" s="16">
        <v>40527</v>
      </c>
      <c r="B304" s="14" t="s">
        <v>8</v>
      </c>
      <c r="C304" s="14" t="s">
        <v>14</v>
      </c>
      <c r="D304" s="1" t="s">
        <v>7</v>
      </c>
      <c r="E304" s="1">
        <v>1</v>
      </c>
      <c r="F304" s="1">
        <v>4</v>
      </c>
      <c r="G304" s="1"/>
      <c r="H304" s="1"/>
      <c r="I304">
        <f t="shared" si="4"/>
        <v>-3</v>
      </c>
    </row>
    <row r="305" spans="1:18" x14ac:dyDescent="0.25">
      <c r="A305" s="16">
        <v>40527</v>
      </c>
      <c r="B305" s="14" t="s">
        <v>12</v>
      </c>
      <c r="C305" s="14" t="s">
        <v>11</v>
      </c>
      <c r="D305" s="1" t="s">
        <v>6</v>
      </c>
      <c r="E305" s="1">
        <v>7</v>
      </c>
      <c r="F305" s="1">
        <v>5</v>
      </c>
      <c r="G305" s="1"/>
      <c r="H305" s="1"/>
      <c r="I305">
        <f t="shared" si="4"/>
        <v>2</v>
      </c>
      <c r="M305" s="12"/>
      <c r="Q305" s="1"/>
      <c r="R305" s="1"/>
    </row>
    <row r="306" spans="1:18" x14ac:dyDescent="0.25">
      <c r="A306" s="16">
        <v>40534</v>
      </c>
      <c r="B306" s="14" t="s">
        <v>21</v>
      </c>
      <c r="C306" s="14" t="s">
        <v>8</v>
      </c>
      <c r="D306" s="1" t="s">
        <v>83</v>
      </c>
      <c r="E306" s="1">
        <v>7</v>
      </c>
      <c r="F306" s="1">
        <v>7</v>
      </c>
      <c r="G306" s="1" t="s">
        <v>80</v>
      </c>
      <c r="H306" s="1"/>
      <c r="I306">
        <f t="shared" si="4"/>
        <v>0</v>
      </c>
      <c r="M306" s="12"/>
      <c r="Q306" s="1"/>
      <c r="R306" s="1"/>
    </row>
    <row r="307" spans="1:18" x14ac:dyDescent="0.25">
      <c r="A307" s="16">
        <v>40534</v>
      </c>
      <c r="B307" s="14" t="s">
        <v>8</v>
      </c>
      <c r="C307" s="14" t="s">
        <v>21</v>
      </c>
      <c r="D307" s="1" t="s">
        <v>15</v>
      </c>
      <c r="E307" s="1">
        <v>7</v>
      </c>
      <c r="F307" s="1">
        <v>7</v>
      </c>
      <c r="G307" s="1" t="s">
        <v>80</v>
      </c>
      <c r="H307" s="1"/>
      <c r="I307">
        <f t="shared" si="4"/>
        <v>0</v>
      </c>
    </row>
    <row r="308" spans="1:18" x14ac:dyDescent="0.25">
      <c r="A308" s="16">
        <v>40534</v>
      </c>
      <c r="B308" s="14" t="s">
        <v>11</v>
      </c>
      <c r="C308" s="14" t="s">
        <v>9</v>
      </c>
      <c r="D308" s="1" t="s">
        <v>7</v>
      </c>
      <c r="E308" s="1">
        <v>2</v>
      </c>
      <c r="F308" s="1">
        <v>4</v>
      </c>
      <c r="G308" s="1"/>
      <c r="H308" s="1"/>
      <c r="I308">
        <f t="shared" si="4"/>
        <v>-2</v>
      </c>
      <c r="M308" s="12"/>
      <c r="Q308" s="1"/>
      <c r="R308" s="1"/>
    </row>
    <row r="309" spans="1:18" x14ac:dyDescent="0.25">
      <c r="A309" s="16">
        <v>40534</v>
      </c>
      <c r="B309" s="14" t="s">
        <v>14</v>
      </c>
      <c r="C309" s="14" t="s">
        <v>12</v>
      </c>
      <c r="D309" s="1" t="s">
        <v>6</v>
      </c>
      <c r="E309" s="1">
        <v>5</v>
      </c>
      <c r="F309" s="1">
        <v>4</v>
      </c>
      <c r="G309" s="1"/>
      <c r="H309" s="1"/>
      <c r="I309">
        <f t="shared" si="4"/>
        <v>1</v>
      </c>
      <c r="M309" s="12"/>
      <c r="Q309" s="1"/>
      <c r="R309" s="1"/>
    </row>
    <row r="310" spans="1:18" x14ac:dyDescent="0.25">
      <c r="A310" s="16">
        <v>40534</v>
      </c>
      <c r="B310" s="14" t="s">
        <v>12</v>
      </c>
      <c r="C310" s="14" t="s">
        <v>14</v>
      </c>
      <c r="D310" s="1" t="s">
        <v>7</v>
      </c>
      <c r="E310" s="1">
        <v>4</v>
      </c>
      <c r="F310" s="1">
        <v>5</v>
      </c>
      <c r="G310" s="1"/>
      <c r="H310" s="1"/>
      <c r="I310">
        <f t="shared" si="4"/>
        <v>-1</v>
      </c>
      <c r="M310" s="12"/>
      <c r="Q310" s="1"/>
      <c r="R310" s="1"/>
    </row>
    <row r="311" spans="1:18" x14ac:dyDescent="0.25">
      <c r="A311" s="16">
        <v>40534</v>
      </c>
      <c r="B311" s="14" t="s">
        <v>9</v>
      </c>
      <c r="C311" s="14" t="s">
        <v>11</v>
      </c>
      <c r="D311" s="1" t="s">
        <v>6</v>
      </c>
      <c r="E311" s="1">
        <v>4</v>
      </c>
      <c r="F311" s="1">
        <v>2</v>
      </c>
      <c r="G311" s="1"/>
      <c r="H311" s="1"/>
      <c r="I311">
        <f t="shared" si="4"/>
        <v>2</v>
      </c>
      <c r="M311" s="12"/>
      <c r="Q311" s="1"/>
      <c r="R311" s="1"/>
    </row>
    <row r="312" spans="1:18" x14ac:dyDescent="0.25">
      <c r="A312" s="16">
        <v>40541</v>
      </c>
      <c r="B312" s="14" t="s">
        <v>12</v>
      </c>
      <c r="C312" s="14" t="s">
        <v>8</v>
      </c>
      <c r="D312" s="1" t="s">
        <v>6</v>
      </c>
      <c r="E312" s="1">
        <v>5</v>
      </c>
      <c r="F312" s="1">
        <v>4</v>
      </c>
      <c r="G312" s="1"/>
      <c r="H312" s="1"/>
      <c r="I312">
        <f t="shared" si="4"/>
        <v>1</v>
      </c>
      <c r="M312" s="12"/>
      <c r="Q312" s="1"/>
      <c r="R312" s="1"/>
    </row>
    <row r="313" spans="1:18" x14ac:dyDescent="0.25">
      <c r="A313" s="16">
        <v>40541</v>
      </c>
      <c r="B313" s="14" t="s">
        <v>11</v>
      </c>
      <c r="C313" s="14" t="s">
        <v>21</v>
      </c>
      <c r="D313" s="1" t="s">
        <v>6</v>
      </c>
      <c r="E313" s="1">
        <v>9</v>
      </c>
      <c r="F313" s="1">
        <v>4</v>
      </c>
      <c r="G313" s="1"/>
      <c r="H313" s="1"/>
      <c r="I313">
        <f t="shared" si="4"/>
        <v>5</v>
      </c>
      <c r="M313" s="12"/>
      <c r="Q313" s="1"/>
      <c r="R313" s="1"/>
    </row>
    <row r="314" spans="1:18" x14ac:dyDescent="0.25">
      <c r="A314" s="16">
        <v>40541</v>
      </c>
      <c r="B314" s="14" t="s">
        <v>14</v>
      </c>
      <c r="C314" s="14" t="s">
        <v>9</v>
      </c>
      <c r="D314" s="1" t="s">
        <v>7</v>
      </c>
      <c r="E314" s="1">
        <v>1</v>
      </c>
      <c r="F314" s="1">
        <v>4</v>
      </c>
      <c r="G314" s="1"/>
      <c r="H314" s="1"/>
      <c r="I314">
        <f t="shared" si="4"/>
        <v>-3</v>
      </c>
      <c r="M314" s="12"/>
      <c r="Q314" s="1"/>
      <c r="R314" s="1"/>
    </row>
    <row r="315" spans="1:18" x14ac:dyDescent="0.25">
      <c r="A315" s="16">
        <v>40541</v>
      </c>
      <c r="B315" s="14" t="s">
        <v>8</v>
      </c>
      <c r="C315" s="14" t="s">
        <v>12</v>
      </c>
      <c r="D315" s="1" t="s">
        <v>7</v>
      </c>
      <c r="E315" s="1">
        <v>4</v>
      </c>
      <c r="F315" s="1">
        <v>5</v>
      </c>
      <c r="G315" s="1"/>
      <c r="H315" s="1"/>
      <c r="I315">
        <f t="shared" si="4"/>
        <v>-1</v>
      </c>
    </row>
    <row r="316" spans="1:18" x14ac:dyDescent="0.25">
      <c r="A316" s="16">
        <v>40541</v>
      </c>
      <c r="B316" s="14" t="s">
        <v>9</v>
      </c>
      <c r="C316" s="14" t="s">
        <v>14</v>
      </c>
      <c r="D316" s="1" t="s">
        <v>6</v>
      </c>
      <c r="E316" s="1">
        <v>4</v>
      </c>
      <c r="F316" s="1">
        <v>1</v>
      </c>
      <c r="G316" s="1"/>
      <c r="H316" s="1"/>
      <c r="I316">
        <f t="shared" si="4"/>
        <v>3</v>
      </c>
      <c r="M316" s="12"/>
      <c r="Q316" s="1"/>
      <c r="R316" s="1"/>
    </row>
    <row r="317" spans="1:18" x14ac:dyDescent="0.25">
      <c r="A317" s="16">
        <v>40541</v>
      </c>
      <c r="B317" s="14" t="s">
        <v>21</v>
      </c>
      <c r="C317" s="14" t="s">
        <v>11</v>
      </c>
      <c r="D317" s="1" t="s">
        <v>7</v>
      </c>
      <c r="E317" s="1">
        <v>4</v>
      </c>
      <c r="F317" s="1">
        <v>9</v>
      </c>
      <c r="G317" s="1"/>
      <c r="H317" s="1"/>
      <c r="I317">
        <f t="shared" si="4"/>
        <v>-5</v>
      </c>
      <c r="M317" s="12"/>
      <c r="Q317" s="1"/>
      <c r="R317" s="1"/>
    </row>
    <row r="318" spans="1:18" x14ac:dyDescent="0.25">
      <c r="A318" s="16">
        <v>40548</v>
      </c>
      <c r="B318" s="14" t="s">
        <v>9</v>
      </c>
      <c r="C318" s="14" t="s">
        <v>8</v>
      </c>
      <c r="D318" s="1" t="s">
        <v>6</v>
      </c>
      <c r="E318" s="1">
        <v>5</v>
      </c>
      <c r="F318" s="1">
        <v>4</v>
      </c>
      <c r="G318" s="1"/>
      <c r="H318" s="1"/>
      <c r="I318">
        <f t="shared" si="4"/>
        <v>1</v>
      </c>
      <c r="M318" s="12"/>
      <c r="Q318" s="1"/>
      <c r="R318" s="1"/>
    </row>
    <row r="319" spans="1:18" x14ac:dyDescent="0.25">
      <c r="A319" s="16">
        <v>40548</v>
      </c>
      <c r="B319" s="14" t="s">
        <v>12</v>
      </c>
      <c r="C319" s="14" t="s">
        <v>21</v>
      </c>
      <c r="D319" s="1" t="s">
        <v>7</v>
      </c>
      <c r="E319" s="1">
        <v>3</v>
      </c>
      <c r="F319" s="1">
        <v>8</v>
      </c>
      <c r="G319" s="1"/>
      <c r="H319" s="1"/>
      <c r="I319">
        <f t="shared" si="4"/>
        <v>-5</v>
      </c>
      <c r="M319" s="12"/>
      <c r="Q319" s="1"/>
      <c r="R319" s="1"/>
    </row>
    <row r="320" spans="1:18" x14ac:dyDescent="0.25">
      <c r="A320" s="16">
        <v>40548</v>
      </c>
      <c r="B320" s="14" t="s">
        <v>8</v>
      </c>
      <c r="C320" s="14" t="s">
        <v>9</v>
      </c>
      <c r="D320" s="1" t="s">
        <v>7</v>
      </c>
      <c r="E320" s="1">
        <v>4</v>
      </c>
      <c r="F320" s="1">
        <v>5</v>
      </c>
      <c r="G320" s="1"/>
      <c r="H320" s="1"/>
      <c r="I320">
        <f t="shared" si="4"/>
        <v>-1</v>
      </c>
    </row>
    <row r="321" spans="1:18" x14ac:dyDescent="0.25">
      <c r="A321" s="16">
        <v>40548</v>
      </c>
      <c r="B321" s="14" t="s">
        <v>21</v>
      </c>
      <c r="C321" s="14" t="s">
        <v>12</v>
      </c>
      <c r="D321" s="1" t="s">
        <v>6</v>
      </c>
      <c r="E321" s="1">
        <v>8</v>
      </c>
      <c r="F321" s="1">
        <v>3</v>
      </c>
      <c r="G321" s="1"/>
      <c r="H321" s="1"/>
      <c r="I321">
        <f t="shared" si="4"/>
        <v>5</v>
      </c>
      <c r="M321" s="12"/>
      <c r="Q321" s="1"/>
      <c r="R321" s="1"/>
    </row>
    <row r="322" spans="1:18" x14ac:dyDescent="0.25">
      <c r="A322" s="16">
        <v>40548</v>
      </c>
      <c r="B322" s="14" t="s">
        <v>11</v>
      </c>
      <c r="C322" s="14" t="s">
        <v>14</v>
      </c>
      <c r="D322" s="1" t="s">
        <v>7</v>
      </c>
      <c r="E322" s="1">
        <v>4</v>
      </c>
      <c r="F322" s="1">
        <v>7</v>
      </c>
      <c r="G322" s="1"/>
      <c r="H322" s="1"/>
      <c r="I322">
        <f t="shared" si="4"/>
        <v>-3</v>
      </c>
      <c r="M322" s="12"/>
      <c r="Q322" s="1"/>
      <c r="R322" s="1"/>
    </row>
    <row r="323" spans="1:18" x14ac:dyDescent="0.25">
      <c r="A323" s="16">
        <v>40548</v>
      </c>
      <c r="B323" s="14" t="s">
        <v>14</v>
      </c>
      <c r="C323" s="14" t="s">
        <v>11</v>
      </c>
      <c r="D323" s="1" t="s">
        <v>6</v>
      </c>
      <c r="E323" s="1">
        <v>7</v>
      </c>
      <c r="F323" s="1">
        <v>4</v>
      </c>
      <c r="G323" s="1"/>
      <c r="H323" s="1"/>
      <c r="I323">
        <f t="shared" ref="I323:I386" si="5">E323-F323</f>
        <v>3</v>
      </c>
      <c r="M323" s="12"/>
      <c r="Q323" s="1"/>
      <c r="R323" s="1"/>
    </row>
    <row r="324" spans="1:18" x14ac:dyDescent="0.25">
      <c r="A324" s="16">
        <v>40555</v>
      </c>
      <c r="B324" s="14" t="s">
        <v>11</v>
      </c>
      <c r="C324" s="14" t="s">
        <v>8</v>
      </c>
      <c r="D324" s="1" t="s">
        <v>6</v>
      </c>
      <c r="E324" s="1">
        <v>7</v>
      </c>
      <c r="F324" s="1">
        <v>5</v>
      </c>
      <c r="G324" s="1"/>
      <c r="H324" s="1"/>
      <c r="I324">
        <f t="shared" si="5"/>
        <v>2</v>
      </c>
      <c r="M324" s="12"/>
      <c r="Q324" s="1"/>
      <c r="R324" s="1"/>
    </row>
    <row r="325" spans="1:18" x14ac:dyDescent="0.25">
      <c r="A325" s="16">
        <v>40555</v>
      </c>
      <c r="B325" s="14" t="s">
        <v>14</v>
      </c>
      <c r="C325" s="14" t="s">
        <v>21</v>
      </c>
      <c r="D325" s="1" t="s">
        <v>6</v>
      </c>
      <c r="E325" s="1">
        <v>6</v>
      </c>
      <c r="F325" s="1">
        <v>2</v>
      </c>
      <c r="G325" s="1"/>
      <c r="H325" s="1"/>
      <c r="I325">
        <f t="shared" si="5"/>
        <v>4</v>
      </c>
      <c r="M325" s="12"/>
      <c r="Q325" s="1"/>
      <c r="R325" s="1"/>
    </row>
    <row r="326" spans="1:18" x14ac:dyDescent="0.25">
      <c r="A326" s="16">
        <v>40555</v>
      </c>
      <c r="B326" s="14" t="s">
        <v>12</v>
      </c>
      <c r="C326" s="14" t="s">
        <v>9</v>
      </c>
      <c r="D326" s="1" t="s">
        <v>7</v>
      </c>
      <c r="E326" s="1">
        <v>3</v>
      </c>
      <c r="F326" s="1">
        <v>7</v>
      </c>
      <c r="G326" s="1"/>
      <c r="H326" s="1"/>
      <c r="I326">
        <f t="shared" si="5"/>
        <v>-4</v>
      </c>
      <c r="M326" s="12"/>
      <c r="Q326" s="1"/>
      <c r="R326" s="1"/>
    </row>
    <row r="327" spans="1:18" x14ac:dyDescent="0.25">
      <c r="A327" s="16">
        <v>40555</v>
      </c>
      <c r="B327" s="14" t="s">
        <v>9</v>
      </c>
      <c r="C327" s="14" t="s">
        <v>12</v>
      </c>
      <c r="D327" s="1" t="s">
        <v>6</v>
      </c>
      <c r="E327" s="1">
        <v>7</v>
      </c>
      <c r="F327" s="1">
        <v>3</v>
      </c>
      <c r="G327" s="1"/>
      <c r="H327" s="1"/>
      <c r="I327">
        <f t="shared" si="5"/>
        <v>4</v>
      </c>
      <c r="M327" s="12"/>
      <c r="Q327" s="1"/>
      <c r="R327" s="1"/>
    </row>
    <row r="328" spans="1:18" x14ac:dyDescent="0.25">
      <c r="A328" s="16">
        <v>40555</v>
      </c>
      <c r="B328" s="14" t="s">
        <v>21</v>
      </c>
      <c r="C328" s="14" t="s">
        <v>14</v>
      </c>
      <c r="D328" s="1" t="s">
        <v>7</v>
      </c>
      <c r="E328" s="1">
        <v>2</v>
      </c>
      <c r="F328" s="1">
        <v>6</v>
      </c>
      <c r="G328" s="1"/>
      <c r="H328" s="1"/>
      <c r="I328">
        <f t="shared" si="5"/>
        <v>-4</v>
      </c>
      <c r="M328" s="12"/>
      <c r="Q328" s="1"/>
      <c r="R328" s="1"/>
    </row>
    <row r="329" spans="1:18" x14ac:dyDescent="0.25">
      <c r="A329" s="16">
        <v>40555</v>
      </c>
      <c r="B329" s="14" t="s">
        <v>8</v>
      </c>
      <c r="C329" s="14" t="s">
        <v>11</v>
      </c>
      <c r="D329" s="1" t="s">
        <v>7</v>
      </c>
      <c r="E329" s="1">
        <v>5</v>
      </c>
      <c r="F329" s="1">
        <v>7</v>
      </c>
      <c r="G329" s="1"/>
      <c r="H329" s="1"/>
      <c r="I329">
        <f t="shared" si="5"/>
        <v>-2</v>
      </c>
    </row>
    <row r="330" spans="1:18" x14ac:dyDescent="0.25">
      <c r="A330" s="16">
        <v>40562</v>
      </c>
      <c r="B330" s="14" t="s">
        <v>14</v>
      </c>
      <c r="C330" s="14" t="s">
        <v>8</v>
      </c>
      <c r="D330" s="1" t="s">
        <v>7</v>
      </c>
      <c r="E330" s="1">
        <v>1</v>
      </c>
      <c r="F330" s="1">
        <v>5</v>
      </c>
      <c r="G330" s="1"/>
      <c r="H330" s="1"/>
      <c r="I330">
        <f t="shared" si="5"/>
        <v>-4</v>
      </c>
      <c r="M330" s="12"/>
      <c r="Q330" s="1"/>
      <c r="R330" s="1"/>
    </row>
    <row r="331" spans="1:18" x14ac:dyDescent="0.25">
      <c r="A331" s="16">
        <v>40562</v>
      </c>
      <c r="B331" s="14" t="s">
        <v>9</v>
      </c>
      <c r="C331" s="14" t="s">
        <v>21</v>
      </c>
      <c r="D331" s="1" t="s">
        <v>6</v>
      </c>
      <c r="E331" s="1">
        <v>8</v>
      </c>
      <c r="F331" s="1">
        <v>3</v>
      </c>
      <c r="G331" s="1"/>
      <c r="H331" s="1"/>
      <c r="I331">
        <f t="shared" si="5"/>
        <v>5</v>
      </c>
      <c r="M331" s="12"/>
      <c r="Q331" s="1"/>
      <c r="R331" s="1"/>
    </row>
    <row r="332" spans="1:18" x14ac:dyDescent="0.25">
      <c r="A332" s="16">
        <v>40562</v>
      </c>
      <c r="B332" s="14" t="s">
        <v>21</v>
      </c>
      <c r="C332" s="14" t="s">
        <v>9</v>
      </c>
      <c r="D332" s="1" t="s">
        <v>7</v>
      </c>
      <c r="E332" s="1">
        <v>3</v>
      </c>
      <c r="F332" s="1">
        <v>8</v>
      </c>
      <c r="G332" s="1"/>
      <c r="H332" s="1"/>
      <c r="I332">
        <f t="shared" si="5"/>
        <v>-5</v>
      </c>
      <c r="M332" s="12"/>
      <c r="Q332" s="1"/>
      <c r="R332" s="1"/>
    </row>
    <row r="333" spans="1:18" x14ac:dyDescent="0.25">
      <c r="A333" s="16">
        <v>40562</v>
      </c>
      <c r="B333" s="14" t="s">
        <v>11</v>
      </c>
      <c r="C333" s="14" t="s">
        <v>12</v>
      </c>
      <c r="D333" s="1" t="s">
        <v>6</v>
      </c>
      <c r="E333" s="1">
        <v>4</v>
      </c>
      <c r="F333" s="1">
        <v>3</v>
      </c>
      <c r="G333" s="1"/>
      <c r="H333" s="1"/>
      <c r="I333">
        <f t="shared" si="5"/>
        <v>1</v>
      </c>
      <c r="M333" s="12"/>
      <c r="Q333" s="1"/>
      <c r="R333" s="1"/>
    </row>
    <row r="334" spans="1:18" x14ac:dyDescent="0.25">
      <c r="A334" s="16">
        <v>40562</v>
      </c>
      <c r="B334" s="14" t="s">
        <v>8</v>
      </c>
      <c r="C334" s="14" t="s">
        <v>14</v>
      </c>
      <c r="D334" s="1" t="s">
        <v>6</v>
      </c>
      <c r="E334" s="1">
        <v>5</v>
      </c>
      <c r="F334" s="1">
        <v>1</v>
      </c>
      <c r="G334" s="1"/>
      <c r="H334" s="1"/>
      <c r="I334">
        <f t="shared" si="5"/>
        <v>4</v>
      </c>
    </row>
    <row r="335" spans="1:18" x14ac:dyDescent="0.25">
      <c r="A335" s="16">
        <v>40562</v>
      </c>
      <c r="B335" s="14" t="s">
        <v>12</v>
      </c>
      <c r="C335" s="14" t="s">
        <v>11</v>
      </c>
      <c r="D335" s="1" t="s">
        <v>7</v>
      </c>
      <c r="E335" s="1">
        <v>3</v>
      </c>
      <c r="F335" s="1">
        <v>4</v>
      </c>
      <c r="G335" s="1"/>
      <c r="H335" s="1"/>
      <c r="I335">
        <f t="shared" si="5"/>
        <v>-1</v>
      </c>
      <c r="M335" s="12"/>
      <c r="Q335" s="1"/>
      <c r="R335" s="1"/>
    </row>
    <row r="336" spans="1:18" x14ac:dyDescent="0.25">
      <c r="A336" s="16">
        <v>40569</v>
      </c>
      <c r="B336" s="14" t="s">
        <v>21</v>
      </c>
      <c r="C336" s="14" t="s">
        <v>8</v>
      </c>
      <c r="D336" s="1" t="s">
        <v>7</v>
      </c>
      <c r="E336" s="1">
        <v>2</v>
      </c>
      <c r="F336" s="1">
        <v>10</v>
      </c>
      <c r="G336" s="1"/>
      <c r="H336" s="1"/>
      <c r="I336">
        <f t="shared" si="5"/>
        <v>-8</v>
      </c>
      <c r="M336" s="12"/>
      <c r="Q336" s="1"/>
      <c r="R336" s="1"/>
    </row>
    <row r="337" spans="1:18" x14ac:dyDescent="0.25">
      <c r="A337" s="16">
        <v>40569</v>
      </c>
      <c r="B337" s="14" t="s">
        <v>8</v>
      </c>
      <c r="C337" s="14" t="s">
        <v>21</v>
      </c>
      <c r="D337" s="1" t="s">
        <v>6</v>
      </c>
      <c r="E337" s="1">
        <v>10</v>
      </c>
      <c r="F337" s="1">
        <v>2</v>
      </c>
      <c r="G337" s="1"/>
      <c r="H337" s="1"/>
      <c r="I337">
        <f t="shared" si="5"/>
        <v>8</v>
      </c>
    </row>
    <row r="338" spans="1:18" x14ac:dyDescent="0.25">
      <c r="A338" s="16">
        <v>40569</v>
      </c>
      <c r="B338" s="14" t="s">
        <v>11</v>
      </c>
      <c r="C338" s="14" t="s">
        <v>9</v>
      </c>
      <c r="D338" s="1" t="s">
        <v>7</v>
      </c>
      <c r="E338" s="1">
        <v>1</v>
      </c>
      <c r="F338" s="1">
        <v>3</v>
      </c>
      <c r="G338" s="1"/>
      <c r="H338" s="1"/>
      <c r="I338">
        <f t="shared" si="5"/>
        <v>-2</v>
      </c>
      <c r="M338" s="12"/>
      <c r="Q338" s="1"/>
      <c r="R338" s="1"/>
    </row>
    <row r="339" spans="1:18" x14ac:dyDescent="0.25">
      <c r="A339" s="16">
        <v>40569</v>
      </c>
      <c r="B339" s="14" t="s">
        <v>14</v>
      </c>
      <c r="C339" s="14" t="s">
        <v>12</v>
      </c>
      <c r="D339" s="1" t="s">
        <v>6</v>
      </c>
      <c r="E339" s="1">
        <v>3</v>
      </c>
      <c r="F339" s="1">
        <v>0</v>
      </c>
      <c r="G339" s="1"/>
      <c r="H339" s="1"/>
      <c r="I339">
        <f t="shared" si="5"/>
        <v>3</v>
      </c>
      <c r="M339" s="12"/>
      <c r="Q339" s="1"/>
      <c r="R339" s="1"/>
    </row>
    <row r="340" spans="1:18" x14ac:dyDescent="0.25">
      <c r="A340" s="16">
        <v>40569</v>
      </c>
      <c r="B340" s="14" t="s">
        <v>12</v>
      </c>
      <c r="C340" s="14" t="s">
        <v>14</v>
      </c>
      <c r="D340" s="1" t="s">
        <v>7</v>
      </c>
      <c r="E340" s="1">
        <v>0</v>
      </c>
      <c r="F340" s="1">
        <v>3</v>
      </c>
      <c r="G340" s="1"/>
      <c r="H340" s="1"/>
      <c r="I340">
        <f t="shared" si="5"/>
        <v>-3</v>
      </c>
      <c r="M340" s="12"/>
      <c r="Q340" s="1"/>
      <c r="R340" s="1"/>
    </row>
    <row r="341" spans="1:18" x14ac:dyDescent="0.25">
      <c r="A341" s="16">
        <v>40569</v>
      </c>
      <c r="B341" s="14" t="s">
        <v>9</v>
      </c>
      <c r="C341" s="14" t="s">
        <v>11</v>
      </c>
      <c r="D341" s="1" t="s">
        <v>6</v>
      </c>
      <c r="E341" s="1">
        <v>3</v>
      </c>
      <c r="F341" s="1">
        <v>1</v>
      </c>
      <c r="G341" s="1"/>
      <c r="H341" s="1"/>
      <c r="I341">
        <f t="shared" si="5"/>
        <v>2</v>
      </c>
      <c r="M341" s="12"/>
      <c r="Q341" s="1"/>
      <c r="R341" s="1"/>
    </row>
    <row r="342" spans="1:18" x14ac:dyDescent="0.25">
      <c r="A342" s="16">
        <v>40583</v>
      </c>
      <c r="B342" s="14" t="s">
        <v>9</v>
      </c>
      <c r="C342" s="14" t="s">
        <v>8</v>
      </c>
      <c r="D342" s="1" t="s">
        <v>6</v>
      </c>
      <c r="E342" s="1">
        <v>10</v>
      </c>
      <c r="F342" s="1">
        <v>1</v>
      </c>
      <c r="G342" s="1"/>
      <c r="H342" s="1"/>
      <c r="I342">
        <f t="shared" si="5"/>
        <v>9</v>
      </c>
      <c r="M342" s="12"/>
      <c r="Q342" s="1"/>
      <c r="R342" s="1"/>
    </row>
    <row r="343" spans="1:18" x14ac:dyDescent="0.25">
      <c r="A343" s="16">
        <v>40583</v>
      </c>
      <c r="B343" s="14" t="s">
        <v>12</v>
      </c>
      <c r="C343" s="14" t="s">
        <v>21</v>
      </c>
      <c r="D343" s="1" t="s">
        <v>7</v>
      </c>
      <c r="E343" s="1">
        <v>1</v>
      </c>
      <c r="F343" s="1">
        <v>3</v>
      </c>
      <c r="G343" s="1"/>
      <c r="H343" s="1"/>
      <c r="I343">
        <f t="shared" si="5"/>
        <v>-2</v>
      </c>
      <c r="M343" s="12"/>
      <c r="Q343" s="1"/>
      <c r="R343" s="1"/>
    </row>
    <row r="344" spans="1:18" x14ac:dyDescent="0.25">
      <c r="A344" s="16">
        <v>40583</v>
      </c>
      <c r="B344" s="14" t="s">
        <v>8</v>
      </c>
      <c r="C344" s="14" t="s">
        <v>9</v>
      </c>
      <c r="D344" s="1" t="s">
        <v>7</v>
      </c>
      <c r="E344" s="1">
        <v>1</v>
      </c>
      <c r="F344" s="1">
        <v>10</v>
      </c>
      <c r="G344" s="1"/>
      <c r="H344" s="1"/>
      <c r="I344">
        <f t="shared" si="5"/>
        <v>-9</v>
      </c>
    </row>
    <row r="345" spans="1:18" x14ac:dyDescent="0.25">
      <c r="A345" s="16">
        <v>40583</v>
      </c>
      <c r="B345" s="14" t="s">
        <v>21</v>
      </c>
      <c r="C345" s="14" t="s">
        <v>12</v>
      </c>
      <c r="D345" s="1" t="s">
        <v>6</v>
      </c>
      <c r="E345" s="1">
        <v>3</v>
      </c>
      <c r="F345" s="1">
        <v>1</v>
      </c>
      <c r="G345" s="1"/>
      <c r="H345" s="1"/>
      <c r="I345">
        <f t="shared" si="5"/>
        <v>2</v>
      </c>
      <c r="M345" s="12"/>
      <c r="Q345" s="1"/>
      <c r="R345" s="1"/>
    </row>
    <row r="346" spans="1:18" x14ac:dyDescent="0.25">
      <c r="A346" s="16">
        <v>40583</v>
      </c>
      <c r="B346" s="14" t="s">
        <v>11</v>
      </c>
      <c r="C346" s="14" t="s">
        <v>14</v>
      </c>
      <c r="D346" s="1" t="s">
        <v>7</v>
      </c>
      <c r="E346" s="1">
        <v>3</v>
      </c>
      <c r="F346" s="1">
        <v>6</v>
      </c>
      <c r="G346" s="1"/>
      <c r="H346" s="1"/>
      <c r="I346">
        <f t="shared" si="5"/>
        <v>-3</v>
      </c>
      <c r="M346" s="12"/>
      <c r="Q346" s="1"/>
      <c r="R346" s="1"/>
    </row>
    <row r="347" spans="1:18" x14ac:dyDescent="0.25">
      <c r="A347" s="16">
        <v>40583</v>
      </c>
      <c r="B347" s="14" t="s">
        <v>14</v>
      </c>
      <c r="C347" s="14" t="s">
        <v>11</v>
      </c>
      <c r="D347" s="1" t="s">
        <v>6</v>
      </c>
      <c r="E347" s="1">
        <v>6</v>
      </c>
      <c r="F347" s="1">
        <v>3</v>
      </c>
      <c r="G347" s="1"/>
      <c r="H347" s="1"/>
      <c r="I347">
        <f t="shared" si="5"/>
        <v>3</v>
      </c>
      <c r="M347" s="12"/>
      <c r="Q347" s="1"/>
      <c r="R347" s="1"/>
    </row>
    <row r="348" spans="1:18" x14ac:dyDescent="0.25">
      <c r="A348" s="16">
        <v>40590</v>
      </c>
      <c r="B348" s="14" t="s">
        <v>11</v>
      </c>
      <c r="C348" s="14" t="s">
        <v>8</v>
      </c>
      <c r="D348" s="1" t="s">
        <v>6</v>
      </c>
      <c r="E348" s="1">
        <v>2</v>
      </c>
      <c r="F348" s="1">
        <v>1</v>
      </c>
      <c r="G348" s="1"/>
      <c r="H348" s="1"/>
      <c r="I348">
        <f t="shared" si="5"/>
        <v>1</v>
      </c>
      <c r="M348" s="12"/>
      <c r="Q348" s="1"/>
      <c r="R348" s="1"/>
    </row>
    <row r="349" spans="1:18" x14ac:dyDescent="0.25">
      <c r="A349" s="16">
        <v>40590</v>
      </c>
      <c r="B349" s="14" t="s">
        <v>14</v>
      </c>
      <c r="C349" s="14" t="s">
        <v>21</v>
      </c>
      <c r="D349" s="1" t="s">
        <v>6</v>
      </c>
      <c r="E349" s="1">
        <v>3</v>
      </c>
      <c r="F349" s="1">
        <v>2</v>
      </c>
      <c r="G349" s="1"/>
      <c r="H349" s="1"/>
      <c r="I349">
        <f t="shared" si="5"/>
        <v>1</v>
      </c>
      <c r="M349" s="12"/>
      <c r="Q349" s="1"/>
      <c r="R349" s="1"/>
    </row>
    <row r="350" spans="1:18" x14ac:dyDescent="0.25">
      <c r="A350" s="16">
        <v>40590</v>
      </c>
      <c r="B350" s="14" t="s">
        <v>12</v>
      </c>
      <c r="C350" s="14" t="s">
        <v>9</v>
      </c>
      <c r="D350" s="1" t="s">
        <v>7</v>
      </c>
      <c r="E350" s="1">
        <v>4</v>
      </c>
      <c r="F350" s="1">
        <v>9</v>
      </c>
      <c r="G350" s="1"/>
      <c r="H350" s="1"/>
      <c r="I350">
        <f t="shared" si="5"/>
        <v>-5</v>
      </c>
      <c r="M350" s="12"/>
      <c r="Q350" s="1"/>
      <c r="R350" s="1"/>
    </row>
    <row r="351" spans="1:18" x14ac:dyDescent="0.25">
      <c r="A351" s="16">
        <v>40590</v>
      </c>
      <c r="B351" s="14" t="s">
        <v>9</v>
      </c>
      <c r="C351" s="14" t="s">
        <v>12</v>
      </c>
      <c r="D351" s="1" t="s">
        <v>6</v>
      </c>
      <c r="E351" s="1">
        <v>9</v>
      </c>
      <c r="F351" s="1">
        <v>4</v>
      </c>
      <c r="G351" s="1"/>
      <c r="H351" s="1"/>
      <c r="I351">
        <f t="shared" si="5"/>
        <v>5</v>
      </c>
      <c r="M351" s="12"/>
      <c r="Q351" s="1"/>
      <c r="R351" s="1"/>
    </row>
    <row r="352" spans="1:18" x14ac:dyDescent="0.25">
      <c r="A352" s="16">
        <v>40590</v>
      </c>
      <c r="B352" s="14" t="s">
        <v>21</v>
      </c>
      <c r="C352" s="14" t="s">
        <v>14</v>
      </c>
      <c r="D352" s="1" t="s">
        <v>7</v>
      </c>
      <c r="E352" s="1">
        <v>2</v>
      </c>
      <c r="F352" s="1">
        <v>3</v>
      </c>
      <c r="G352" s="1"/>
      <c r="H352" s="1"/>
      <c r="I352">
        <f t="shared" si="5"/>
        <v>-1</v>
      </c>
      <c r="M352" s="12"/>
      <c r="Q352" s="1"/>
      <c r="R352" s="1"/>
    </row>
    <row r="353" spans="1:18" x14ac:dyDescent="0.25">
      <c r="A353" s="16">
        <v>40590</v>
      </c>
      <c r="B353" s="14" t="s">
        <v>8</v>
      </c>
      <c r="C353" s="14" t="s">
        <v>11</v>
      </c>
      <c r="D353" s="1" t="s">
        <v>7</v>
      </c>
      <c r="E353" s="1">
        <v>1</v>
      </c>
      <c r="F353" s="1">
        <v>2</v>
      </c>
      <c r="G353" s="1"/>
      <c r="H353" s="1"/>
      <c r="I353">
        <f t="shared" si="5"/>
        <v>-1</v>
      </c>
    </row>
    <row r="354" spans="1:18" x14ac:dyDescent="0.25">
      <c r="A354" s="16">
        <v>40597</v>
      </c>
      <c r="B354" s="14" t="s">
        <v>14</v>
      </c>
      <c r="C354" s="14" t="s">
        <v>8</v>
      </c>
      <c r="D354" s="1" t="s">
        <v>7</v>
      </c>
      <c r="E354" s="1">
        <v>4</v>
      </c>
      <c r="F354" s="1">
        <v>5</v>
      </c>
      <c r="G354" s="1"/>
      <c r="H354" s="1"/>
      <c r="I354">
        <f t="shared" si="5"/>
        <v>-1</v>
      </c>
      <c r="M354" s="12"/>
      <c r="Q354" s="1"/>
      <c r="R354" s="1"/>
    </row>
    <row r="355" spans="1:18" x14ac:dyDescent="0.25">
      <c r="A355" s="16">
        <v>40597</v>
      </c>
      <c r="B355" s="14" t="s">
        <v>9</v>
      </c>
      <c r="C355" s="14" t="s">
        <v>21</v>
      </c>
      <c r="D355" s="1" t="s">
        <v>6</v>
      </c>
      <c r="E355" s="1">
        <v>5</v>
      </c>
      <c r="F355" s="1">
        <v>3</v>
      </c>
      <c r="G355" s="1"/>
      <c r="H355" s="1"/>
      <c r="I355">
        <f t="shared" si="5"/>
        <v>2</v>
      </c>
      <c r="M355" s="12"/>
      <c r="Q355" s="1"/>
      <c r="R355" s="1"/>
    </row>
    <row r="356" spans="1:18" x14ac:dyDescent="0.25">
      <c r="A356" s="16">
        <v>40597</v>
      </c>
      <c r="B356" s="14" t="s">
        <v>21</v>
      </c>
      <c r="C356" s="14" t="s">
        <v>9</v>
      </c>
      <c r="D356" s="1" t="s">
        <v>7</v>
      </c>
      <c r="E356" s="1">
        <v>3</v>
      </c>
      <c r="F356" s="1">
        <v>5</v>
      </c>
      <c r="G356" s="1"/>
      <c r="H356" s="1"/>
      <c r="I356">
        <f t="shared" si="5"/>
        <v>-2</v>
      </c>
      <c r="M356" s="12"/>
      <c r="Q356" s="1"/>
      <c r="R356" s="1"/>
    </row>
    <row r="357" spans="1:18" x14ac:dyDescent="0.25">
      <c r="A357" s="16">
        <v>40597</v>
      </c>
      <c r="B357" s="14" t="s">
        <v>11</v>
      </c>
      <c r="C357" s="14" t="s">
        <v>12</v>
      </c>
      <c r="D357" s="1" t="s">
        <v>6</v>
      </c>
      <c r="E357" s="1">
        <v>6</v>
      </c>
      <c r="F357" s="1">
        <v>3</v>
      </c>
      <c r="G357" s="1"/>
      <c r="H357" s="1"/>
      <c r="I357">
        <f t="shared" si="5"/>
        <v>3</v>
      </c>
      <c r="M357" s="12"/>
      <c r="Q357" s="1"/>
      <c r="R357" s="1"/>
    </row>
    <row r="358" spans="1:18" x14ac:dyDescent="0.25">
      <c r="A358" s="16">
        <v>40597</v>
      </c>
      <c r="B358" s="14" t="s">
        <v>8</v>
      </c>
      <c r="C358" s="14" t="s">
        <v>14</v>
      </c>
      <c r="D358" s="1" t="s">
        <v>6</v>
      </c>
      <c r="E358" s="1">
        <v>5</v>
      </c>
      <c r="F358" s="1">
        <v>4</v>
      </c>
      <c r="G358" s="1"/>
      <c r="H358" s="1"/>
      <c r="I358">
        <f t="shared" si="5"/>
        <v>1</v>
      </c>
    </row>
    <row r="359" spans="1:18" x14ac:dyDescent="0.25">
      <c r="A359" s="16">
        <v>40597</v>
      </c>
      <c r="B359" s="14" t="s">
        <v>12</v>
      </c>
      <c r="C359" s="14" t="s">
        <v>11</v>
      </c>
      <c r="D359" s="1" t="s">
        <v>7</v>
      </c>
      <c r="E359" s="1">
        <v>3</v>
      </c>
      <c r="F359" s="1">
        <v>6</v>
      </c>
      <c r="G359" s="1"/>
      <c r="H359" s="1"/>
      <c r="I359">
        <f t="shared" si="5"/>
        <v>-3</v>
      </c>
      <c r="M359" s="12"/>
      <c r="Q359" s="1"/>
      <c r="R359" s="1"/>
    </row>
    <row r="360" spans="1:18" x14ac:dyDescent="0.25">
      <c r="A360" s="16">
        <v>40604</v>
      </c>
      <c r="B360" s="14" t="s">
        <v>21</v>
      </c>
      <c r="C360" s="14" t="s">
        <v>8</v>
      </c>
      <c r="D360" s="1" t="s">
        <v>7</v>
      </c>
      <c r="E360" s="1">
        <v>4</v>
      </c>
      <c r="F360" s="1">
        <v>12</v>
      </c>
      <c r="G360" s="1"/>
      <c r="H360" s="1"/>
      <c r="I360">
        <f t="shared" si="5"/>
        <v>-8</v>
      </c>
      <c r="M360" s="12"/>
      <c r="Q360" s="1"/>
      <c r="R360" s="1"/>
    </row>
    <row r="361" spans="1:18" x14ac:dyDescent="0.25">
      <c r="A361" s="16">
        <v>40604</v>
      </c>
      <c r="B361" s="14" t="s">
        <v>8</v>
      </c>
      <c r="C361" s="14" t="s">
        <v>21</v>
      </c>
      <c r="D361" s="1" t="s">
        <v>6</v>
      </c>
      <c r="E361" s="1">
        <v>12</v>
      </c>
      <c r="F361" s="1">
        <v>4</v>
      </c>
      <c r="G361" s="1"/>
      <c r="H361" s="1"/>
      <c r="I361">
        <f t="shared" si="5"/>
        <v>8</v>
      </c>
    </row>
    <row r="362" spans="1:18" x14ac:dyDescent="0.25">
      <c r="A362" s="16">
        <v>40604</v>
      </c>
      <c r="B362" s="14" t="s">
        <v>11</v>
      </c>
      <c r="C362" s="14" t="s">
        <v>9</v>
      </c>
      <c r="D362" s="1" t="s">
        <v>7</v>
      </c>
      <c r="E362" s="1">
        <v>4</v>
      </c>
      <c r="F362" s="1">
        <v>7</v>
      </c>
      <c r="G362" s="1"/>
      <c r="H362" s="1"/>
      <c r="I362">
        <f t="shared" si="5"/>
        <v>-3</v>
      </c>
      <c r="M362" s="12"/>
      <c r="Q362" s="1"/>
      <c r="R362" s="1"/>
    </row>
    <row r="363" spans="1:18" x14ac:dyDescent="0.25">
      <c r="A363" s="16">
        <v>40604</v>
      </c>
      <c r="B363" s="14" t="s">
        <v>14</v>
      </c>
      <c r="C363" s="14" t="s">
        <v>12</v>
      </c>
      <c r="D363" s="1" t="s">
        <v>6</v>
      </c>
      <c r="E363" s="1">
        <v>6</v>
      </c>
      <c r="F363" s="1">
        <v>3</v>
      </c>
      <c r="G363" s="1"/>
      <c r="H363" s="1"/>
      <c r="I363">
        <f t="shared" si="5"/>
        <v>3</v>
      </c>
      <c r="M363" s="12"/>
      <c r="Q363" s="1"/>
      <c r="R363" s="1"/>
    </row>
    <row r="364" spans="1:18" x14ac:dyDescent="0.25">
      <c r="A364" s="16">
        <v>40604</v>
      </c>
      <c r="B364" s="14" t="s">
        <v>12</v>
      </c>
      <c r="C364" s="14" t="s">
        <v>14</v>
      </c>
      <c r="D364" s="1" t="s">
        <v>7</v>
      </c>
      <c r="E364" s="1">
        <v>3</v>
      </c>
      <c r="F364" s="1">
        <v>6</v>
      </c>
      <c r="G364" s="1"/>
      <c r="H364" s="1"/>
      <c r="I364">
        <f t="shared" si="5"/>
        <v>-3</v>
      </c>
      <c r="M364" s="12"/>
      <c r="Q364" s="1"/>
      <c r="R364" s="1"/>
    </row>
    <row r="365" spans="1:18" x14ac:dyDescent="0.25">
      <c r="A365" s="16">
        <v>40604</v>
      </c>
      <c r="B365" s="14" t="s">
        <v>9</v>
      </c>
      <c r="C365" s="14" t="s">
        <v>11</v>
      </c>
      <c r="D365" s="1" t="s">
        <v>6</v>
      </c>
      <c r="E365" s="1">
        <v>7</v>
      </c>
      <c r="F365" s="1">
        <v>4</v>
      </c>
      <c r="G365" s="1"/>
      <c r="H365" s="1"/>
      <c r="I365">
        <f t="shared" si="5"/>
        <v>3</v>
      </c>
      <c r="M365" s="12"/>
      <c r="Q365" s="1"/>
      <c r="R365" s="1"/>
    </row>
    <row r="366" spans="1:18" x14ac:dyDescent="0.25">
      <c r="A366" s="16">
        <v>40611</v>
      </c>
      <c r="B366" s="14" t="s">
        <v>12</v>
      </c>
      <c r="C366" s="14" t="s">
        <v>8</v>
      </c>
      <c r="D366" s="1" t="s">
        <v>7</v>
      </c>
      <c r="E366" s="1">
        <v>2</v>
      </c>
      <c r="F366" s="1">
        <v>4</v>
      </c>
      <c r="G366" s="1"/>
      <c r="H366" s="1"/>
      <c r="I366">
        <f t="shared" si="5"/>
        <v>-2</v>
      </c>
      <c r="M366" s="12"/>
      <c r="Q366" s="1"/>
      <c r="R366" s="1"/>
    </row>
    <row r="367" spans="1:18" x14ac:dyDescent="0.25">
      <c r="A367" s="16">
        <v>40611</v>
      </c>
      <c r="B367" s="14" t="s">
        <v>11</v>
      </c>
      <c r="C367" s="14" t="s">
        <v>21</v>
      </c>
      <c r="D367" s="1" t="s">
        <v>6</v>
      </c>
      <c r="E367" s="1">
        <v>4</v>
      </c>
      <c r="F367" s="1">
        <v>2</v>
      </c>
      <c r="G367" s="1"/>
      <c r="H367" s="1"/>
      <c r="I367">
        <f t="shared" si="5"/>
        <v>2</v>
      </c>
      <c r="M367" s="12"/>
      <c r="Q367" s="1"/>
      <c r="R367" s="1"/>
    </row>
    <row r="368" spans="1:18" x14ac:dyDescent="0.25">
      <c r="A368" s="16">
        <v>40611</v>
      </c>
      <c r="B368" s="14" t="s">
        <v>14</v>
      </c>
      <c r="C368" s="14" t="s">
        <v>9</v>
      </c>
      <c r="D368" s="1" t="s">
        <v>7</v>
      </c>
      <c r="E368" s="1">
        <v>3</v>
      </c>
      <c r="F368" s="1">
        <v>6</v>
      </c>
      <c r="G368" s="1"/>
      <c r="H368" s="1"/>
      <c r="I368">
        <f t="shared" si="5"/>
        <v>-3</v>
      </c>
      <c r="M368" s="12"/>
      <c r="Q368" s="1"/>
      <c r="R368" s="1"/>
    </row>
    <row r="369" spans="1:18" x14ac:dyDescent="0.25">
      <c r="A369" s="16">
        <v>40611</v>
      </c>
      <c r="B369" s="14" t="s">
        <v>8</v>
      </c>
      <c r="C369" s="14" t="s">
        <v>12</v>
      </c>
      <c r="D369" s="1" t="s">
        <v>6</v>
      </c>
      <c r="E369" s="1">
        <v>4</v>
      </c>
      <c r="F369" s="1">
        <v>2</v>
      </c>
      <c r="G369" s="1"/>
      <c r="H369" s="1"/>
      <c r="I369">
        <f t="shared" si="5"/>
        <v>2</v>
      </c>
    </row>
    <row r="370" spans="1:18" x14ac:dyDescent="0.25">
      <c r="A370" s="16">
        <v>40611</v>
      </c>
      <c r="B370" s="14" t="s">
        <v>9</v>
      </c>
      <c r="C370" s="14" t="s">
        <v>14</v>
      </c>
      <c r="D370" s="1" t="s">
        <v>6</v>
      </c>
      <c r="E370" s="1">
        <v>6</v>
      </c>
      <c r="F370" s="1">
        <v>3</v>
      </c>
      <c r="G370" s="1"/>
      <c r="H370" s="1"/>
      <c r="I370">
        <f t="shared" si="5"/>
        <v>3</v>
      </c>
      <c r="M370" s="12"/>
      <c r="Q370" s="1"/>
      <c r="R370" s="1"/>
    </row>
    <row r="371" spans="1:18" x14ac:dyDescent="0.25">
      <c r="A371" s="16">
        <v>40611</v>
      </c>
      <c r="B371" s="14" t="s">
        <v>21</v>
      </c>
      <c r="C371" s="14" t="s">
        <v>11</v>
      </c>
      <c r="D371" s="1" t="s">
        <v>7</v>
      </c>
      <c r="E371" s="1">
        <v>2</v>
      </c>
      <c r="F371" s="1">
        <v>4</v>
      </c>
      <c r="G371" s="1"/>
      <c r="H371" s="1"/>
      <c r="I371">
        <f t="shared" si="5"/>
        <v>-2</v>
      </c>
      <c r="M371" s="12"/>
      <c r="Q371" s="1"/>
      <c r="R371" s="1"/>
    </row>
    <row r="372" spans="1:18" x14ac:dyDescent="0.25">
      <c r="A372" s="16">
        <v>40618</v>
      </c>
      <c r="B372" s="14" t="s">
        <v>9</v>
      </c>
      <c r="C372" s="14" t="s">
        <v>8</v>
      </c>
      <c r="D372" s="1" t="s">
        <v>6</v>
      </c>
      <c r="E372" s="1">
        <v>7</v>
      </c>
      <c r="F372" s="1">
        <v>2</v>
      </c>
      <c r="G372" s="1"/>
      <c r="H372" s="1"/>
      <c r="I372">
        <f t="shared" si="5"/>
        <v>5</v>
      </c>
      <c r="M372" s="12"/>
      <c r="Q372" s="1"/>
      <c r="R372" s="1"/>
    </row>
    <row r="373" spans="1:18" x14ac:dyDescent="0.25">
      <c r="A373" s="16">
        <v>40618</v>
      </c>
      <c r="B373" s="14" t="s">
        <v>12</v>
      </c>
      <c r="C373" s="14" t="s">
        <v>21</v>
      </c>
      <c r="D373" s="1" t="s">
        <v>6</v>
      </c>
      <c r="E373" s="1">
        <v>6</v>
      </c>
      <c r="F373" s="1">
        <v>4</v>
      </c>
      <c r="G373" s="1"/>
      <c r="H373" s="1"/>
      <c r="I373">
        <f t="shared" si="5"/>
        <v>2</v>
      </c>
      <c r="M373" s="12"/>
      <c r="Q373" s="1"/>
      <c r="R373" s="1"/>
    </row>
    <row r="374" spans="1:18" x14ac:dyDescent="0.25">
      <c r="A374" s="16">
        <v>40618</v>
      </c>
      <c r="B374" s="14" t="s">
        <v>8</v>
      </c>
      <c r="C374" s="14" t="s">
        <v>9</v>
      </c>
      <c r="D374" s="1" t="s">
        <v>7</v>
      </c>
      <c r="E374" s="1">
        <v>2</v>
      </c>
      <c r="F374" s="1">
        <v>7</v>
      </c>
      <c r="G374" s="1"/>
      <c r="H374" s="1"/>
      <c r="I374">
        <f t="shared" si="5"/>
        <v>-5</v>
      </c>
    </row>
    <row r="375" spans="1:18" x14ac:dyDescent="0.25">
      <c r="A375" s="16">
        <v>40618</v>
      </c>
      <c r="B375" s="14" t="s">
        <v>21</v>
      </c>
      <c r="C375" s="14" t="s">
        <v>12</v>
      </c>
      <c r="D375" s="1" t="s">
        <v>7</v>
      </c>
      <c r="E375" s="1">
        <v>4</v>
      </c>
      <c r="F375" s="1">
        <v>6</v>
      </c>
      <c r="G375" s="1"/>
      <c r="H375" s="1"/>
      <c r="I375">
        <f t="shared" si="5"/>
        <v>-2</v>
      </c>
      <c r="M375" s="12"/>
      <c r="Q375" s="1"/>
      <c r="R375" s="1"/>
    </row>
    <row r="376" spans="1:18" x14ac:dyDescent="0.25">
      <c r="A376" s="16">
        <v>40618</v>
      </c>
      <c r="B376" s="14" t="s">
        <v>11</v>
      </c>
      <c r="C376" s="14" t="s">
        <v>14</v>
      </c>
      <c r="D376" s="1" t="s">
        <v>7</v>
      </c>
      <c r="E376" s="1">
        <v>3</v>
      </c>
      <c r="F376" s="1">
        <v>7</v>
      </c>
      <c r="G376" s="1"/>
      <c r="H376" s="1"/>
      <c r="I376">
        <f t="shared" si="5"/>
        <v>-4</v>
      </c>
      <c r="M376" s="12"/>
      <c r="Q376" s="1"/>
      <c r="R376" s="1"/>
    </row>
    <row r="377" spans="1:18" x14ac:dyDescent="0.25">
      <c r="A377" s="16">
        <v>40618</v>
      </c>
      <c r="B377" s="14" t="s">
        <v>14</v>
      </c>
      <c r="C377" s="14" t="s">
        <v>11</v>
      </c>
      <c r="D377" s="1" t="s">
        <v>6</v>
      </c>
      <c r="E377" s="1">
        <v>7</v>
      </c>
      <c r="F377" s="1">
        <v>3</v>
      </c>
      <c r="G377" s="1"/>
      <c r="H377" s="1"/>
      <c r="I377">
        <f t="shared" si="5"/>
        <v>4</v>
      </c>
      <c r="M377" s="12"/>
      <c r="Q377" s="1"/>
      <c r="R377" s="1"/>
    </row>
    <row r="378" spans="1:18" x14ac:dyDescent="0.25">
      <c r="A378" s="16">
        <v>40625</v>
      </c>
      <c r="B378" s="14" t="s">
        <v>11</v>
      </c>
      <c r="C378" s="14" t="s">
        <v>8</v>
      </c>
      <c r="D378" s="1" t="s">
        <v>7</v>
      </c>
      <c r="E378" s="1">
        <v>2</v>
      </c>
      <c r="F378" s="1">
        <v>4</v>
      </c>
      <c r="G378" s="1"/>
      <c r="H378" s="1"/>
      <c r="I378">
        <f t="shared" si="5"/>
        <v>-2</v>
      </c>
      <c r="M378" s="12"/>
      <c r="Q378" s="1"/>
      <c r="R378" s="1"/>
    </row>
    <row r="379" spans="1:18" x14ac:dyDescent="0.25">
      <c r="A379" s="16">
        <v>40625</v>
      </c>
      <c r="B379" s="14" t="s">
        <v>14</v>
      </c>
      <c r="C379" s="14" t="s">
        <v>21</v>
      </c>
      <c r="D379" s="1" t="s">
        <v>6</v>
      </c>
      <c r="E379" s="1">
        <v>7</v>
      </c>
      <c r="F379" s="1">
        <v>3</v>
      </c>
      <c r="G379" s="1"/>
      <c r="H379" s="1"/>
      <c r="I379">
        <f t="shared" si="5"/>
        <v>4</v>
      </c>
      <c r="M379" s="12"/>
      <c r="Q379" s="1"/>
      <c r="R379" s="1"/>
    </row>
    <row r="380" spans="1:18" x14ac:dyDescent="0.25">
      <c r="A380" s="16">
        <v>40625</v>
      </c>
      <c r="B380" s="14" t="s">
        <v>12</v>
      </c>
      <c r="C380" s="14" t="s">
        <v>9</v>
      </c>
      <c r="D380" s="1" t="s">
        <v>7</v>
      </c>
      <c r="E380" s="1">
        <v>4</v>
      </c>
      <c r="F380" s="1">
        <v>8</v>
      </c>
      <c r="G380" s="1"/>
      <c r="H380" s="1"/>
      <c r="I380">
        <f t="shared" si="5"/>
        <v>-4</v>
      </c>
      <c r="M380" s="12"/>
      <c r="Q380" s="1"/>
      <c r="R380" s="1"/>
    </row>
    <row r="381" spans="1:18" x14ac:dyDescent="0.25">
      <c r="A381" s="16">
        <v>40625</v>
      </c>
      <c r="B381" s="14" t="s">
        <v>9</v>
      </c>
      <c r="C381" s="14" t="s">
        <v>12</v>
      </c>
      <c r="D381" s="1" t="s">
        <v>6</v>
      </c>
      <c r="E381" s="1">
        <v>8</v>
      </c>
      <c r="F381" s="1">
        <v>4</v>
      </c>
      <c r="G381" s="1"/>
      <c r="H381" s="1"/>
      <c r="I381">
        <f t="shared" si="5"/>
        <v>4</v>
      </c>
      <c r="M381" s="12"/>
      <c r="Q381" s="1"/>
      <c r="R381" s="1"/>
    </row>
    <row r="382" spans="1:18" x14ac:dyDescent="0.25">
      <c r="A382" s="16">
        <v>40625</v>
      </c>
      <c r="B382" s="14" t="s">
        <v>21</v>
      </c>
      <c r="C382" s="14" t="s">
        <v>14</v>
      </c>
      <c r="D382" s="1" t="s">
        <v>7</v>
      </c>
      <c r="E382" s="1">
        <v>3</v>
      </c>
      <c r="F382" s="1">
        <v>7</v>
      </c>
      <c r="G382" s="1"/>
      <c r="H382" s="1"/>
      <c r="I382">
        <f t="shared" si="5"/>
        <v>-4</v>
      </c>
      <c r="M382" s="12"/>
      <c r="Q382" s="1"/>
      <c r="R382" s="1"/>
    </row>
    <row r="383" spans="1:18" x14ac:dyDescent="0.25">
      <c r="A383" s="16">
        <v>40625</v>
      </c>
      <c r="B383" s="14" t="s">
        <v>8</v>
      </c>
      <c r="C383" s="14" t="s">
        <v>11</v>
      </c>
      <c r="D383" s="1" t="s">
        <v>6</v>
      </c>
      <c r="E383" s="1">
        <v>4</v>
      </c>
      <c r="F383" s="1">
        <v>2</v>
      </c>
      <c r="G383" s="1"/>
      <c r="H383" s="1"/>
      <c r="I383">
        <f t="shared" si="5"/>
        <v>2</v>
      </c>
    </row>
    <row r="384" spans="1:18" x14ac:dyDescent="0.25">
      <c r="A384" s="16">
        <v>40632</v>
      </c>
      <c r="B384" s="14" t="s">
        <v>14</v>
      </c>
      <c r="C384" s="14" t="s">
        <v>8</v>
      </c>
      <c r="D384" s="1" t="s">
        <v>6</v>
      </c>
      <c r="E384" s="1">
        <v>8</v>
      </c>
      <c r="F384" s="1">
        <v>3</v>
      </c>
      <c r="G384" s="1"/>
      <c r="H384" s="1"/>
      <c r="I384">
        <f t="shared" si="5"/>
        <v>5</v>
      </c>
      <c r="M384" s="12"/>
      <c r="Q384" s="1"/>
      <c r="R384" s="1"/>
    </row>
    <row r="385" spans="1:18" x14ac:dyDescent="0.25">
      <c r="A385" s="16">
        <v>40632</v>
      </c>
      <c r="B385" s="14" t="s">
        <v>9</v>
      </c>
      <c r="C385" s="14" t="s">
        <v>21</v>
      </c>
      <c r="D385" s="1" t="s">
        <v>7</v>
      </c>
      <c r="E385" s="1">
        <v>4</v>
      </c>
      <c r="F385" s="1">
        <v>5</v>
      </c>
      <c r="G385" s="1"/>
      <c r="H385" s="1"/>
      <c r="I385">
        <f t="shared" si="5"/>
        <v>-1</v>
      </c>
      <c r="M385" s="12"/>
      <c r="Q385" s="1"/>
      <c r="R385" s="1"/>
    </row>
    <row r="386" spans="1:18" x14ac:dyDescent="0.25">
      <c r="A386" s="16">
        <v>40632</v>
      </c>
      <c r="B386" s="14" t="s">
        <v>21</v>
      </c>
      <c r="C386" s="14" t="s">
        <v>9</v>
      </c>
      <c r="D386" s="1" t="s">
        <v>6</v>
      </c>
      <c r="E386" s="1">
        <v>5</v>
      </c>
      <c r="F386" s="1">
        <v>4</v>
      </c>
      <c r="G386" s="1"/>
      <c r="H386" s="1"/>
      <c r="I386">
        <f t="shared" si="5"/>
        <v>1</v>
      </c>
      <c r="M386" s="12"/>
      <c r="Q386" s="1"/>
      <c r="R386" s="1"/>
    </row>
    <row r="387" spans="1:18" x14ac:dyDescent="0.25">
      <c r="A387" s="16">
        <v>40632</v>
      </c>
      <c r="B387" s="14" t="s">
        <v>11</v>
      </c>
      <c r="C387" s="14" t="s">
        <v>12</v>
      </c>
      <c r="D387" s="1" t="s">
        <v>6</v>
      </c>
      <c r="E387" s="1">
        <v>6</v>
      </c>
      <c r="F387" s="1">
        <v>1</v>
      </c>
      <c r="G387" s="1"/>
      <c r="H387" s="1"/>
      <c r="I387">
        <f t="shared" ref="I387:I450" si="6">E387-F387</f>
        <v>5</v>
      </c>
      <c r="M387" s="12"/>
      <c r="Q387" s="1"/>
      <c r="R387" s="1"/>
    </row>
    <row r="388" spans="1:18" x14ac:dyDescent="0.25">
      <c r="A388" s="16">
        <v>40632</v>
      </c>
      <c r="B388" s="14" t="s">
        <v>8</v>
      </c>
      <c r="C388" s="14" t="s">
        <v>14</v>
      </c>
      <c r="D388" s="1" t="s">
        <v>7</v>
      </c>
      <c r="E388" s="1">
        <v>3</v>
      </c>
      <c r="F388" s="1">
        <v>8</v>
      </c>
      <c r="G388" s="1"/>
      <c r="H388" s="1"/>
      <c r="I388">
        <f t="shared" si="6"/>
        <v>-5</v>
      </c>
    </row>
    <row r="389" spans="1:18" x14ac:dyDescent="0.25">
      <c r="A389" s="16">
        <v>40632</v>
      </c>
      <c r="B389" s="14" t="s">
        <v>12</v>
      </c>
      <c r="C389" s="14" t="s">
        <v>11</v>
      </c>
      <c r="D389" s="1" t="s">
        <v>7</v>
      </c>
      <c r="E389" s="1">
        <v>1</v>
      </c>
      <c r="F389" s="1">
        <v>6</v>
      </c>
      <c r="G389" s="1"/>
      <c r="H389" s="1"/>
      <c r="I389">
        <f t="shared" si="6"/>
        <v>-5</v>
      </c>
      <c r="M389" s="12"/>
      <c r="Q389" s="1"/>
      <c r="R389" s="1"/>
    </row>
    <row r="390" spans="1:18" x14ac:dyDescent="0.25">
      <c r="A390" s="16">
        <v>40639</v>
      </c>
      <c r="B390" s="14" t="s">
        <v>12</v>
      </c>
      <c r="C390" s="14" t="s">
        <v>8</v>
      </c>
      <c r="D390" s="1" t="s">
        <v>7</v>
      </c>
      <c r="E390" s="1">
        <v>2</v>
      </c>
      <c r="F390" s="1">
        <v>6</v>
      </c>
      <c r="G390" s="1"/>
      <c r="H390" s="1"/>
      <c r="I390">
        <f t="shared" si="6"/>
        <v>-4</v>
      </c>
      <c r="M390" s="12"/>
      <c r="Q390" s="1"/>
      <c r="R390" s="1"/>
    </row>
    <row r="391" spans="1:18" x14ac:dyDescent="0.25">
      <c r="A391" s="16">
        <v>40639</v>
      </c>
      <c r="B391" s="14" t="s">
        <v>11</v>
      </c>
      <c r="C391" s="14" t="s">
        <v>21</v>
      </c>
      <c r="D391" s="1" t="s">
        <v>84</v>
      </c>
      <c r="E391" s="1">
        <v>0</v>
      </c>
      <c r="F391" s="1">
        <v>0</v>
      </c>
      <c r="G391" s="1" t="s">
        <v>82</v>
      </c>
      <c r="H391" s="1"/>
      <c r="I391">
        <f t="shared" si="6"/>
        <v>0</v>
      </c>
      <c r="M391" s="12"/>
      <c r="Q391" s="1"/>
      <c r="R391" s="1"/>
    </row>
    <row r="392" spans="1:18" x14ac:dyDescent="0.25">
      <c r="A392" s="16">
        <v>40639</v>
      </c>
      <c r="B392" s="14" t="s">
        <v>14</v>
      </c>
      <c r="C392" s="14" t="s">
        <v>9</v>
      </c>
      <c r="D392" s="1" t="s">
        <v>6</v>
      </c>
      <c r="E392" s="1">
        <v>5</v>
      </c>
      <c r="F392" s="1">
        <v>1</v>
      </c>
      <c r="G392" s="1"/>
      <c r="H392" s="1"/>
      <c r="I392">
        <f t="shared" si="6"/>
        <v>4</v>
      </c>
      <c r="M392" s="12"/>
      <c r="Q392" s="1"/>
      <c r="R392" s="1"/>
    </row>
    <row r="393" spans="1:18" x14ac:dyDescent="0.25">
      <c r="A393" s="16">
        <v>40639</v>
      </c>
      <c r="B393" s="14" t="s">
        <v>8</v>
      </c>
      <c r="C393" s="14" t="s">
        <v>12</v>
      </c>
      <c r="D393" s="1" t="s">
        <v>6</v>
      </c>
      <c r="E393" s="1">
        <v>6</v>
      </c>
      <c r="F393" s="1">
        <v>2</v>
      </c>
      <c r="G393" s="1"/>
      <c r="H393" s="1"/>
      <c r="I393">
        <f t="shared" si="6"/>
        <v>4</v>
      </c>
    </row>
    <row r="394" spans="1:18" x14ac:dyDescent="0.25">
      <c r="A394" s="16">
        <v>40639</v>
      </c>
      <c r="B394" s="14" t="s">
        <v>9</v>
      </c>
      <c r="C394" s="14" t="s">
        <v>14</v>
      </c>
      <c r="D394" s="1" t="s">
        <v>7</v>
      </c>
      <c r="E394" s="1">
        <v>1</v>
      </c>
      <c r="F394" s="1">
        <v>5</v>
      </c>
      <c r="G394" s="1"/>
      <c r="H394" s="1"/>
      <c r="I394">
        <f t="shared" si="6"/>
        <v>-4</v>
      </c>
      <c r="M394" s="12"/>
      <c r="Q394" s="1"/>
      <c r="R394" s="1"/>
    </row>
    <row r="395" spans="1:18" x14ac:dyDescent="0.25">
      <c r="A395" s="16">
        <v>40639</v>
      </c>
      <c r="B395" s="14" t="s">
        <v>21</v>
      </c>
      <c r="C395" s="14" t="s">
        <v>11</v>
      </c>
      <c r="D395" s="1" t="s">
        <v>85</v>
      </c>
      <c r="E395" s="1">
        <v>0</v>
      </c>
      <c r="F395" s="1">
        <v>0</v>
      </c>
      <c r="G395" s="1" t="s">
        <v>82</v>
      </c>
      <c r="H395" s="1"/>
      <c r="I395">
        <f t="shared" si="6"/>
        <v>0</v>
      </c>
      <c r="M395" s="12"/>
      <c r="Q395" s="1"/>
      <c r="R395" s="1"/>
    </row>
    <row r="396" spans="1:18" x14ac:dyDescent="0.25">
      <c r="A396" s="16">
        <v>40646</v>
      </c>
      <c r="B396" s="14" t="s">
        <v>12</v>
      </c>
      <c r="C396" s="14" t="s">
        <v>8</v>
      </c>
      <c r="D396" s="1" t="s">
        <v>7</v>
      </c>
      <c r="E396" s="1">
        <v>4</v>
      </c>
      <c r="F396" s="1">
        <v>5</v>
      </c>
      <c r="G396" s="1"/>
      <c r="H396" s="1" t="s">
        <v>81</v>
      </c>
      <c r="I396">
        <f t="shared" si="6"/>
        <v>-1</v>
      </c>
      <c r="M396" s="12"/>
      <c r="Q396" s="1"/>
      <c r="R396" s="1"/>
    </row>
    <row r="397" spans="1:18" x14ac:dyDescent="0.25">
      <c r="A397" s="16">
        <v>40646</v>
      </c>
      <c r="B397" s="14" t="s">
        <v>11</v>
      </c>
      <c r="C397" s="14" t="s">
        <v>21</v>
      </c>
      <c r="D397" s="1" t="s">
        <v>7</v>
      </c>
      <c r="E397" s="1">
        <v>5</v>
      </c>
      <c r="F397" s="1">
        <v>7</v>
      </c>
      <c r="G397" s="1"/>
      <c r="H397" s="1" t="s">
        <v>81</v>
      </c>
      <c r="I397">
        <f t="shared" si="6"/>
        <v>-2</v>
      </c>
      <c r="M397" s="12"/>
      <c r="Q397" s="1"/>
      <c r="R397" s="1"/>
    </row>
    <row r="398" spans="1:18" x14ac:dyDescent="0.25">
      <c r="A398" s="16">
        <v>40646</v>
      </c>
      <c r="B398" s="14" t="s">
        <v>14</v>
      </c>
      <c r="C398" s="14" t="s">
        <v>9</v>
      </c>
      <c r="D398" s="1" t="s">
        <v>90</v>
      </c>
      <c r="E398" s="1"/>
      <c r="F398" s="1"/>
      <c r="G398" s="1" t="s">
        <v>88</v>
      </c>
      <c r="H398" s="1" t="s">
        <v>81</v>
      </c>
      <c r="I398">
        <f t="shared" si="6"/>
        <v>0</v>
      </c>
      <c r="M398" s="12"/>
      <c r="Q398" s="1"/>
      <c r="R398" s="1"/>
    </row>
    <row r="399" spans="1:18" x14ac:dyDescent="0.25">
      <c r="A399" s="16">
        <v>40646</v>
      </c>
      <c r="B399" s="14" t="s">
        <v>8</v>
      </c>
      <c r="C399" s="14" t="s">
        <v>12</v>
      </c>
      <c r="D399" s="1" t="s">
        <v>6</v>
      </c>
      <c r="E399" s="1">
        <v>5</v>
      </c>
      <c r="F399" s="1">
        <v>4</v>
      </c>
      <c r="G399" s="1"/>
      <c r="H399" s="1" t="s">
        <v>81</v>
      </c>
      <c r="I399">
        <f t="shared" si="6"/>
        <v>1</v>
      </c>
    </row>
    <row r="400" spans="1:18" x14ac:dyDescent="0.25">
      <c r="A400" s="16">
        <v>40646</v>
      </c>
      <c r="B400" s="14" t="s">
        <v>9</v>
      </c>
      <c r="C400" s="14" t="s">
        <v>14</v>
      </c>
      <c r="D400" s="1" t="s">
        <v>90</v>
      </c>
      <c r="E400" s="1"/>
      <c r="F400" s="1"/>
      <c r="G400" s="1" t="s">
        <v>88</v>
      </c>
      <c r="H400" s="1" t="s">
        <v>81</v>
      </c>
      <c r="I400">
        <f t="shared" si="6"/>
        <v>0</v>
      </c>
      <c r="M400" s="12"/>
      <c r="Q400" s="1"/>
      <c r="R400" s="1"/>
    </row>
    <row r="401" spans="1:18" x14ac:dyDescent="0.25">
      <c r="A401" s="16">
        <v>40646</v>
      </c>
      <c r="B401" s="14" t="s">
        <v>21</v>
      </c>
      <c r="C401" s="14" t="s">
        <v>11</v>
      </c>
      <c r="D401" s="1" t="s">
        <v>6</v>
      </c>
      <c r="E401" s="1">
        <v>7</v>
      </c>
      <c r="F401" s="1">
        <v>5</v>
      </c>
      <c r="G401" s="1"/>
      <c r="H401" s="1" t="s">
        <v>81</v>
      </c>
      <c r="I401">
        <f t="shared" si="6"/>
        <v>2</v>
      </c>
      <c r="M401" s="12"/>
      <c r="Q401" s="1"/>
      <c r="R401" s="1"/>
    </row>
    <row r="402" spans="1:18" x14ac:dyDescent="0.25">
      <c r="A402" s="16">
        <v>40653</v>
      </c>
      <c r="B402" s="14" t="s">
        <v>14</v>
      </c>
      <c r="C402" s="14" t="s">
        <v>8</v>
      </c>
      <c r="D402" s="1" t="s">
        <v>6</v>
      </c>
      <c r="E402" s="1">
        <v>4</v>
      </c>
      <c r="F402" s="1">
        <v>2</v>
      </c>
      <c r="G402" s="1"/>
      <c r="H402" s="1" t="s">
        <v>81</v>
      </c>
      <c r="I402">
        <f t="shared" si="6"/>
        <v>2</v>
      </c>
      <c r="M402" s="12"/>
      <c r="Q402" s="1"/>
      <c r="R402" s="1"/>
    </row>
    <row r="403" spans="1:18" x14ac:dyDescent="0.25">
      <c r="A403" s="16">
        <v>40653</v>
      </c>
      <c r="B403" s="14" t="s">
        <v>9</v>
      </c>
      <c r="C403" s="14" t="s">
        <v>21</v>
      </c>
      <c r="D403" s="1" t="s">
        <v>6</v>
      </c>
      <c r="E403" s="1">
        <v>10</v>
      </c>
      <c r="F403" s="1">
        <v>1</v>
      </c>
      <c r="G403" s="1"/>
      <c r="H403" s="1" t="s">
        <v>81</v>
      </c>
      <c r="I403">
        <f t="shared" si="6"/>
        <v>9</v>
      </c>
      <c r="M403" s="12"/>
      <c r="Q403" s="1"/>
      <c r="R403" s="1"/>
    </row>
    <row r="404" spans="1:18" x14ac:dyDescent="0.25">
      <c r="A404" s="16">
        <v>40653</v>
      </c>
      <c r="B404" s="14" t="s">
        <v>21</v>
      </c>
      <c r="C404" s="14" t="s">
        <v>9</v>
      </c>
      <c r="D404" s="1" t="s">
        <v>7</v>
      </c>
      <c r="E404" s="1">
        <v>1</v>
      </c>
      <c r="F404" s="1">
        <v>10</v>
      </c>
      <c r="G404" s="1"/>
      <c r="H404" s="1" t="s">
        <v>81</v>
      </c>
      <c r="I404">
        <f t="shared" si="6"/>
        <v>-9</v>
      </c>
      <c r="M404" s="12"/>
      <c r="Q404" s="1"/>
      <c r="R404" s="1"/>
    </row>
    <row r="405" spans="1:18" x14ac:dyDescent="0.25">
      <c r="A405" s="16">
        <v>40653</v>
      </c>
      <c r="B405" s="14" t="s">
        <v>11</v>
      </c>
      <c r="C405" s="14" t="s">
        <v>12</v>
      </c>
      <c r="D405" s="1" t="s">
        <v>90</v>
      </c>
      <c r="E405" s="1"/>
      <c r="F405" s="1"/>
      <c r="G405" s="1" t="s">
        <v>88</v>
      </c>
      <c r="H405" s="1" t="s">
        <v>81</v>
      </c>
      <c r="I405">
        <f t="shared" si="6"/>
        <v>0</v>
      </c>
      <c r="M405" s="12"/>
      <c r="Q405" s="1"/>
      <c r="R405" s="1"/>
    </row>
    <row r="406" spans="1:18" x14ac:dyDescent="0.25">
      <c r="A406" s="16">
        <v>40653</v>
      </c>
      <c r="B406" s="14" t="s">
        <v>8</v>
      </c>
      <c r="C406" s="14" t="s">
        <v>14</v>
      </c>
      <c r="D406" s="1" t="s">
        <v>7</v>
      </c>
      <c r="E406" s="1">
        <v>2</v>
      </c>
      <c r="F406" s="1">
        <v>4</v>
      </c>
      <c r="G406" s="1"/>
      <c r="H406" s="1" t="s">
        <v>81</v>
      </c>
      <c r="I406">
        <f t="shared" si="6"/>
        <v>-2</v>
      </c>
    </row>
    <row r="407" spans="1:18" x14ac:dyDescent="0.25">
      <c r="A407" s="16">
        <v>40653</v>
      </c>
      <c r="B407" s="14" t="s">
        <v>12</v>
      </c>
      <c r="C407" s="14" t="s">
        <v>11</v>
      </c>
      <c r="D407" s="1" t="s">
        <v>90</v>
      </c>
      <c r="E407" s="1"/>
      <c r="F407" s="1"/>
      <c r="G407" s="1" t="s">
        <v>88</v>
      </c>
      <c r="H407" s="1" t="s">
        <v>81</v>
      </c>
      <c r="I407">
        <f t="shared" si="6"/>
        <v>0</v>
      </c>
      <c r="M407" s="12"/>
      <c r="Q407" s="1"/>
      <c r="R407" s="1"/>
    </row>
    <row r="408" spans="1:18" x14ac:dyDescent="0.25">
      <c r="A408" s="16">
        <v>40660</v>
      </c>
      <c r="B408" s="14" t="s">
        <v>14</v>
      </c>
      <c r="C408" s="14" t="s">
        <v>8</v>
      </c>
      <c r="D408" s="1" t="s">
        <v>90</v>
      </c>
      <c r="E408" s="1"/>
      <c r="F408" s="1"/>
      <c r="G408" s="1"/>
      <c r="H408" s="1" t="s">
        <v>81</v>
      </c>
      <c r="I408">
        <f t="shared" si="6"/>
        <v>0</v>
      </c>
      <c r="M408" s="12"/>
      <c r="Q408" s="1"/>
      <c r="R408" s="1"/>
    </row>
    <row r="409" spans="1:18" x14ac:dyDescent="0.25">
      <c r="A409" s="16">
        <v>40660</v>
      </c>
      <c r="B409" s="14" t="s">
        <v>9</v>
      </c>
      <c r="C409" s="14" t="s">
        <v>21</v>
      </c>
      <c r="D409" s="1" t="s">
        <v>90</v>
      </c>
      <c r="E409" s="1"/>
      <c r="F409" s="1"/>
      <c r="G409" s="1"/>
      <c r="H409" s="1" t="s">
        <v>81</v>
      </c>
      <c r="I409">
        <f t="shared" si="6"/>
        <v>0</v>
      </c>
      <c r="M409" s="12"/>
      <c r="Q409" s="1"/>
      <c r="R409" s="1"/>
    </row>
    <row r="410" spans="1:18" x14ac:dyDescent="0.25">
      <c r="A410" s="16">
        <v>40660</v>
      </c>
      <c r="B410" s="14" t="s">
        <v>21</v>
      </c>
      <c r="C410" s="14" t="s">
        <v>9</v>
      </c>
      <c r="D410" s="1" t="s">
        <v>90</v>
      </c>
      <c r="E410" s="1"/>
      <c r="F410" s="1"/>
      <c r="G410" s="1"/>
      <c r="H410" s="1" t="s">
        <v>81</v>
      </c>
      <c r="I410">
        <f t="shared" si="6"/>
        <v>0</v>
      </c>
      <c r="M410" s="12"/>
      <c r="Q410" s="1"/>
      <c r="R410" s="1"/>
    </row>
    <row r="411" spans="1:18" x14ac:dyDescent="0.25">
      <c r="A411" s="16">
        <v>40660</v>
      </c>
      <c r="B411" s="14" t="s">
        <v>11</v>
      </c>
      <c r="C411" s="14" t="s">
        <v>12</v>
      </c>
      <c r="D411" s="1" t="s">
        <v>90</v>
      </c>
      <c r="E411" s="1"/>
      <c r="F411" s="1"/>
      <c r="G411" s="1"/>
      <c r="H411" s="1" t="s">
        <v>81</v>
      </c>
      <c r="I411">
        <f t="shared" si="6"/>
        <v>0</v>
      </c>
      <c r="M411" s="12"/>
      <c r="Q411" s="1"/>
      <c r="R411" s="1"/>
    </row>
    <row r="412" spans="1:18" x14ac:dyDescent="0.25">
      <c r="A412" s="16">
        <v>40660</v>
      </c>
      <c r="B412" s="14" t="s">
        <v>8</v>
      </c>
      <c r="C412" s="14" t="s">
        <v>14</v>
      </c>
      <c r="D412" s="1" t="s">
        <v>90</v>
      </c>
      <c r="E412" s="1"/>
      <c r="F412" s="1"/>
      <c r="G412" s="1"/>
      <c r="H412" s="1" t="s">
        <v>81</v>
      </c>
      <c r="I412">
        <f t="shared" si="6"/>
        <v>0</v>
      </c>
    </row>
    <row r="413" spans="1:18" x14ac:dyDescent="0.25">
      <c r="A413" s="16">
        <v>40660</v>
      </c>
      <c r="B413" s="14" t="s">
        <v>12</v>
      </c>
      <c r="C413" s="14" t="s">
        <v>11</v>
      </c>
      <c r="D413" s="1" t="s">
        <v>90</v>
      </c>
      <c r="E413" s="1"/>
      <c r="F413" s="1"/>
      <c r="G413" s="1"/>
      <c r="H413" s="1" t="s">
        <v>81</v>
      </c>
      <c r="I413">
        <f t="shared" si="6"/>
        <v>0</v>
      </c>
      <c r="M413" s="12"/>
      <c r="Q413" s="1"/>
      <c r="R413" s="1"/>
    </row>
    <row r="414" spans="1:18" s="163" customFormat="1" x14ac:dyDescent="0.25">
      <c r="A414" s="165">
        <v>40800</v>
      </c>
      <c r="B414" s="161" t="s">
        <v>11</v>
      </c>
      <c r="C414" s="161" t="s">
        <v>8</v>
      </c>
      <c r="D414" s="162" t="s">
        <v>6</v>
      </c>
      <c r="E414" s="162">
        <v>5</v>
      </c>
      <c r="F414" s="162">
        <v>2</v>
      </c>
      <c r="G414" s="162"/>
      <c r="H414" s="162"/>
      <c r="I414" s="163">
        <f t="shared" si="6"/>
        <v>3</v>
      </c>
      <c r="L414" s="164"/>
      <c r="P414" s="162"/>
      <c r="Q414" s="162"/>
    </row>
    <row r="415" spans="1:18" s="163" customFormat="1" x14ac:dyDescent="0.25">
      <c r="A415" s="165">
        <v>40800</v>
      </c>
      <c r="B415" s="161" t="s">
        <v>9</v>
      </c>
      <c r="C415" s="161" t="s">
        <v>21</v>
      </c>
      <c r="D415" s="162" t="s">
        <v>6</v>
      </c>
      <c r="E415" s="162">
        <v>7</v>
      </c>
      <c r="F415" s="162">
        <v>5</v>
      </c>
      <c r="G415" s="162"/>
      <c r="H415" s="162"/>
      <c r="I415" s="163">
        <f t="shared" si="6"/>
        <v>2</v>
      </c>
      <c r="L415" s="164"/>
      <c r="P415" s="162"/>
      <c r="Q415" s="162"/>
    </row>
    <row r="416" spans="1:18" s="163" customFormat="1" x14ac:dyDescent="0.25">
      <c r="A416" s="165">
        <v>40800</v>
      </c>
      <c r="B416" s="161" t="s">
        <v>21</v>
      </c>
      <c r="C416" s="161" t="s">
        <v>9</v>
      </c>
      <c r="D416" s="162" t="s">
        <v>7</v>
      </c>
      <c r="E416" s="162">
        <v>5</v>
      </c>
      <c r="F416" s="162">
        <v>7</v>
      </c>
      <c r="G416" s="162"/>
      <c r="H416" s="162"/>
      <c r="I416" s="163">
        <f t="shared" si="6"/>
        <v>-2</v>
      </c>
      <c r="L416" s="164"/>
      <c r="P416" s="162"/>
      <c r="Q416" s="162"/>
    </row>
    <row r="417" spans="1:17" s="163" customFormat="1" x14ac:dyDescent="0.25">
      <c r="A417" s="165">
        <v>40800</v>
      </c>
      <c r="B417" s="161" t="s">
        <v>14</v>
      </c>
      <c r="C417" s="161" t="s">
        <v>12</v>
      </c>
      <c r="D417" s="162" t="s">
        <v>6</v>
      </c>
      <c r="E417" s="162">
        <v>6</v>
      </c>
      <c r="F417" s="162">
        <v>0</v>
      </c>
      <c r="G417" s="162"/>
      <c r="H417" s="162"/>
      <c r="I417" s="163">
        <f t="shared" si="6"/>
        <v>6</v>
      </c>
      <c r="L417" s="164"/>
      <c r="P417" s="162"/>
      <c r="Q417" s="162"/>
    </row>
    <row r="418" spans="1:17" s="163" customFormat="1" x14ac:dyDescent="0.25">
      <c r="A418" s="165">
        <v>40800</v>
      </c>
      <c r="B418" s="161" t="s">
        <v>12</v>
      </c>
      <c r="C418" s="161" t="s">
        <v>14</v>
      </c>
      <c r="D418" s="162" t="s">
        <v>7</v>
      </c>
      <c r="E418" s="162">
        <v>0</v>
      </c>
      <c r="F418" s="162">
        <v>6</v>
      </c>
      <c r="G418" s="162"/>
      <c r="H418" s="162"/>
      <c r="I418" s="163">
        <f t="shared" si="6"/>
        <v>-6</v>
      </c>
      <c r="L418" s="164"/>
      <c r="P418" s="162"/>
      <c r="Q418" s="162"/>
    </row>
    <row r="419" spans="1:17" s="163" customFormat="1" x14ac:dyDescent="0.25">
      <c r="A419" s="165">
        <v>40800</v>
      </c>
      <c r="B419" s="161" t="s">
        <v>8</v>
      </c>
      <c r="C419" s="161" t="s">
        <v>11</v>
      </c>
      <c r="D419" s="162" t="s">
        <v>7</v>
      </c>
      <c r="E419" s="162">
        <v>2</v>
      </c>
      <c r="F419" s="162">
        <v>5</v>
      </c>
      <c r="G419" s="162"/>
      <c r="H419" s="162"/>
      <c r="I419" s="163">
        <f t="shared" si="6"/>
        <v>-3</v>
      </c>
    </row>
    <row r="420" spans="1:17" s="163" customFormat="1" x14ac:dyDescent="0.25">
      <c r="A420" s="165">
        <v>40807</v>
      </c>
      <c r="B420" s="161" t="s">
        <v>12</v>
      </c>
      <c r="C420" s="161" t="s">
        <v>8</v>
      </c>
      <c r="D420" s="162" t="s">
        <v>7</v>
      </c>
      <c r="E420" s="162">
        <v>2</v>
      </c>
      <c r="F420" s="162">
        <v>5</v>
      </c>
      <c r="G420" s="162"/>
      <c r="H420" s="162"/>
      <c r="I420" s="163">
        <f t="shared" si="6"/>
        <v>-3</v>
      </c>
      <c r="L420" s="164"/>
      <c r="P420" s="162"/>
      <c r="Q420" s="162"/>
    </row>
    <row r="421" spans="1:17" s="163" customFormat="1" x14ac:dyDescent="0.25">
      <c r="A421" s="165">
        <v>40807</v>
      </c>
      <c r="B421" s="161" t="s">
        <v>11</v>
      </c>
      <c r="C421" s="161" t="s">
        <v>21</v>
      </c>
      <c r="D421" s="162" t="s">
        <v>6</v>
      </c>
      <c r="E421" s="162">
        <v>1</v>
      </c>
      <c r="F421" s="162">
        <v>0</v>
      </c>
      <c r="G421" s="162" t="s">
        <v>82</v>
      </c>
      <c r="H421" s="162"/>
      <c r="I421" s="163">
        <f t="shared" si="6"/>
        <v>1</v>
      </c>
      <c r="L421" s="164"/>
      <c r="P421" s="162"/>
      <c r="Q421" s="162"/>
    </row>
    <row r="422" spans="1:17" s="163" customFormat="1" x14ac:dyDescent="0.25">
      <c r="A422" s="165">
        <v>40807</v>
      </c>
      <c r="B422" s="161" t="s">
        <v>14</v>
      </c>
      <c r="C422" s="161" t="s">
        <v>9</v>
      </c>
      <c r="D422" s="162" t="s">
        <v>6</v>
      </c>
      <c r="E422" s="162">
        <v>6</v>
      </c>
      <c r="F422" s="162">
        <v>5</v>
      </c>
      <c r="G422" s="162"/>
      <c r="H422" s="162"/>
      <c r="I422" s="163">
        <f t="shared" si="6"/>
        <v>1</v>
      </c>
      <c r="L422" s="164"/>
      <c r="P422" s="162"/>
      <c r="Q422" s="162"/>
    </row>
    <row r="423" spans="1:17" s="163" customFormat="1" x14ac:dyDescent="0.25">
      <c r="A423" s="165">
        <v>40807</v>
      </c>
      <c r="B423" s="161" t="s">
        <v>8</v>
      </c>
      <c r="C423" s="161" t="s">
        <v>12</v>
      </c>
      <c r="D423" s="162" t="s">
        <v>6</v>
      </c>
      <c r="E423" s="162">
        <v>5</v>
      </c>
      <c r="F423" s="162">
        <v>2</v>
      </c>
      <c r="G423" s="162"/>
      <c r="H423" s="162"/>
      <c r="I423" s="163">
        <f t="shared" si="6"/>
        <v>3</v>
      </c>
    </row>
    <row r="424" spans="1:17" s="163" customFormat="1" x14ac:dyDescent="0.25">
      <c r="A424" s="165">
        <v>40807</v>
      </c>
      <c r="B424" s="161" t="s">
        <v>9</v>
      </c>
      <c r="C424" s="161" t="s">
        <v>14</v>
      </c>
      <c r="D424" s="162" t="s">
        <v>7</v>
      </c>
      <c r="E424" s="162">
        <v>5</v>
      </c>
      <c r="F424" s="162">
        <v>6</v>
      </c>
      <c r="G424" s="162"/>
      <c r="H424" s="162"/>
      <c r="I424" s="163">
        <f t="shared" si="6"/>
        <v>-1</v>
      </c>
      <c r="L424" s="164"/>
      <c r="P424" s="162"/>
      <c r="Q424" s="162"/>
    </row>
    <row r="425" spans="1:17" s="163" customFormat="1" x14ac:dyDescent="0.25">
      <c r="A425" s="165">
        <v>40807</v>
      </c>
      <c r="B425" s="161" t="s">
        <v>21</v>
      </c>
      <c r="C425" s="161" t="s">
        <v>11</v>
      </c>
      <c r="D425" s="162" t="s">
        <v>84</v>
      </c>
      <c r="E425" s="162">
        <v>0</v>
      </c>
      <c r="F425" s="162">
        <v>1</v>
      </c>
      <c r="G425" s="162" t="s">
        <v>82</v>
      </c>
      <c r="H425" s="162"/>
      <c r="I425" s="163">
        <f t="shared" si="6"/>
        <v>-1</v>
      </c>
      <c r="L425" s="164"/>
      <c r="P425" s="162"/>
      <c r="Q425" s="162"/>
    </row>
    <row r="426" spans="1:17" s="163" customFormat="1" x14ac:dyDescent="0.25">
      <c r="A426" s="165">
        <v>40814</v>
      </c>
      <c r="B426" s="161" t="s">
        <v>9</v>
      </c>
      <c r="C426" s="161" t="s">
        <v>8</v>
      </c>
      <c r="D426" s="162" t="s">
        <v>7</v>
      </c>
      <c r="E426" s="162">
        <v>0</v>
      </c>
      <c r="F426" s="162">
        <v>7</v>
      </c>
      <c r="G426" s="162"/>
      <c r="H426" s="162"/>
      <c r="I426" s="163">
        <f t="shared" si="6"/>
        <v>-7</v>
      </c>
      <c r="L426" s="164"/>
      <c r="P426" s="162"/>
      <c r="Q426" s="162"/>
    </row>
    <row r="427" spans="1:17" s="163" customFormat="1" x14ac:dyDescent="0.25">
      <c r="A427" s="165">
        <v>40814</v>
      </c>
      <c r="B427" s="161" t="s">
        <v>14</v>
      </c>
      <c r="C427" s="161" t="s">
        <v>21</v>
      </c>
      <c r="D427" s="162" t="s">
        <v>6</v>
      </c>
      <c r="E427" s="162">
        <v>6</v>
      </c>
      <c r="F427" s="162">
        <v>5</v>
      </c>
      <c r="G427" s="162"/>
      <c r="H427" s="162"/>
      <c r="I427" s="163">
        <f t="shared" si="6"/>
        <v>1</v>
      </c>
      <c r="L427" s="164"/>
      <c r="P427" s="162"/>
      <c r="Q427" s="162"/>
    </row>
    <row r="428" spans="1:17" s="163" customFormat="1" x14ac:dyDescent="0.25">
      <c r="A428" s="165">
        <v>40814</v>
      </c>
      <c r="B428" s="161" t="s">
        <v>8</v>
      </c>
      <c r="C428" s="161" t="s">
        <v>9</v>
      </c>
      <c r="D428" s="162" t="s">
        <v>6</v>
      </c>
      <c r="E428" s="162">
        <v>7</v>
      </c>
      <c r="F428" s="162">
        <v>0</v>
      </c>
      <c r="G428" s="162"/>
      <c r="H428" s="162"/>
      <c r="I428" s="163">
        <f t="shared" si="6"/>
        <v>7</v>
      </c>
    </row>
    <row r="429" spans="1:17" s="163" customFormat="1" x14ac:dyDescent="0.25">
      <c r="A429" s="165">
        <v>40814</v>
      </c>
      <c r="B429" s="161" t="s">
        <v>11</v>
      </c>
      <c r="C429" s="161" t="s">
        <v>12</v>
      </c>
      <c r="D429" s="162" t="s">
        <v>6</v>
      </c>
      <c r="E429" s="162">
        <v>5</v>
      </c>
      <c r="F429" s="162">
        <v>2</v>
      </c>
      <c r="G429" s="162"/>
      <c r="H429" s="162"/>
      <c r="I429" s="163">
        <f t="shared" si="6"/>
        <v>3</v>
      </c>
      <c r="L429" s="164"/>
      <c r="P429" s="162"/>
      <c r="Q429" s="162"/>
    </row>
    <row r="430" spans="1:17" s="163" customFormat="1" x14ac:dyDescent="0.25">
      <c r="A430" s="165">
        <v>40814</v>
      </c>
      <c r="B430" s="161" t="s">
        <v>21</v>
      </c>
      <c r="C430" s="161" t="s">
        <v>14</v>
      </c>
      <c r="D430" s="162" t="s">
        <v>7</v>
      </c>
      <c r="E430" s="162">
        <v>5</v>
      </c>
      <c r="F430" s="162">
        <v>6</v>
      </c>
      <c r="G430" s="162"/>
      <c r="H430" s="162"/>
      <c r="I430" s="163">
        <f t="shared" si="6"/>
        <v>-1</v>
      </c>
      <c r="L430" s="164"/>
      <c r="P430" s="162"/>
      <c r="Q430" s="162"/>
    </row>
    <row r="431" spans="1:17" s="163" customFormat="1" x14ac:dyDescent="0.25">
      <c r="A431" s="165">
        <v>40814</v>
      </c>
      <c r="B431" s="161" t="s">
        <v>12</v>
      </c>
      <c r="C431" s="161" t="s">
        <v>11</v>
      </c>
      <c r="D431" s="162" t="s">
        <v>7</v>
      </c>
      <c r="E431" s="162">
        <v>2</v>
      </c>
      <c r="F431" s="162">
        <v>5</v>
      </c>
      <c r="G431" s="162"/>
      <c r="H431" s="162"/>
      <c r="I431" s="163">
        <f t="shared" si="6"/>
        <v>-3</v>
      </c>
      <c r="L431" s="164"/>
      <c r="P431" s="162"/>
      <c r="Q431" s="162"/>
    </row>
    <row r="432" spans="1:17" s="163" customFormat="1" x14ac:dyDescent="0.25">
      <c r="A432" s="165">
        <v>40821</v>
      </c>
      <c r="B432" s="161" t="s">
        <v>14</v>
      </c>
      <c r="C432" s="161" t="s">
        <v>8</v>
      </c>
      <c r="D432" s="162" t="s">
        <v>7</v>
      </c>
      <c r="E432" s="162">
        <v>2</v>
      </c>
      <c r="F432" s="162">
        <v>5</v>
      </c>
      <c r="G432" s="162"/>
      <c r="H432" s="162"/>
      <c r="I432" s="163">
        <f t="shared" si="6"/>
        <v>-3</v>
      </c>
      <c r="L432" s="164"/>
      <c r="P432" s="162"/>
      <c r="Q432" s="162"/>
    </row>
    <row r="433" spans="1:17" s="163" customFormat="1" x14ac:dyDescent="0.25">
      <c r="A433" s="165">
        <v>40821</v>
      </c>
      <c r="B433" s="161" t="s">
        <v>12</v>
      </c>
      <c r="C433" s="161" t="s">
        <v>21</v>
      </c>
      <c r="D433" s="162" t="s">
        <v>7</v>
      </c>
      <c r="E433" s="162">
        <v>0</v>
      </c>
      <c r="F433" s="162">
        <v>3</v>
      </c>
      <c r="G433" s="162"/>
      <c r="H433" s="162"/>
      <c r="I433" s="163">
        <f t="shared" si="6"/>
        <v>-3</v>
      </c>
      <c r="L433" s="164"/>
      <c r="P433" s="162"/>
      <c r="Q433" s="162"/>
    </row>
    <row r="434" spans="1:17" s="163" customFormat="1" x14ac:dyDescent="0.25">
      <c r="A434" s="165">
        <v>40821</v>
      </c>
      <c r="B434" s="161" t="s">
        <v>11</v>
      </c>
      <c r="C434" s="161" t="s">
        <v>9</v>
      </c>
      <c r="D434" s="162" t="s">
        <v>7</v>
      </c>
      <c r="E434" s="162">
        <v>4</v>
      </c>
      <c r="F434" s="162">
        <v>5</v>
      </c>
      <c r="G434" s="162"/>
      <c r="H434" s="162"/>
      <c r="I434" s="163">
        <f t="shared" si="6"/>
        <v>-1</v>
      </c>
      <c r="L434" s="164"/>
      <c r="P434" s="162"/>
      <c r="Q434" s="162"/>
    </row>
    <row r="435" spans="1:17" s="163" customFormat="1" x14ac:dyDescent="0.25">
      <c r="A435" s="165">
        <v>40821</v>
      </c>
      <c r="B435" s="161" t="s">
        <v>21</v>
      </c>
      <c r="C435" s="161" t="s">
        <v>12</v>
      </c>
      <c r="D435" s="162" t="s">
        <v>6</v>
      </c>
      <c r="E435" s="162">
        <v>3</v>
      </c>
      <c r="F435" s="162">
        <v>0</v>
      </c>
      <c r="G435" s="162"/>
      <c r="H435" s="162"/>
      <c r="I435" s="163">
        <f t="shared" si="6"/>
        <v>3</v>
      </c>
      <c r="L435" s="164"/>
      <c r="P435" s="162"/>
      <c r="Q435" s="162"/>
    </row>
    <row r="436" spans="1:17" s="163" customFormat="1" x14ac:dyDescent="0.25">
      <c r="A436" s="165">
        <v>40821</v>
      </c>
      <c r="B436" s="161" t="s">
        <v>8</v>
      </c>
      <c r="C436" s="161" t="s">
        <v>14</v>
      </c>
      <c r="D436" s="162" t="s">
        <v>6</v>
      </c>
      <c r="E436" s="162">
        <v>5</v>
      </c>
      <c r="F436" s="162">
        <v>2</v>
      </c>
      <c r="G436" s="162"/>
      <c r="H436" s="162"/>
      <c r="I436" s="163">
        <f t="shared" si="6"/>
        <v>3</v>
      </c>
    </row>
    <row r="437" spans="1:17" s="163" customFormat="1" x14ac:dyDescent="0.25">
      <c r="A437" s="165">
        <v>40821</v>
      </c>
      <c r="B437" s="161" t="s">
        <v>9</v>
      </c>
      <c r="C437" s="161" t="s">
        <v>11</v>
      </c>
      <c r="D437" s="162" t="s">
        <v>6</v>
      </c>
      <c r="E437" s="162">
        <v>5</v>
      </c>
      <c r="F437" s="162">
        <v>4</v>
      </c>
      <c r="G437" s="162"/>
      <c r="H437" s="162"/>
      <c r="I437" s="163">
        <f t="shared" si="6"/>
        <v>1</v>
      </c>
      <c r="L437" s="164"/>
      <c r="P437" s="162"/>
      <c r="Q437" s="162"/>
    </row>
    <row r="438" spans="1:17" s="163" customFormat="1" x14ac:dyDescent="0.25">
      <c r="A438" s="165">
        <v>40828</v>
      </c>
      <c r="B438" s="161" t="s">
        <v>21</v>
      </c>
      <c r="C438" s="161" t="s">
        <v>8</v>
      </c>
      <c r="D438" s="162" t="s">
        <v>7</v>
      </c>
      <c r="E438" s="162">
        <v>0</v>
      </c>
      <c r="F438" s="162">
        <v>8</v>
      </c>
      <c r="G438" s="162"/>
      <c r="H438" s="162"/>
      <c r="I438" s="163">
        <f t="shared" si="6"/>
        <v>-8</v>
      </c>
      <c r="L438" s="164"/>
      <c r="P438" s="162"/>
      <c r="Q438" s="162"/>
    </row>
    <row r="439" spans="1:17" s="163" customFormat="1" x14ac:dyDescent="0.25">
      <c r="A439" s="165">
        <v>40828</v>
      </c>
      <c r="B439" s="161" t="s">
        <v>8</v>
      </c>
      <c r="C439" s="161" t="s">
        <v>21</v>
      </c>
      <c r="D439" s="162" t="s">
        <v>6</v>
      </c>
      <c r="E439" s="162">
        <v>8</v>
      </c>
      <c r="F439" s="162">
        <v>0</v>
      </c>
      <c r="G439" s="162"/>
      <c r="H439" s="162"/>
      <c r="I439" s="163">
        <f t="shared" si="6"/>
        <v>8</v>
      </c>
    </row>
    <row r="440" spans="1:17" s="163" customFormat="1" x14ac:dyDescent="0.25">
      <c r="A440" s="165">
        <v>40828</v>
      </c>
      <c r="B440" s="161" t="s">
        <v>12</v>
      </c>
      <c r="C440" s="161" t="s">
        <v>9</v>
      </c>
      <c r="D440" s="162" t="s">
        <v>7</v>
      </c>
      <c r="E440" s="162">
        <v>2</v>
      </c>
      <c r="F440" s="162">
        <v>6</v>
      </c>
      <c r="G440" s="162"/>
      <c r="H440" s="162"/>
      <c r="I440" s="163">
        <f t="shared" si="6"/>
        <v>-4</v>
      </c>
      <c r="L440" s="164"/>
      <c r="P440" s="162"/>
      <c r="Q440" s="162"/>
    </row>
    <row r="441" spans="1:17" s="163" customFormat="1" x14ac:dyDescent="0.25">
      <c r="A441" s="165">
        <v>40828</v>
      </c>
      <c r="B441" s="161" t="s">
        <v>9</v>
      </c>
      <c r="C441" s="161" t="s">
        <v>12</v>
      </c>
      <c r="D441" s="162" t="s">
        <v>6</v>
      </c>
      <c r="E441" s="162">
        <v>6</v>
      </c>
      <c r="F441" s="162">
        <v>2</v>
      </c>
      <c r="G441" s="162"/>
      <c r="H441" s="162"/>
      <c r="I441" s="163">
        <f t="shared" si="6"/>
        <v>4</v>
      </c>
      <c r="L441" s="164"/>
      <c r="P441" s="162"/>
      <c r="Q441" s="162"/>
    </row>
    <row r="442" spans="1:17" s="163" customFormat="1" x14ac:dyDescent="0.25">
      <c r="A442" s="165">
        <v>40828</v>
      </c>
      <c r="B442" s="161" t="s">
        <v>11</v>
      </c>
      <c r="C442" s="161" t="s">
        <v>14</v>
      </c>
      <c r="D442" s="162" t="s">
        <v>7</v>
      </c>
      <c r="E442" s="162">
        <v>2</v>
      </c>
      <c r="F442" s="162">
        <v>4</v>
      </c>
      <c r="G442" s="162"/>
      <c r="H442" s="162"/>
      <c r="I442" s="163">
        <f t="shared" si="6"/>
        <v>-2</v>
      </c>
      <c r="L442" s="164"/>
      <c r="P442" s="162"/>
      <c r="Q442" s="162"/>
    </row>
    <row r="443" spans="1:17" s="163" customFormat="1" x14ac:dyDescent="0.25">
      <c r="A443" s="165">
        <v>40828</v>
      </c>
      <c r="B443" s="161" t="s">
        <v>14</v>
      </c>
      <c r="C443" s="161" t="s">
        <v>11</v>
      </c>
      <c r="D443" s="162" t="s">
        <v>6</v>
      </c>
      <c r="E443" s="162">
        <v>4</v>
      </c>
      <c r="F443" s="162">
        <v>2</v>
      </c>
      <c r="G443" s="162"/>
      <c r="H443" s="162"/>
      <c r="I443" s="163">
        <f t="shared" si="6"/>
        <v>2</v>
      </c>
      <c r="L443" s="164"/>
      <c r="P443" s="162"/>
      <c r="Q443" s="162"/>
    </row>
    <row r="444" spans="1:17" s="163" customFormat="1" x14ac:dyDescent="0.25">
      <c r="A444" s="165">
        <v>40835</v>
      </c>
      <c r="B444" s="161" t="s">
        <v>11</v>
      </c>
      <c r="C444" s="161" t="s">
        <v>8</v>
      </c>
      <c r="D444" s="162" t="s">
        <v>7</v>
      </c>
      <c r="E444" s="162">
        <v>4</v>
      </c>
      <c r="F444" s="162">
        <v>10</v>
      </c>
      <c r="G444" s="162"/>
      <c r="H444" s="162"/>
      <c r="I444" s="163">
        <f t="shared" si="6"/>
        <v>-6</v>
      </c>
      <c r="L444" s="164"/>
      <c r="P444" s="162"/>
      <c r="Q444" s="162"/>
    </row>
    <row r="445" spans="1:17" s="163" customFormat="1" x14ac:dyDescent="0.25">
      <c r="A445" s="165">
        <v>40835</v>
      </c>
      <c r="B445" s="161" t="s">
        <v>9</v>
      </c>
      <c r="C445" s="161" t="s">
        <v>21</v>
      </c>
      <c r="D445" s="162" t="s">
        <v>6</v>
      </c>
      <c r="E445" s="162">
        <v>7</v>
      </c>
      <c r="F445" s="162">
        <v>0</v>
      </c>
      <c r="G445" s="162"/>
      <c r="H445" s="162"/>
      <c r="I445" s="163">
        <f t="shared" si="6"/>
        <v>7</v>
      </c>
      <c r="L445" s="164"/>
      <c r="P445" s="162"/>
      <c r="Q445" s="162"/>
    </row>
    <row r="446" spans="1:17" s="163" customFormat="1" x14ac:dyDescent="0.25">
      <c r="A446" s="165">
        <v>40835</v>
      </c>
      <c r="B446" s="161" t="s">
        <v>21</v>
      </c>
      <c r="C446" s="161" t="s">
        <v>9</v>
      </c>
      <c r="D446" s="162" t="s">
        <v>7</v>
      </c>
      <c r="E446" s="162">
        <v>0</v>
      </c>
      <c r="F446" s="162">
        <v>7</v>
      </c>
      <c r="G446" s="162"/>
      <c r="H446" s="162"/>
      <c r="I446" s="163">
        <f t="shared" si="6"/>
        <v>-7</v>
      </c>
      <c r="L446" s="164"/>
      <c r="P446" s="162"/>
      <c r="Q446" s="162"/>
    </row>
    <row r="447" spans="1:17" s="163" customFormat="1" x14ac:dyDescent="0.25">
      <c r="A447" s="165">
        <v>40835</v>
      </c>
      <c r="B447" s="161" t="s">
        <v>14</v>
      </c>
      <c r="C447" s="161" t="s">
        <v>12</v>
      </c>
      <c r="D447" s="162" t="s">
        <v>6</v>
      </c>
      <c r="E447" s="162">
        <v>5</v>
      </c>
      <c r="F447" s="162">
        <v>0</v>
      </c>
      <c r="G447" s="162"/>
      <c r="H447" s="162"/>
      <c r="I447" s="163">
        <f t="shared" si="6"/>
        <v>5</v>
      </c>
      <c r="L447" s="164"/>
      <c r="P447" s="162"/>
      <c r="Q447" s="162"/>
    </row>
    <row r="448" spans="1:17" s="163" customFormat="1" x14ac:dyDescent="0.25">
      <c r="A448" s="165">
        <v>40835</v>
      </c>
      <c r="B448" s="161" t="s">
        <v>12</v>
      </c>
      <c r="C448" s="161" t="s">
        <v>14</v>
      </c>
      <c r="D448" s="162" t="s">
        <v>7</v>
      </c>
      <c r="E448" s="162">
        <v>0</v>
      </c>
      <c r="F448" s="162">
        <v>5</v>
      </c>
      <c r="G448" s="162"/>
      <c r="H448" s="162"/>
      <c r="I448" s="163">
        <f t="shared" si="6"/>
        <v>-5</v>
      </c>
      <c r="L448" s="164"/>
      <c r="P448" s="162"/>
      <c r="Q448" s="162"/>
    </row>
    <row r="449" spans="1:17" s="163" customFormat="1" x14ac:dyDescent="0.25">
      <c r="A449" s="165">
        <v>40835</v>
      </c>
      <c r="B449" s="161" t="s">
        <v>8</v>
      </c>
      <c r="C449" s="161" t="s">
        <v>11</v>
      </c>
      <c r="D449" s="162" t="s">
        <v>6</v>
      </c>
      <c r="E449" s="162">
        <v>10</v>
      </c>
      <c r="F449" s="162">
        <v>4</v>
      </c>
      <c r="G449" s="162"/>
      <c r="H449" s="162"/>
      <c r="I449" s="163">
        <f t="shared" si="6"/>
        <v>6</v>
      </c>
    </row>
    <row r="450" spans="1:17" s="163" customFormat="1" x14ac:dyDescent="0.25">
      <c r="A450" s="165">
        <v>40842</v>
      </c>
      <c r="B450" s="161" t="s">
        <v>12</v>
      </c>
      <c r="C450" s="161" t="s">
        <v>8</v>
      </c>
      <c r="D450" s="162" t="s">
        <v>7</v>
      </c>
      <c r="E450" s="162">
        <v>2</v>
      </c>
      <c r="F450" s="162">
        <v>4</v>
      </c>
      <c r="G450" s="162"/>
      <c r="H450" s="162"/>
      <c r="I450" s="163">
        <f t="shared" si="6"/>
        <v>-2</v>
      </c>
      <c r="L450" s="164"/>
      <c r="P450" s="162"/>
      <c r="Q450" s="162"/>
    </row>
    <row r="451" spans="1:17" s="163" customFormat="1" x14ac:dyDescent="0.25">
      <c r="A451" s="165">
        <v>40842</v>
      </c>
      <c r="B451" s="161" t="s">
        <v>11</v>
      </c>
      <c r="C451" s="161" t="s">
        <v>21</v>
      </c>
      <c r="D451" s="162" t="s">
        <v>7</v>
      </c>
      <c r="E451" s="162">
        <v>4</v>
      </c>
      <c r="F451" s="162">
        <v>6</v>
      </c>
      <c r="G451" s="162"/>
      <c r="H451" s="162"/>
      <c r="I451" s="163">
        <f t="shared" ref="I451:I514" si="7">E451-F451</f>
        <v>-2</v>
      </c>
      <c r="L451" s="164"/>
      <c r="P451" s="162"/>
      <c r="Q451" s="162"/>
    </row>
    <row r="452" spans="1:17" s="163" customFormat="1" x14ac:dyDescent="0.25">
      <c r="A452" s="165">
        <v>40842</v>
      </c>
      <c r="B452" s="161" t="s">
        <v>14</v>
      </c>
      <c r="C452" s="161" t="s">
        <v>9</v>
      </c>
      <c r="D452" s="162" t="s">
        <v>6</v>
      </c>
      <c r="E452" s="162">
        <v>6</v>
      </c>
      <c r="F452" s="162">
        <v>3</v>
      </c>
      <c r="G452" s="162"/>
      <c r="H452" s="162"/>
      <c r="I452" s="163">
        <f t="shared" si="7"/>
        <v>3</v>
      </c>
      <c r="L452" s="164"/>
      <c r="P452" s="162"/>
      <c r="Q452" s="162"/>
    </row>
    <row r="453" spans="1:17" s="163" customFormat="1" x14ac:dyDescent="0.25">
      <c r="A453" s="165">
        <v>40842</v>
      </c>
      <c r="B453" s="161" t="s">
        <v>8</v>
      </c>
      <c r="C453" s="161" t="s">
        <v>12</v>
      </c>
      <c r="D453" s="162" t="s">
        <v>6</v>
      </c>
      <c r="E453" s="162">
        <v>4</v>
      </c>
      <c r="F453" s="162">
        <v>2</v>
      </c>
      <c r="G453" s="162"/>
      <c r="H453" s="162"/>
      <c r="I453" s="163">
        <f t="shared" si="7"/>
        <v>2</v>
      </c>
    </row>
    <row r="454" spans="1:17" s="163" customFormat="1" x14ac:dyDescent="0.25">
      <c r="A454" s="165">
        <v>40842</v>
      </c>
      <c r="B454" s="161" t="s">
        <v>9</v>
      </c>
      <c r="C454" s="161" t="s">
        <v>14</v>
      </c>
      <c r="D454" s="162" t="s">
        <v>7</v>
      </c>
      <c r="E454" s="162">
        <v>3</v>
      </c>
      <c r="F454" s="162">
        <v>6</v>
      </c>
      <c r="G454" s="162"/>
      <c r="H454" s="162"/>
      <c r="I454" s="163">
        <f t="shared" si="7"/>
        <v>-3</v>
      </c>
      <c r="L454" s="164"/>
      <c r="P454" s="162"/>
      <c r="Q454" s="162"/>
    </row>
    <row r="455" spans="1:17" s="163" customFormat="1" x14ac:dyDescent="0.25">
      <c r="A455" s="165">
        <v>40842</v>
      </c>
      <c r="B455" s="161" t="s">
        <v>21</v>
      </c>
      <c r="C455" s="161" t="s">
        <v>11</v>
      </c>
      <c r="D455" s="162" t="s">
        <v>6</v>
      </c>
      <c r="E455" s="162">
        <v>6</v>
      </c>
      <c r="F455" s="162">
        <v>4</v>
      </c>
      <c r="G455" s="162"/>
      <c r="H455" s="162"/>
      <c r="I455" s="163">
        <f t="shared" si="7"/>
        <v>2</v>
      </c>
      <c r="L455" s="164"/>
      <c r="P455" s="162"/>
      <c r="Q455" s="162"/>
    </row>
    <row r="456" spans="1:17" s="163" customFormat="1" x14ac:dyDescent="0.25">
      <c r="A456" s="165">
        <v>40849</v>
      </c>
      <c r="B456" s="161" t="s">
        <v>9</v>
      </c>
      <c r="C456" s="161" t="s">
        <v>8</v>
      </c>
      <c r="D456" s="162" t="s">
        <v>6</v>
      </c>
      <c r="E456" s="162">
        <v>7</v>
      </c>
      <c r="F456" s="162">
        <v>1</v>
      </c>
      <c r="G456" s="162"/>
      <c r="H456" s="162"/>
      <c r="I456" s="163">
        <f t="shared" si="7"/>
        <v>6</v>
      </c>
      <c r="L456" s="164"/>
      <c r="P456" s="162"/>
      <c r="Q456" s="162"/>
    </row>
    <row r="457" spans="1:17" s="163" customFormat="1" x14ac:dyDescent="0.25">
      <c r="A457" s="165">
        <v>40849</v>
      </c>
      <c r="B457" s="161" t="s">
        <v>14</v>
      </c>
      <c r="C457" s="161" t="s">
        <v>21</v>
      </c>
      <c r="D457" s="162" t="s">
        <v>6</v>
      </c>
      <c r="E457" s="162">
        <v>7</v>
      </c>
      <c r="F457" s="162">
        <v>4</v>
      </c>
      <c r="G457" s="162"/>
      <c r="H457" s="162"/>
      <c r="I457" s="163">
        <f t="shared" si="7"/>
        <v>3</v>
      </c>
      <c r="L457" s="164"/>
      <c r="P457" s="162"/>
      <c r="Q457" s="162"/>
    </row>
    <row r="458" spans="1:17" s="163" customFormat="1" x14ac:dyDescent="0.25">
      <c r="A458" s="165">
        <v>40849</v>
      </c>
      <c r="B458" s="161" t="s">
        <v>8</v>
      </c>
      <c r="C458" s="161" t="s">
        <v>9</v>
      </c>
      <c r="D458" s="162" t="s">
        <v>7</v>
      </c>
      <c r="E458" s="162">
        <v>1</v>
      </c>
      <c r="F458" s="162">
        <v>7</v>
      </c>
      <c r="G458" s="162"/>
      <c r="H458" s="162"/>
      <c r="I458" s="163">
        <f t="shared" si="7"/>
        <v>-6</v>
      </c>
    </row>
    <row r="459" spans="1:17" s="163" customFormat="1" x14ac:dyDescent="0.25">
      <c r="A459" s="165">
        <v>40849</v>
      </c>
      <c r="B459" s="161" t="s">
        <v>11</v>
      </c>
      <c r="C459" s="161" t="s">
        <v>12</v>
      </c>
      <c r="D459" s="162" t="s">
        <v>7</v>
      </c>
      <c r="E459" s="162">
        <v>4</v>
      </c>
      <c r="F459" s="162">
        <v>5</v>
      </c>
      <c r="G459" s="162"/>
      <c r="H459" s="162"/>
      <c r="I459" s="163">
        <f t="shared" si="7"/>
        <v>-1</v>
      </c>
      <c r="L459" s="164"/>
      <c r="P459" s="162"/>
      <c r="Q459" s="162"/>
    </row>
    <row r="460" spans="1:17" s="163" customFormat="1" x14ac:dyDescent="0.25">
      <c r="A460" s="165">
        <v>40849</v>
      </c>
      <c r="B460" s="161" t="s">
        <v>21</v>
      </c>
      <c r="C460" s="161" t="s">
        <v>14</v>
      </c>
      <c r="D460" s="162" t="s">
        <v>7</v>
      </c>
      <c r="E460" s="162">
        <v>4</v>
      </c>
      <c r="F460" s="162">
        <v>7</v>
      </c>
      <c r="G460" s="162"/>
      <c r="H460" s="162"/>
      <c r="I460" s="163">
        <f t="shared" si="7"/>
        <v>-3</v>
      </c>
      <c r="L460" s="164"/>
      <c r="P460" s="162"/>
      <c r="Q460" s="162"/>
    </row>
    <row r="461" spans="1:17" s="163" customFormat="1" x14ac:dyDescent="0.25">
      <c r="A461" s="165">
        <v>40849</v>
      </c>
      <c r="B461" s="161" t="s">
        <v>12</v>
      </c>
      <c r="C461" s="161" t="s">
        <v>11</v>
      </c>
      <c r="D461" s="162" t="s">
        <v>6</v>
      </c>
      <c r="E461" s="162">
        <v>5</v>
      </c>
      <c r="F461" s="162">
        <v>4</v>
      </c>
      <c r="G461" s="162"/>
      <c r="H461" s="162"/>
      <c r="I461" s="163">
        <f t="shared" si="7"/>
        <v>1</v>
      </c>
      <c r="L461" s="164"/>
      <c r="P461" s="162"/>
      <c r="Q461" s="162"/>
    </row>
    <row r="462" spans="1:17" s="163" customFormat="1" x14ac:dyDescent="0.25">
      <c r="A462" s="165">
        <v>40863</v>
      </c>
      <c r="B462" s="161" t="s">
        <v>14</v>
      </c>
      <c r="C462" s="161" t="s">
        <v>8</v>
      </c>
      <c r="D462" s="162" t="s">
        <v>7</v>
      </c>
      <c r="E462" s="162">
        <v>3</v>
      </c>
      <c r="F462" s="162">
        <v>5</v>
      </c>
      <c r="G462" s="162"/>
      <c r="H462" s="162"/>
      <c r="I462" s="163">
        <f t="shared" si="7"/>
        <v>-2</v>
      </c>
      <c r="L462" s="164"/>
      <c r="P462" s="162"/>
      <c r="Q462" s="162"/>
    </row>
    <row r="463" spans="1:17" s="163" customFormat="1" x14ac:dyDescent="0.25">
      <c r="A463" s="165">
        <v>40863</v>
      </c>
      <c r="B463" s="161" t="s">
        <v>12</v>
      </c>
      <c r="C463" s="161" t="s">
        <v>21</v>
      </c>
      <c r="D463" s="162" t="s">
        <v>7</v>
      </c>
      <c r="E463" s="162">
        <v>2</v>
      </c>
      <c r="F463" s="162">
        <v>4</v>
      </c>
      <c r="G463" s="162"/>
      <c r="H463" s="162"/>
      <c r="I463" s="163">
        <f t="shared" si="7"/>
        <v>-2</v>
      </c>
      <c r="L463" s="164"/>
      <c r="P463" s="162"/>
      <c r="Q463" s="162"/>
    </row>
    <row r="464" spans="1:17" s="163" customFormat="1" x14ac:dyDescent="0.25">
      <c r="A464" s="165">
        <v>40863</v>
      </c>
      <c r="B464" s="161" t="s">
        <v>11</v>
      </c>
      <c r="C464" s="161" t="s">
        <v>9</v>
      </c>
      <c r="D464" s="162" t="s">
        <v>7</v>
      </c>
      <c r="E464" s="162">
        <v>3</v>
      </c>
      <c r="F464" s="162">
        <v>4</v>
      </c>
      <c r="G464" s="162"/>
      <c r="H464" s="162"/>
      <c r="I464" s="163">
        <f t="shared" si="7"/>
        <v>-1</v>
      </c>
      <c r="L464" s="164"/>
      <c r="P464" s="162"/>
      <c r="Q464" s="162"/>
    </row>
    <row r="465" spans="1:17" s="163" customFormat="1" x14ac:dyDescent="0.25">
      <c r="A465" s="165">
        <v>40863</v>
      </c>
      <c r="B465" s="161" t="s">
        <v>21</v>
      </c>
      <c r="C465" s="161" t="s">
        <v>12</v>
      </c>
      <c r="D465" s="162" t="s">
        <v>6</v>
      </c>
      <c r="E465" s="162">
        <v>4</v>
      </c>
      <c r="F465" s="162">
        <v>2</v>
      </c>
      <c r="G465" s="162"/>
      <c r="H465" s="162"/>
      <c r="I465" s="163">
        <f t="shared" si="7"/>
        <v>2</v>
      </c>
      <c r="L465" s="164"/>
      <c r="P465" s="162"/>
      <c r="Q465" s="162"/>
    </row>
    <row r="466" spans="1:17" s="163" customFormat="1" x14ac:dyDescent="0.25">
      <c r="A466" s="165">
        <v>40863</v>
      </c>
      <c r="B466" s="161" t="s">
        <v>8</v>
      </c>
      <c r="C466" s="161" t="s">
        <v>14</v>
      </c>
      <c r="D466" s="162" t="s">
        <v>6</v>
      </c>
      <c r="E466" s="162">
        <v>5</v>
      </c>
      <c r="F466" s="162">
        <v>3</v>
      </c>
      <c r="G466" s="162"/>
      <c r="H466" s="162"/>
      <c r="I466" s="163">
        <f t="shared" si="7"/>
        <v>2</v>
      </c>
    </row>
    <row r="467" spans="1:17" s="163" customFormat="1" x14ac:dyDescent="0.25">
      <c r="A467" s="165">
        <v>40863</v>
      </c>
      <c r="B467" s="161" t="s">
        <v>9</v>
      </c>
      <c r="C467" s="161" t="s">
        <v>11</v>
      </c>
      <c r="D467" s="162" t="s">
        <v>6</v>
      </c>
      <c r="E467" s="162">
        <v>4</v>
      </c>
      <c r="F467" s="162">
        <v>3</v>
      </c>
      <c r="G467" s="162"/>
      <c r="H467" s="162"/>
      <c r="I467" s="163">
        <f t="shared" si="7"/>
        <v>1</v>
      </c>
      <c r="L467" s="164"/>
      <c r="P467" s="162"/>
      <c r="Q467" s="162"/>
    </row>
    <row r="468" spans="1:17" s="163" customFormat="1" x14ac:dyDescent="0.25">
      <c r="A468" s="165">
        <v>40877</v>
      </c>
      <c r="B468" s="161" t="s">
        <v>21</v>
      </c>
      <c r="C468" s="161" t="s">
        <v>8</v>
      </c>
      <c r="D468" s="162" t="s">
        <v>7</v>
      </c>
      <c r="E468" s="162">
        <v>0</v>
      </c>
      <c r="F468" s="162">
        <v>8</v>
      </c>
      <c r="G468" s="162"/>
      <c r="H468" s="162"/>
      <c r="I468" s="163">
        <f t="shared" si="7"/>
        <v>-8</v>
      </c>
      <c r="L468" s="164"/>
      <c r="P468" s="162"/>
      <c r="Q468" s="162"/>
    </row>
    <row r="469" spans="1:17" s="163" customFormat="1" x14ac:dyDescent="0.25">
      <c r="A469" s="165">
        <v>40877</v>
      </c>
      <c r="B469" s="161" t="s">
        <v>8</v>
      </c>
      <c r="C469" s="161" t="s">
        <v>21</v>
      </c>
      <c r="D469" s="162" t="s">
        <v>6</v>
      </c>
      <c r="E469" s="162">
        <v>8</v>
      </c>
      <c r="F469" s="162">
        <v>0</v>
      </c>
      <c r="G469" s="162"/>
      <c r="H469" s="162"/>
      <c r="I469" s="163">
        <f t="shared" si="7"/>
        <v>8</v>
      </c>
    </row>
    <row r="470" spans="1:17" s="163" customFormat="1" x14ac:dyDescent="0.25">
      <c r="A470" s="165">
        <v>40877</v>
      </c>
      <c r="B470" s="161" t="s">
        <v>12</v>
      </c>
      <c r="C470" s="161" t="s">
        <v>9</v>
      </c>
      <c r="D470" s="162" t="s">
        <v>7</v>
      </c>
      <c r="E470" s="162">
        <v>3</v>
      </c>
      <c r="F470" s="162">
        <v>5</v>
      </c>
      <c r="G470" s="162"/>
      <c r="H470" s="162"/>
      <c r="I470" s="163">
        <f t="shared" si="7"/>
        <v>-2</v>
      </c>
      <c r="L470" s="164"/>
      <c r="P470" s="162"/>
      <c r="Q470" s="162"/>
    </row>
    <row r="471" spans="1:17" s="163" customFormat="1" x14ac:dyDescent="0.25">
      <c r="A471" s="165">
        <v>40877</v>
      </c>
      <c r="B471" s="161" t="s">
        <v>9</v>
      </c>
      <c r="C471" s="161" t="s">
        <v>12</v>
      </c>
      <c r="D471" s="162" t="s">
        <v>6</v>
      </c>
      <c r="E471" s="162">
        <v>5</v>
      </c>
      <c r="F471" s="162">
        <v>3</v>
      </c>
      <c r="G471" s="162"/>
      <c r="H471" s="162"/>
      <c r="I471" s="163">
        <f t="shared" si="7"/>
        <v>2</v>
      </c>
      <c r="L471" s="164"/>
      <c r="P471" s="162"/>
      <c r="Q471" s="162"/>
    </row>
    <row r="472" spans="1:17" s="163" customFormat="1" x14ac:dyDescent="0.25">
      <c r="A472" s="165">
        <v>40877</v>
      </c>
      <c r="B472" s="161" t="s">
        <v>11</v>
      </c>
      <c r="C472" s="161" t="s">
        <v>14</v>
      </c>
      <c r="D472" s="162" t="s">
        <v>6</v>
      </c>
      <c r="E472" s="162">
        <v>3</v>
      </c>
      <c r="F472" s="162">
        <v>2</v>
      </c>
      <c r="G472" s="162"/>
      <c r="H472" s="162"/>
      <c r="I472" s="163">
        <f t="shared" si="7"/>
        <v>1</v>
      </c>
      <c r="L472" s="164"/>
      <c r="P472" s="162"/>
      <c r="Q472" s="162"/>
    </row>
    <row r="473" spans="1:17" s="163" customFormat="1" x14ac:dyDescent="0.25">
      <c r="A473" s="165">
        <v>40877</v>
      </c>
      <c r="B473" s="161" t="s">
        <v>14</v>
      </c>
      <c r="C473" s="161" t="s">
        <v>11</v>
      </c>
      <c r="D473" s="162" t="s">
        <v>7</v>
      </c>
      <c r="E473" s="162">
        <v>2</v>
      </c>
      <c r="F473" s="162">
        <v>3</v>
      </c>
      <c r="G473" s="162"/>
      <c r="H473" s="162"/>
      <c r="I473" s="163">
        <f t="shared" si="7"/>
        <v>-1</v>
      </c>
      <c r="L473" s="164"/>
      <c r="P473" s="162"/>
      <c r="Q473" s="162"/>
    </row>
    <row r="474" spans="1:17" s="163" customFormat="1" x14ac:dyDescent="0.25">
      <c r="A474" s="165">
        <v>40884</v>
      </c>
      <c r="B474" s="161" t="s">
        <v>11</v>
      </c>
      <c r="C474" s="161" t="s">
        <v>8</v>
      </c>
      <c r="D474" s="162" t="s">
        <v>7</v>
      </c>
      <c r="E474" s="162">
        <v>3</v>
      </c>
      <c r="F474" s="162">
        <v>11</v>
      </c>
      <c r="G474" s="162"/>
      <c r="H474" s="162"/>
      <c r="I474" s="163">
        <f t="shared" si="7"/>
        <v>-8</v>
      </c>
      <c r="L474" s="164"/>
      <c r="P474" s="162"/>
      <c r="Q474" s="162"/>
    </row>
    <row r="475" spans="1:17" s="163" customFormat="1" x14ac:dyDescent="0.25">
      <c r="A475" s="165">
        <v>40884</v>
      </c>
      <c r="B475" s="161" t="s">
        <v>9</v>
      </c>
      <c r="C475" s="161" t="s">
        <v>21</v>
      </c>
      <c r="D475" s="162" t="s">
        <v>6</v>
      </c>
      <c r="E475" s="162">
        <v>9</v>
      </c>
      <c r="F475" s="162">
        <v>5</v>
      </c>
      <c r="G475" s="162"/>
      <c r="H475" s="162"/>
      <c r="I475" s="163">
        <f t="shared" si="7"/>
        <v>4</v>
      </c>
      <c r="L475" s="164"/>
      <c r="P475" s="162"/>
      <c r="Q475" s="162"/>
    </row>
    <row r="476" spans="1:17" s="163" customFormat="1" x14ac:dyDescent="0.25">
      <c r="A476" s="165">
        <v>40884</v>
      </c>
      <c r="B476" s="161" t="s">
        <v>21</v>
      </c>
      <c r="C476" s="161" t="s">
        <v>9</v>
      </c>
      <c r="D476" s="162" t="s">
        <v>7</v>
      </c>
      <c r="E476" s="162">
        <v>5</v>
      </c>
      <c r="F476" s="162">
        <v>9</v>
      </c>
      <c r="G476" s="162"/>
      <c r="H476" s="162"/>
      <c r="I476" s="163">
        <f t="shared" si="7"/>
        <v>-4</v>
      </c>
      <c r="L476" s="164"/>
      <c r="P476" s="162"/>
      <c r="Q476" s="162"/>
    </row>
    <row r="477" spans="1:17" s="163" customFormat="1" x14ac:dyDescent="0.25">
      <c r="A477" s="165">
        <v>40884</v>
      </c>
      <c r="B477" s="161" t="s">
        <v>14</v>
      </c>
      <c r="C477" s="161" t="s">
        <v>12</v>
      </c>
      <c r="D477" s="162" t="s">
        <v>6</v>
      </c>
      <c r="E477" s="162">
        <v>2</v>
      </c>
      <c r="F477" s="162">
        <v>1</v>
      </c>
      <c r="G477" s="162"/>
      <c r="H477" s="162"/>
      <c r="I477" s="163">
        <f t="shared" si="7"/>
        <v>1</v>
      </c>
      <c r="L477" s="164"/>
      <c r="P477" s="162"/>
      <c r="Q477" s="162"/>
    </row>
    <row r="478" spans="1:17" s="163" customFormat="1" x14ac:dyDescent="0.25">
      <c r="A478" s="165">
        <v>40884</v>
      </c>
      <c r="B478" s="161" t="s">
        <v>12</v>
      </c>
      <c r="C478" s="161" t="s">
        <v>14</v>
      </c>
      <c r="D478" s="162" t="s">
        <v>7</v>
      </c>
      <c r="E478" s="162">
        <v>1</v>
      </c>
      <c r="F478" s="162">
        <v>2</v>
      </c>
      <c r="G478" s="162"/>
      <c r="H478" s="162"/>
      <c r="I478" s="163">
        <f t="shared" si="7"/>
        <v>-1</v>
      </c>
      <c r="L478" s="164"/>
      <c r="P478" s="162"/>
      <c r="Q478" s="162"/>
    </row>
    <row r="479" spans="1:17" s="163" customFormat="1" x14ac:dyDescent="0.25">
      <c r="A479" s="165">
        <v>40884</v>
      </c>
      <c r="B479" s="161" t="s">
        <v>8</v>
      </c>
      <c r="C479" s="161" t="s">
        <v>11</v>
      </c>
      <c r="D479" s="162" t="s">
        <v>6</v>
      </c>
      <c r="E479" s="162">
        <v>11</v>
      </c>
      <c r="F479" s="162">
        <v>3</v>
      </c>
      <c r="G479" s="162"/>
      <c r="H479" s="162"/>
      <c r="I479" s="163">
        <f t="shared" si="7"/>
        <v>8</v>
      </c>
    </row>
    <row r="480" spans="1:17" s="163" customFormat="1" x14ac:dyDescent="0.25">
      <c r="A480" s="165">
        <v>40891</v>
      </c>
      <c r="B480" s="161" t="s">
        <v>12</v>
      </c>
      <c r="C480" s="161" t="s">
        <v>8</v>
      </c>
      <c r="D480" s="162" t="s">
        <v>7</v>
      </c>
      <c r="E480" s="162">
        <v>2</v>
      </c>
      <c r="F480" s="162">
        <v>8</v>
      </c>
      <c r="G480" s="162"/>
      <c r="H480" s="162"/>
      <c r="I480" s="163">
        <f t="shared" si="7"/>
        <v>-6</v>
      </c>
      <c r="L480" s="164"/>
      <c r="P480" s="162"/>
      <c r="Q480" s="162"/>
    </row>
    <row r="481" spans="1:17" s="163" customFormat="1" x14ac:dyDescent="0.25">
      <c r="A481" s="165">
        <v>40891</v>
      </c>
      <c r="B481" s="161" t="s">
        <v>11</v>
      </c>
      <c r="C481" s="161" t="s">
        <v>21</v>
      </c>
      <c r="D481" s="162" t="s">
        <v>6</v>
      </c>
      <c r="E481" s="162">
        <v>6</v>
      </c>
      <c r="F481" s="162">
        <v>5</v>
      </c>
      <c r="G481" s="162"/>
      <c r="H481" s="162"/>
      <c r="I481" s="163">
        <f t="shared" si="7"/>
        <v>1</v>
      </c>
      <c r="L481" s="164"/>
      <c r="P481" s="162"/>
      <c r="Q481" s="162"/>
    </row>
    <row r="482" spans="1:17" s="163" customFormat="1" x14ac:dyDescent="0.25">
      <c r="A482" s="165">
        <v>40891</v>
      </c>
      <c r="B482" s="161" t="s">
        <v>14</v>
      </c>
      <c r="C482" s="161" t="s">
        <v>9</v>
      </c>
      <c r="D482" s="162" t="s">
        <v>6</v>
      </c>
      <c r="E482" s="162">
        <v>3</v>
      </c>
      <c r="F482" s="162">
        <v>0</v>
      </c>
      <c r="G482" s="162"/>
      <c r="H482" s="162"/>
      <c r="I482" s="163">
        <f t="shared" si="7"/>
        <v>3</v>
      </c>
      <c r="L482" s="164"/>
      <c r="P482" s="162"/>
      <c r="Q482" s="162"/>
    </row>
    <row r="483" spans="1:17" s="163" customFormat="1" x14ac:dyDescent="0.25">
      <c r="A483" s="165">
        <v>40891</v>
      </c>
      <c r="B483" s="161" t="s">
        <v>8</v>
      </c>
      <c r="C483" s="161" t="s">
        <v>12</v>
      </c>
      <c r="D483" s="162" t="s">
        <v>6</v>
      </c>
      <c r="E483" s="162">
        <v>8</v>
      </c>
      <c r="F483" s="162">
        <v>2</v>
      </c>
      <c r="G483" s="162"/>
      <c r="H483" s="162"/>
      <c r="I483" s="163">
        <f t="shared" si="7"/>
        <v>6</v>
      </c>
    </row>
    <row r="484" spans="1:17" s="163" customFormat="1" x14ac:dyDescent="0.25">
      <c r="A484" s="165">
        <v>40891</v>
      </c>
      <c r="B484" s="161" t="s">
        <v>9</v>
      </c>
      <c r="C484" s="161" t="s">
        <v>14</v>
      </c>
      <c r="D484" s="162" t="s">
        <v>7</v>
      </c>
      <c r="E484" s="162">
        <v>0</v>
      </c>
      <c r="F484" s="162">
        <v>3</v>
      </c>
      <c r="G484" s="162"/>
      <c r="H484" s="162"/>
      <c r="I484" s="163">
        <f t="shared" si="7"/>
        <v>-3</v>
      </c>
      <c r="L484" s="164"/>
      <c r="P484" s="162"/>
      <c r="Q484" s="162"/>
    </row>
    <row r="485" spans="1:17" s="163" customFormat="1" x14ac:dyDescent="0.25">
      <c r="A485" s="165">
        <v>40891</v>
      </c>
      <c r="B485" s="161" t="s">
        <v>21</v>
      </c>
      <c r="C485" s="161" t="s">
        <v>11</v>
      </c>
      <c r="D485" s="162" t="s">
        <v>7</v>
      </c>
      <c r="E485" s="162">
        <v>5</v>
      </c>
      <c r="F485" s="162">
        <v>6</v>
      </c>
      <c r="G485" s="162"/>
      <c r="H485" s="162"/>
      <c r="I485" s="163">
        <f t="shared" si="7"/>
        <v>-1</v>
      </c>
      <c r="L485" s="164"/>
      <c r="P485" s="162"/>
      <c r="Q485" s="162"/>
    </row>
    <row r="486" spans="1:17" s="163" customFormat="1" x14ac:dyDescent="0.25">
      <c r="A486" s="165">
        <v>40898</v>
      </c>
      <c r="B486" s="161" t="s">
        <v>9</v>
      </c>
      <c r="C486" s="161" t="s">
        <v>8</v>
      </c>
      <c r="D486" s="162" t="s">
        <v>7</v>
      </c>
      <c r="E486" s="162">
        <v>4</v>
      </c>
      <c r="F486" s="162">
        <v>8</v>
      </c>
      <c r="G486" s="162"/>
      <c r="H486" s="162"/>
      <c r="I486" s="163">
        <f t="shared" si="7"/>
        <v>-4</v>
      </c>
      <c r="L486" s="164"/>
      <c r="P486" s="162"/>
      <c r="Q486" s="162"/>
    </row>
    <row r="487" spans="1:17" s="163" customFormat="1" x14ac:dyDescent="0.25">
      <c r="A487" s="165">
        <v>40898</v>
      </c>
      <c r="B487" s="161" t="s">
        <v>14</v>
      </c>
      <c r="C487" s="161" t="s">
        <v>21</v>
      </c>
      <c r="D487" s="162" t="s">
        <v>6</v>
      </c>
      <c r="E487" s="162">
        <v>9</v>
      </c>
      <c r="F487" s="162">
        <v>4</v>
      </c>
      <c r="G487" s="162"/>
      <c r="H487" s="162"/>
      <c r="I487" s="163">
        <f t="shared" si="7"/>
        <v>5</v>
      </c>
      <c r="L487" s="164"/>
      <c r="P487" s="162"/>
      <c r="Q487" s="162"/>
    </row>
    <row r="488" spans="1:17" s="163" customFormat="1" x14ac:dyDescent="0.25">
      <c r="A488" s="165">
        <v>40898</v>
      </c>
      <c r="B488" s="161" t="s">
        <v>8</v>
      </c>
      <c r="C488" s="161" t="s">
        <v>9</v>
      </c>
      <c r="D488" s="162" t="s">
        <v>6</v>
      </c>
      <c r="E488" s="162">
        <v>8</v>
      </c>
      <c r="F488" s="162">
        <v>4</v>
      </c>
      <c r="G488" s="162"/>
      <c r="H488" s="162"/>
      <c r="I488" s="163">
        <f t="shared" si="7"/>
        <v>4</v>
      </c>
    </row>
    <row r="489" spans="1:17" s="163" customFormat="1" x14ac:dyDescent="0.25">
      <c r="A489" s="165">
        <v>40898</v>
      </c>
      <c r="B489" s="161" t="s">
        <v>11</v>
      </c>
      <c r="C489" s="161" t="s">
        <v>12</v>
      </c>
      <c r="D489" s="162" t="s">
        <v>6</v>
      </c>
      <c r="E489" s="162">
        <v>7</v>
      </c>
      <c r="F489" s="162">
        <v>4</v>
      </c>
      <c r="G489" s="162"/>
      <c r="H489" s="162"/>
      <c r="I489" s="163">
        <f t="shared" si="7"/>
        <v>3</v>
      </c>
      <c r="L489" s="164"/>
      <c r="P489" s="162"/>
      <c r="Q489" s="162"/>
    </row>
    <row r="490" spans="1:17" s="163" customFormat="1" x14ac:dyDescent="0.25">
      <c r="A490" s="165">
        <v>40898</v>
      </c>
      <c r="B490" s="161" t="s">
        <v>21</v>
      </c>
      <c r="C490" s="161" t="s">
        <v>14</v>
      </c>
      <c r="D490" s="162" t="s">
        <v>7</v>
      </c>
      <c r="E490" s="162">
        <v>4</v>
      </c>
      <c r="F490" s="162">
        <v>9</v>
      </c>
      <c r="G490" s="162"/>
      <c r="H490" s="162"/>
      <c r="I490" s="163">
        <f t="shared" si="7"/>
        <v>-5</v>
      </c>
      <c r="L490" s="164"/>
      <c r="P490" s="162"/>
      <c r="Q490" s="162"/>
    </row>
    <row r="491" spans="1:17" s="163" customFormat="1" x14ac:dyDescent="0.25">
      <c r="A491" s="165">
        <v>40898</v>
      </c>
      <c r="B491" s="161" t="s">
        <v>12</v>
      </c>
      <c r="C491" s="161" t="s">
        <v>11</v>
      </c>
      <c r="D491" s="162" t="s">
        <v>7</v>
      </c>
      <c r="E491" s="162">
        <v>4</v>
      </c>
      <c r="F491" s="162">
        <v>7</v>
      </c>
      <c r="G491" s="162"/>
      <c r="H491" s="162"/>
      <c r="I491" s="163">
        <f t="shared" si="7"/>
        <v>-3</v>
      </c>
      <c r="L491" s="164"/>
      <c r="P491" s="162"/>
      <c r="Q491" s="162"/>
    </row>
    <row r="492" spans="1:17" s="163" customFormat="1" x14ac:dyDescent="0.25">
      <c r="A492" s="165">
        <v>40905</v>
      </c>
      <c r="B492" s="161" t="s">
        <v>14</v>
      </c>
      <c r="C492" s="161" t="s">
        <v>8</v>
      </c>
      <c r="D492" s="162" t="s">
        <v>6</v>
      </c>
      <c r="E492" s="162">
        <v>6</v>
      </c>
      <c r="F492" s="162">
        <v>2</v>
      </c>
      <c r="G492" s="162"/>
      <c r="H492" s="162"/>
      <c r="I492" s="163">
        <f t="shared" si="7"/>
        <v>4</v>
      </c>
      <c r="L492" s="164"/>
      <c r="P492" s="162"/>
      <c r="Q492" s="162"/>
    </row>
    <row r="493" spans="1:17" s="163" customFormat="1" x14ac:dyDescent="0.25">
      <c r="A493" s="165">
        <v>40905</v>
      </c>
      <c r="B493" s="161" t="s">
        <v>12</v>
      </c>
      <c r="C493" s="161" t="s">
        <v>21</v>
      </c>
      <c r="D493" s="162" t="s">
        <v>7</v>
      </c>
      <c r="E493" s="162">
        <v>3</v>
      </c>
      <c r="F493" s="162">
        <v>6</v>
      </c>
      <c r="G493" s="162"/>
      <c r="H493" s="162"/>
      <c r="I493" s="163">
        <f t="shared" si="7"/>
        <v>-3</v>
      </c>
      <c r="L493" s="164"/>
      <c r="P493" s="162"/>
      <c r="Q493" s="162"/>
    </row>
    <row r="494" spans="1:17" s="163" customFormat="1" x14ac:dyDescent="0.25">
      <c r="A494" s="165">
        <v>40905</v>
      </c>
      <c r="B494" s="161" t="s">
        <v>11</v>
      </c>
      <c r="C494" s="161" t="s">
        <v>9</v>
      </c>
      <c r="D494" s="162" t="s">
        <v>7</v>
      </c>
      <c r="E494" s="162">
        <v>4</v>
      </c>
      <c r="F494" s="162">
        <v>5</v>
      </c>
      <c r="G494" s="162"/>
      <c r="H494" s="162"/>
      <c r="I494" s="163">
        <f t="shared" si="7"/>
        <v>-1</v>
      </c>
      <c r="L494" s="164"/>
      <c r="P494" s="162"/>
      <c r="Q494" s="162"/>
    </row>
    <row r="495" spans="1:17" s="163" customFormat="1" x14ac:dyDescent="0.25">
      <c r="A495" s="165">
        <v>40905</v>
      </c>
      <c r="B495" s="161" t="s">
        <v>21</v>
      </c>
      <c r="C495" s="161" t="s">
        <v>12</v>
      </c>
      <c r="D495" s="162" t="s">
        <v>6</v>
      </c>
      <c r="E495" s="162">
        <v>6</v>
      </c>
      <c r="F495" s="162">
        <v>3</v>
      </c>
      <c r="G495" s="162"/>
      <c r="H495" s="162"/>
      <c r="I495" s="163">
        <f t="shared" si="7"/>
        <v>3</v>
      </c>
      <c r="L495" s="164"/>
      <c r="P495" s="162"/>
      <c r="Q495" s="162"/>
    </row>
    <row r="496" spans="1:17" s="163" customFormat="1" x14ac:dyDescent="0.25">
      <c r="A496" s="165">
        <v>40905</v>
      </c>
      <c r="B496" s="161" t="s">
        <v>8</v>
      </c>
      <c r="C496" s="161" t="s">
        <v>14</v>
      </c>
      <c r="D496" s="162" t="s">
        <v>7</v>
      </c>
      <c r="E496" s="162">
        <v>2</v>
      </c>
      <c r="F496" s="162">
        <v>6</v>
      </c>
      <c r="G496" s="162"/>
      <c r="H496" s="162"/>
      <c r="I496" s="163">
        <f t="shared" si="7"/>
        <v>-4</v>
      </c>
    </row>
    <row r="497" spans="1:17" s="163" customFormat="1" x14ac:dyDescent="0.25">
      <c r="A497" s="165">
        <v>40905</v>
      </c>
      <c r="B497" s="161" t="s">
        <v>9</v>
      </c>
      <c r="C497" s="161" t="s">
        <v>11</v>
      </c>
      <c r="D497" s="162" t="s">
        <v>6</v>
      </c>
      <c r="E497" s="162">
        <v>5</v>
      </c>
      <c r="F497" s="162">
        <v>4</v>
      </c>
      <c r="G497" s="162"/>
      <c r="H497" s="162"/>
      <c r="I497" s="163">
        <f t="shared" si="7"/>
        <v>1</v>
      </c>
      <c r="L497" s="164"/>
      <c r="P497" s="162"/>
      <c r="Q497" s="162"/>
    </row>
    <row r="498" spans="1:17" s="163" customFormat="1" x14ac:dyDescent="0.25">
      <c r="A498" s="165">
        <v>40912</v>
      </c>
      <c r="B498" s="161" t="s">
        <v>21</v>
      </c>
      <c r="C498" s="161" t="s">
        <v>8</v>
      </c>
      <c r="D498" s="162" t="s">
        <v>7</v>
      </c>
      <c r="E498" s="162">
        <v>2</v>
      </c>
      <c r="F498" s="162">
        <v>7</v>
      </c>
      <c r="G498" s="162"/>
      <c r="H498" s="162"/>
      <c r="I498" s="163">
        <f t="shared" si="7"/>
        <v>-5</v>
      </c>
      <c r="L498" s="164"/>
      <c r="P498" s="162"/>
      <c r="Q498" s="162"/>
    </row>
    <row r="499" spans="1:17" s="163" customFormat="1" x14ac:dyDescent="0.25">
      <c r="A499" s="165">
        <v>40912</v>
      </c>
      <c r="B499" s="161" t="s">
        <v>8</v>
      </c>
      <c r="C499" s="161" t="s">
        <v>21</v>
      </c>
      <c r="D499" s="162" t="s">
        <v>6</v>
      </c>
      <c r="E499" s="162">
        <v>7</v>
      </c>
      <c r="F499" s="162">
        <v>2</v>
      </c>
      <c r="G499" s="162"/>
      <c r="H499" s="162"/>
      <c r="I499" s="163">
        <f t="shared" si="7"/>
        <v>5</v>
      </c>
    </row>
    <row r="500" spans="1:17" s="163" customFormat="1" x14ac:dyDescent="0.25">
      <c r="A500" s="165">
        <v>40912</v>
      </c>
      <c r="B500" s="161" t="s">
        <v>12</v>
      </c>
      <c r="C500" s="161" t="s">
        <v>9</v>
      </c>
      <c r="D500" s="162" t="s">
        <v>6</v>
      </c>
      <c r="E500" s="162">
        <v>5</v>
      </c>
      <c r="F500" s="162">
        <v>4</v>
      </c>
      <c r="G500" s="162"/>
      <c r="H500" s="162"/>
      <c r="I500" s="163">
        <f t="shared" si="7"/>
        <v>1</v>
      </c>
      <c r="L500" s="164"/>
      <c r="P500" s="162"/>
      <c r="Q500" s="162"/>
    </row>
    <row r="501" spans="1:17" s="163" customFormat="1" x14ac:dyDescent="0.25">
      <c r="A501" s="165">
        <v>40912</v>
      </c>
      <c r="B501" s="161" t="s">
        <v>9</v>
      </c>
      <c r="C501" s="161" t="s">
        <v>12</v>
      </c>
      <c r="D501" s="162" t="s">
        <v>7</v>
      </c>
      <c r="E501" s="162">
        <v>4</v>
      </c>
      <c r="F501" s="162">
        <v>5</v>
      </c>
      <c r="G501" s="162"/>
      <c r="H501" s="162"/>
      <c r="I501" s="163">
        <f t="shared" si="7"/>
        <v>-1</v>
      </c>
      <c r="L501" s="164"/>
      <c r="P501" s="162"/>
      <c r="Q501" s="162"/>
    </row>
    <row r="502" spans="1:17" s="163" customFormat="1" x14ac:dyDescent="0.25">
      <c r="A502" s="165">
        <v>40912</v>
      </c>
      <c r="B502" s="161" t="s">
        <v>11</v>
      </c>
      <c r="C502" s="161" t="s">
        <v>14</v>
      </c>
      <c r="D502" s="162" t="s">
        <v>6</v>
      </c>
      <c r="E502" s="162">
        <v>4</v>
      </c>
      <c r="F502" s="162">
        <v>2</v>
      </c>
      <c r="G502" s="162"/>
      <c r="H502" s="162"/>
      <c r="I502" s="163">
        <f t="shared" si="7"/>
        <v>2</v>
      </c>
      <c r="L502" s="164"/>
      <c r="P502" s="162"/>
      <c r="Q502" s="162"/>
    </row>
    <row r="503" spans="1:17" s="163" customFormat="1" x14ac:dyDescent="0.25">
      <c r="A503" s="165">
        <v>40912</v>
      </c>
      <c r="B503" s="161" t="s">
        <v>14</v>
      </c>
      <c r="C503" s="161" t="s">
        <v>11</v>
      </c>
      <c r="D503" s="162" t="s">
        <v>7</v>
      </c>
      <c r="E503" s="162">
        <v>2</v>
      </c>
      <c r="F503" s="162">
        <v>4</v>
      </c>
      <c r="G503" s="162"/>
      <c r="H503" s="162"/>
      <c r="I503" s="163">
        <f t="shared" si="7"/>
        <v>-2</v>
      </c>
      <c r="L503" s="164"/>
      <c r="P503" s="162"/>
      <c r="Q503" s="162"/>
    </row>
    <row r="504" spans="1:17" s="163" customFormat="1" x14ac:dyDescent="0.25">
      <c r="A504" s="165">
        <v>40919</v>
      </c>
      <c r="B504" s="161" t="s">
        <v>11</v>
      </c>
      <c r="C504" s="161" t="s">
        <v>8</v>
      </c>
      <c r="D504" s="162" t="s">
        <v>7</v>
      </c>
      <c r="E504" s="162">
        <v>0</v>
      </c>
      <c r="F504" s="162">
        <v>0</v>
      </c>
      <c r="G504" s="162" t="s">
        <v>82</v>
      </c>
      <c r="H504" s="162"/>
      <c r="I504" s="163">
        <f t="shared" si="7"/>
        <v>0</v>
      </c>
      <c r="L504" s="164"/>
      <c r="P504" s="162"/>
      <c r="Q504" s="162"/>
    </row>
    <row r="505" spans="1:17" s="163" customFormat="1" x14ac:dyDescent="0.25">
      <c r="A505" s="165">
        <v>40919</v>
      </c>
      <c r="B505" s="161" t="s">
        <v>9</v>
      </c>
      <c r="C505" s="161" t="s">
        <v>21</v>
      </c>
      <c r="D505" s="162" t="s">
        <v>6</v>
      </c>
      <c r="E505" s="162">
        <v>6</v>
      </c>
      <c r="F505" s="162">
        <v>4</v>
      </c>
      <c r="G505" s="162"/>
      <c r="H505" s="162"/>
      <c r="I505" s="163">
        <f t="shared" si="7"/>
        <v>2</v>
      </c>
      <c r="L505" s="164"/>
      <c r="P505" s="162"/>
      <c r="Q505" s="162"/>
    </row>
    <row r="506" spans="1:17" s="163" customFormat="1" x14ac:dyDescent="0.25">
      <c r="A506" s="165">
        <v>40919</v>
      </c>
      <c r="B506" s="161" t="s">
        <v>21</v>
      </c>
      <c r="C506" s="161" t="s">
        <v>9</v>
      </c>
      <c r="D506" s="162" t="s">
        <v>7</v>
      </c>
      <c r="E506" s="162">
        <v>4</v>
      </c>
      <c r="F506" s="162">
        <v>6</v>
      </c>
      <c r="G506" s="162"/>
      <c r="H506" s="162"/>
      <c r="I506" s="163">
        <f t="shared" si="7"/>
        <v>-2</v>
      </c>
      <c r="L506" s="164"/>
      <c r="P506" s="162"/>
      <c r="Q506" s="162"/>
    </row>
    <row r="507" spans="1:17" s="163" customFormat="1" x14ac:dyDescent="0.25">
      <c r="A507" s="165">
        <v>40919</v>
      </c>
      <c r="B507" s="161" t="s">
        <v>14</v>
      </c>
      <c r="C507" s="161" t="s">
        <v>12</v>
      </c>
      <c r="D507" s="162" t="s">
        <v>6</v>
      </c>
      <c r="E507" s="162">
        <v>7</v>
      </c>
      <c r="F507" s="162">
        <v>5</v>
      </c>
      <c r="G507" s="162"/>
      <c r="H507" s="162"/>
      <c r="I507" s="163">
        <f t="shared" si="7"/>
        <v>2</v>
      </c>
      <c r="L507" s="164"/>
      <c r="P507" s="162"/>
      <c r="Q507" s="162"/>
    </row>
    <row r="508" spans="1:17" s="163" customFormat="1" x14ac:dyDescent="0.25">
      <c r="A508" s="165">
        <v>40919</v>
      </c>
      <c r="B508" s="161" t="s">
        <v>12</v>
      </c>
      <c r="C508" s="161" t="s">
        <v>14</v>
      </c>
      <c r="D508" s="162" t="s">
        <v>7</v>
      </c>
      <c r="E508" s="162">
        <v>5</v>
      </c>
      <c r="F508" s="162">
        <v>7</v>
      </c>
      <c r="G508" s="162"/>
      <c r="H508" s="162"/>
      <c r="I508" s="163">
        <f t="shared" si="7"/>
        <v>-2</v>
      </c>
      <c r="L508" s="164"/>
      <c r="P508" s="162"/>
      <c r="Q508" s="162"/>
    </row>
    <row r="509" spans="1:17" s="163" customFormat="1" x14ac:dyDescent="0.25">
      <c r="A509" s="165">
        <v>40919</v>
      </c>
      <c r="B509" s="161" t="s">
        <v>8</v>
      </c>
      <c r="C509" s="161" t="s">
        <v>11</v>
      </c>
      <c r="D509" s="162" t="s">
        <v>84</v>
      </c>
      <c r="E509" s="162">
        <v>0</v>
      </c>
      <c r="F509" s="162">
        <v>0</v>
      </c>
      <c r="G509" s="162" t="s">
        <v>82</v>
      </c>
      <c r="H509" s="162"/>
      <c r="I509" s="163">
        <f t="shared" si="7"/>
        <v>0</v>
      </c>
    </row>
    <row r="510" spans="1:17" s="163" customFormat="1" x14ac:dyDescent="0.25">
      <c r="A510" s="165">
        <v>40933</v>
      </c>
      <c r="B510" s="161" t="s">
        <v>12</v>
      </c>
      <c r="C510" s="161" t="s">
        <v>8</v>
      </c>
      <c r="D510" s="162" t="s">
        <v>7</v>
      </c>
      <c r="E510" s="162">
        <v>3</v>
      </c>
      <c r="F510" s="162">
        <v>5</v>
      </c>
      <c r="G510" s="162"/>
      <c r="H510" s="162"/>
      <c r="I510" s="163">
        <f t="shared" si="7"/>
        <v>-2</v>
      </c>
      <c r="L510" s="164"/>
      <c r="P510" s="162"/>
      <c r="Q510" s="162"/>
    </row>
    <row r="511" spans="1:17" s="163" customFormat="1" x14ac:dyDescent="0.25">
      <c r="A511" s="165">
        <v>40933</v>
      </c>
      <c r="B511" s="161" t="s">
        <v>11</v>
      </c>
      <c r="C511" s="161" t="s">
        <v>21</v>
      </c>
      <c r="D511" s="162" t="s">
        <v>6</v>
      </c>
      <c r="E511" s="162">
        <v>10</v>
      </c>
      <c r="F511" s="162">
        <v>5</v>
      </c>
      <c r="G511" s="162"/>
      <c r="H511" s="162"/>
      <c r="I511" s="163">
        <f t="shared" si="7"/>
        <v>5</v>
      </c>
      <c r="L511" s="164"/>
      <c r="P511" s="162"/>
      <c r="Q511" s="162"/>
    </row>
    <row r="512" spans="1:17" s="163" customFormat="1" x14ac:dyDescent="0.25">
      <c r="A512" s="165">
        <v>40933</v>
      </c>
      <c r="B512" s="161" t="s">
        <v>14</v>
      </c>
      <c r="C512" s="161" t="s">
        <v>9</v>
      </c>
      <c r="D512" s="162" t="s">
        <v>7</v>
      </c>
      <c r="E512" s="162">
        <v>5</v>
      </c>
      <c r="F512" s="162">
        <v>7</v>
      </c>
      <c r="G512" s="162"/>
      <c r="H512" s="162"/>
      <c r="I512" s="163">
        <f t="shared" si="7"/>
        <v>-2</v>
      </c>
      <c r="L512" s="164"/>
      <c r="P512" s="162"/>
      <c r="Q512" s="162"/>
    </row>
    <row r="513" spans="1:17" s="163" customFormat="1" x14ac:dyDescent="0.25">
      <c r="A513" s="165">
        <v>40933</v>
      </c>
      <c r="B513" s="161" t="s">
        <v>8</v>
      </c>
      <c r="C513" s="161" t="s">
        <v>12</v>
      </c>
      <c r="D513" s="162" t="s">
        <v>6</v>
      </c>
      <c r="E513" s="162">
        <v>5</v>
      </c>
      <c r="F513" s="162">
        <v>3</v>
      </c>
      <c r="G513" s="162"/>
      <c r="H513" s="162"/>
      <c r="I513" s="163">
        <f t="shared" si="7"/>
        <v>2</v>
      </c>
    </row>
    <row r="514" spans="1:17" s="163" customFormat="1" x14ac:dyDescent="0.25">
      <c r="A514" s="165">
        <v>40933</v>
      </c>
      <c r="B514" s="161" t="s">
        <v>9</v>
      </c>
      <c r="C514" s="161" t="s">
        <v>14</v>
      </c>
      <c r="D514" s="162" t="s">
        <v>6</v>
      </c>
      <c r="E514" s="162">
        <v>7</v>
      </c>
      <c r="F514" s="162">
        <v>5</v>
      </c>
      <c r="G514" s="162"/>
      <c r="H514" s="162"/>
      <c r="I514" s="163">
        <f t="shared" si="7"/>
        <v>2</v>
      </c>
      <c r="L514" s="164"/>
      <c r="P514" s="162"/>
      <c r="Q514" s="162"/>
    </row>
    <row r="515" spans="1:17" s="163" customFormat="1" x14ac:dyDescent="0.25">
      <c r="A515" s="165">
        <v>40933</v>
      </c>
      <c r="B515" s="161" t="s">
        <v>21</v>
      </c>
      <c r="C515" s="161" t="s">
        <v>11</v>
      </c>
      <c r="D515" s="162" t="s">
        <v>7</v>
      </c>
      <c r="E515" s="162">
        <v>5</v>
      </c>
      <c r="F515" s="162">
        <v>10</v>
      </c>
      <c r="G515" s="162"/>
      <c r="H515" s="162"/>
      <c r="I515" s="163">
        <f t="shared" ref="I515:I578" si="8">E515-F515</f>
        <v>-5</v>
      </c>
      <c r="L515" s="164"/>
      <c r="P515" s="162"/>
      <c r="Q515" s="162"/>
    </row>
    <row r="516" spans="1:17" s="163" customFormat="1" x14ac:dyDescent="0.25">
      <c r="A516" s="165">
        <v>40940</v>
      </c>
      <c r="B516" s="161" t="s">
        <v>9</v>
      </c>
      <c r="C516" s="161" t="s">
        <v>8</v>
      </c>
      <c r="D516" s="162" t="s">
        <v>7</v>
      </c>
      <c r="E516" s="162">
        <v>3</v>
      </c>
      <c r="F516" s="162">
        <v>8</v>
      </c>
      <c r="G516" s="162"/>
      <c r="H516" s="162"/>
      <c r="I516" s="163">
        <f t="shared" si="8"/>
        <v>-5</v>
      </c>
      <c r="L516" s="164"/>
      <c r="P516" s="162"/>
      <c r="Q516" s="162"/>
    </row>
    <row r="517" spans="1:17" s="163" customFormat="1" x14ac:dyDescent="0.25">
      <c r="A517" s="165">
        <v>40940</v>
      </c>
      <c r="B517" s="161" t="s">
        <v>14</v>
      </c>
      <c r="C517" s="161" t="s">
        <v>21</v>
      </c>
      <c r="D517" s="162" t="s">
        <v>6</v>
      </c>
      <c r="E517" s="162">
        <v>5</v>
      </c>
      <c r="F517" s="162">
        <v>2</v>
      </c>
      <c r="G517" s="162"/>
      <c r="H517" s="162"/>
      <c r="I517" s="163">
        <f t="shared" si="8"/>
        <v>3</v>
      </c>
      <c r="L517" s="164"/>
      <c r="P517" s="162"/>
      <c r="Q517" s="162"/>
    </row>
    <row r="518" spans="1:17" s="163" customFormat="1" x14ac:dyDescent="0.25">
      <c r="A518" s="165">
        <v>40940</v>
      </c>
      <c r="B518" s="161" t="s">
        <v>8</v>
      </c>
      <c r="C518" s="161" t="s">
        <v>9</v>
      </c>
      <c r="D518" s="162" t="s">
        <v>6</v>
      </c>
      <c r="E518" s="162">
        <v>8</v>
      </c>
      <c r="F518" s="162">
        <v>3</v>
      </c>
      <c r="G518" s="162"/>
      <c r="H518" s="162"/>
      <c r="I518" s="163">
        <f t="shared" si="8"/>
        <v>5</v>
      </c>
    </row>
    <row r="519" spans="1:17" s="163" customFormat="1" x14ac:dyDescent="0.25">
      <c r="A519" s="165">
        <v>40940</v>
      </c>
      <c r="B519" s="161" t="s">
        <v>11</v>
      </c>
      <c r="C519" s="161" t="s">
        <v>12</v>
      </c>
      <c r="D519" s="162" t="s">
        <v>6</v>
      </c>
      <c r="E519" s="162">
        <v>4</v>
      </c>
      <c r="F519" s="162">
        <v>3</v>
      </c>
      <c r="G519" s="162"/>
      <c r="H519" s="162"/>
      <c r="I519" s="163">
        <f t="shared" si="8"/>
        <v>1</v>
      </c>
      <c r="L519" s="164"/>
      <c r="P519" s="162"/>
      <c r="Q519" s="162"/>
    </row>
    <row r="520" spans="1:17" s="163" customFormat="1" x14ac:dyDescent="0.25">
      <c r="A520" s="165">
        <v>40940</v>
      </c>
      <c r="B520" s="161" t="s">
        <v>21</v>
      </c>
      <c r="C520" s="161" t="s">
        <v>14</v>
      </c>
      <c r="D520" s="162" t="s">
        <v>7</v>
      </c>
      <c r="E520" s="162">
        <v>2</v>
      </c>
      <c r="F520" s="162">
        <v>5</v>
      </c>
      <c r="G520" s="162"/>
      <c r="H520" s="162"/>
      <c r="I520" s="163">
        <f t="shared" si="8"/>
        <v>-3</v>
      </c>
      <c r="L520" s="164"/>
      <c r="P520" s="162"/>
      <c r="Q520" s="162"/>
    </row>
    <row r="521" spans="1:17" s="163" customFormat="1" x14ac:dyDescent="0.25">
      <c r="A521" s="165">
        <v>40940</v>
      </c>
      <c r="B521" s="161" t="s">
        <v>12</v>
      </c>
      <c r="C521" s="161" t="s">
        <v>11</v>
      </c>
      <c r="D521" s="162" t="s">
        <v>7</v>
      </c>
      <c r="E521" s="162">
        <v>3</v>
      </c>
      <c r="F521" s="162">
        <v>4</v>
      </c>
      <c r="G521" s="162"/>
      <c r="H521" s="162"/>
      <c r="I521" s="163">
        <f t="shared" si="8"/>
        <v>-1</v>
      </c>
      <c r="L521" s="164"/>
      <c r="P521" s="162"/>
      <c r="Q521" s="162"/>
    </row>
    <row r="522" spans="1:17" s="163" customFormat="1" x14ac:dyDescent="0.25">
      <c r="A522" s="165">
        <v>40947</v>
      </c>
      <c r="B522" s="161" t="s">
        <v>14</v>
      </c>
      <c r="C522" s="161" t="s">
        <v>8</v>
      </c>
      <c r="D522" s="162" t="s">
        <v>7</v>
      </c>
      <c r="E522" s="162">
        <v>3</v>
      </c>
      <c r="F522" s="162">
        <v>6</v>
      </c>
      <c r="G522" s="162"/>
      <c r="H522" s="162"/>
      <c r="I522" s="163">
        <f t="shared" si="8"/>
        <v>-3</v>
      </c>
      <c r="L522" s="164"/>
      <c r="P522" s="162"/>
      <c r="Q522" s="162"/>
    </row>
    <row r="523" spans="1:17" s="163" customFormat="1" x14ac:dyDescent="0.25">
      <c r="A523" s="165">
        <v>40947</v>
      </c>
      <c r="B523" s="161" t="s">
        <v>12</v>
      </c>
      <c r="C523" s="161" t="s">
        <v>21</v>
      </c>
      <c r="D523" s="162" t="s">
        <v>6</v>
      </c>
      <c r="E523" s="162">
        <v>5</v>
      </c>
      <c r="F523" s="162">
        <v>4</v>
      </c>
      <c r="G523" s="162"/>
      <c r="H523" s="162"/>
      <c r="I523" s="163">
        <f t="shared" si="8"/>
        <v>1</v>
      </c>
      <c r="L523" s="164"/>
      <c r="P523" s="162"/>
      <c r="Q523" s="162"/>
    </row>
    <row r="524" spans="1:17" s="163" customFormat="1" x14ac:dyDescent="0.25">
      <c r="A524" s="165">
        <v>40947</v>
      </c>
      <c r="B524" s="161" t="s">
        <v>11</v>
      </c>
      <c r="C524" s="161" t="s">
        <v>9</v>
      </c>
      <c r="D524" s="162" t="s">
        <v>6</v>
      </c>
      <c r="E524" s="162">
        <v>6</v>
      </c>
      <c r="F524" s="162">
        <v>3</v>
      </c>
      <c r="G524" s="162"/>
      <c r="H524" s="162"/>
      <c r="I524" s="163">
        <f t="shared" si="8"/>
        <v>3</v>
      </c>
      <c r="L524" s="164"/>
      <c r="P524" s="162"/>
      <c r="Q524" s="162"/>
    </row>
    <row r="525" spans="1:17" s="163" customFormat="1" x14ac:dyDescent="0.25">
      <c r="A525" s="165">
        <v>40947</v>
      </c>
      <c r="B525" s="161" t="s">
        <v>21</v>
      </c>
      <c r="C525" s="161" t="s">
        <v>12</v>
      </c>
      <c r="D525" s="162" t="s">
        <v>7</v>
      </c>
      <c r="E525" s="162">
        <v>4</v>
      </c>
      <c r="F525" s="162">
        <v>5</v>
      </c>
      <c r="G525" s="162"/>
      <c r="H525" s="162"/>
      <c r="I525" s="163">
        <f t="shared" si="8"/>
        <v>-1</v>
      </c>
      <c r="L525" s="164"/>
      <c r="P525" s="162"/>
      <c r="Q525" s="162"/>
    </row>
    <row r="526" spans="1:17" s="163" customFormat="1" x14ac:dyDescent="0.25">
      <c r="A526" s="165">
        <v>40947</v>
      </c>
      <c r="B526" s="161" t="s">
        <v>8</v>
      </c>
      <c r="C526" s="161" t="s">
        <v>14</v>
      </c>
      <c r="D526" s="162" t="s">
        <v>6</v>
      </c>
      <c r="E526" s="162">
        <v>6</v>
      </c>
      <c r="F526" s="162">
        <v>3</v>
      </c>
      <c r="G526" s="162"/>
      <c r="H526" s="162"/>
      <c r="I526" s="163">
        <f t="shared" si="8"/>
        <v>3</v>
      </c>
    </row>
    <row r="527" spans="1:17" s="163" customFormat="1" x14ac:dyDescent="0.25">
      <c r="A527" s="165">
        <v>40947</v>
      </c>
      <c r="B527" s="161" t="s">
        <v>9</v>
      </c>
      <c r="C527" s="161" t="s">
        <v>11</v>
      </c>
      <c r="D527" s="162" t="s">
        <v>7</v>
      </c>
      <c r="E527" s="162">
        <v>3</v>
      </c>
      <c r="F527" s="162">
        <v>6</v>
      </c>
      <c r="G527" s="162"/>
      <c r="H527" s="162"/>
      <c r="I527" s="163">
        <f t="shared" si="8"/>
        <v>-3</v>
      </c>
      <c r="L527" s="164"/>
      <c r="P527" s="162"/>
      <c r="Q527" s="162"/>
    </row>
    <row r="528" spans="1:17" s="163" customFormat="1" x14ac:dyDescent="0.25">
      <c r="A528" s="165">
        <v>40954</v>
      </c>
      <c r="B528" s="161" t="s">
        <v>21</v>
      </c>
      <c r="C528" s="161" t="s">
        <v>8</v>
      </c>
      <c r="D528" s="162" t="s">
        <v>7</v>
      </c>
      <c r="E528" s="162">
        <v>3</v>
      </c>
      <c r="F528" s="162">
        <v>7</v>
      </c>
      <c r="G528" s="162"/>
      <c r="H528" s="162"/>
      <c r="I528" s="163">
        <f t="shared" si="8"/>
        <v>-4</v>
      </c>
      <c r="L528" s="164"/>
      <c r="P528" s="162"/>
      <c r="Q528" s="162"/>
    </row>
    <row r="529" spans="1:17" s="163" customFormat="1" x14ac:dyDescent="0.25">
      <c r="A529" s="165">
        <v>40954</v>
      </c>
      <c r="B529" s="161" t="s">
        <v>8</v>
      </c>
      <c r="C529" s="161" t="s">
        <v>21</v>
      </c>
      <c r="D529" s="162" t="s">
        <v>6</v>
      </c>
      <c r="E529" s="162">
        <v>7</v>
      </c>
      <c r="F529" s="162">
        <v>3</v>
      </c>
      <c r="G529" s="162"/>
      <c r="H529" s="162"/>
      <c r="I529" s="163">
        <f t="shared" si="8"/>
        <v>4</v>
      </c>
    </row>
    <row r="530" spans="1:17" s="163" customFormat="1" x14ac:dyDescent="0.25">
      <c r="A530" s="165">
        <v>40954</v>
      </c>
      <c r="B530" s="161" t="s">
        <v>12</v>
      </c>
      <c r="C530" s="161" t="s">
        <v>9</v>
      </c>
      <c r="D530" s="162" t="s">
        <v>7</v>
      </c>
      <c r="E530" s="162">
        <v>4</v>
      </c>
      <c r="F530" s="162">
        <v>5</v>
      </c>
      <c r="G530" s="162"/>
      <c r="H530" s="162"/>
      <c r="I530" s="163">
        <f t="shared" si="8"/>
        <v>-1</v>
      </c>
      <c r="L530" s="164"/>
      <c r="P530" s="162"/>
      <c r="Q530" s="162"/>
    </row>
    <row r="531" spans="1:17" s="163" customFormat="1" x14ac:dyDescent="0.25">
      <c r="A531" s="165">
        <v>40954</v>
      </c>
      <c r="B531" s="161" t="s">
        <v>9</v>
      </c>
      <c r="C531" s="161" t="s">
        <v>12</v>
      </c>
      <c r="D531" s="162" t="s">
        <v>6</v>
      </c>
      <c r="E531" s="162">
        <v>5</v>
      </c>
      <c r="F531" s="162">
        <v>4</v>
      </c>
      <c r="G531" s="162"/>
      <c r="H531" s="162"/>
      <c r="I531" s="163">
        <f t="shared" si="8"/>
        <v>1</v>
      </c>
      <c r="L531" s="164"/>
      <c r="P531" s="162"/>
      <c r="Q531" s="162"/>
    </row>
    <row r="532" spans="1:17" s="163" customFormat="1" x14ac:dyDescent="0.25">
      <c r="A532" s="165">
        <v>40954</v>
      </c>
      <c r="B532" s="161" t="s">
        <v>11</v>
      </c>
      <c r="C532" s="161" t="s">
        <v>14</v>
      </c>
      <c r="D532" s="162" t="s">
        <v>7</v>
      </c>
      <c r="E532" s="162">
        <v>3</v>
      </c>
      <c r="F532" s="162">
        <v>6</v>
      </c>
      <c r="G532" s="162"/>
      <c r="H532" s="162"/>
      <c r="I532" s="163">
        <f t="shared" si="8"/>
        <v>-3</v>
      </c>
      <c r="L532" s="164"/>
      <c r="P532" s="162"/>
      <c r="Q532" s="162"/>
    </row>
    <row r="533" spans="1:17" s="163" customFormat="1" x14ac:dyDescent="0.25">
      <c r="A533" s="165">
        <v>40954</v>
      </c>
      <c r="B533" s="161" t="s">
        <v>14</v>
      </c>
      <c r="C533" s="161" t="s">
        <v>11</v>
      </c>
      <c r="D533" s="162" t="s">
        <v>6</v>
      </c>
      <c r="E533" s="162">
        <v>6</v>
      </c>
      <c r="F533" s="162">
        <v>3</v>
      </c>
      <c r="G533" s="162"/>
      <c r="H533" s="162"/>
      <c r="I533" s="163">
        <f t="shared" si="8"/>
        <v>3</v>
      </c>
      <c r="L533" s="164"/>
      <c r="P533" s="162"/>
      <c r="Q533" s="162"/>
    </row>
    <row r="534" spans="1:17" s="163" customFormat="1" x14ac:dyDescent="0.25">
      <c r="A534" s="165">
        <v>40961</v>
      </c>
      <c r="B534" s="161" t="s">
        <v>11</v>
      </c>
      <c r="C534" s="161" t="s">
        <v>8</v>
      </c>
      <c r="D534" s="162" t="s">
        <v>7</v>
      </c>
      <c r="E534" s="162">
        <v>2</v>
      </c>
      <c r="F534" s="162">
        <v>4</v>
      </c>
      <c r="G534" s="162"/>
      <c r="H534" s="162"/>
      <c r="I534" s="163">
        <f t="shared" si="8"/>
        <v>-2</v>
      </c>
      <c r="L534" s="164"/>
      <c r="P534" s="162"/>
      <c r="Q534" s="162"/>
    </row>
    <row r="535" spans="1:17" s="163" customFormat="1" x14ac:dyDescent="0.25">
      <c r="A535" s="165">
        <v>40961</v>
      </c>
      <c r="B535" s="161" t="s">
        <v>9</v>
      </c>
      <c r="C535" s="161" t="s">
        <v>21</v>
      </c>
      <c r="D535" s="162" t="s">
        <v>6</v>
      </c>
      <c r="E535" s="162">
        <v>10</v>
      </c>
      <c r="F535" s="162">
        <v>1</v>
      </c>
      <c r="G535" s="162"/>
      <c r="H535" s="162"/>
      <c r="I535" s="163">
        <f t="shared" si="8"/>
        <v>9</v>
      </c>
      <c r="L535" s="164"/>
      <c r="P535" s="162"/>
      <c r="Q535" s="162"/>
    </row>
    <row r="536" spans="1:17" s="163" customFormat="1" x14ac:dyDescent="0.25">
      <c r="A536" s="165">
        <v>40961</v>
      </c>
      <c r="B536" s="161" t="s">
        <v>21</v>
      </c>
      <c r="C536" s="161" t="s">
        <v>9</v>
      </c>
      <c r="D536" s="162" t="s">
        <v>7</v>
      </c>
      <c r="E536" s="162">
        <v>1</v>
      </c>
      <c r="F536" s="162">
        <v>10</v>
      </c>
      <c r="G536" s="162"/>
      <c r="H536" s="162"/>
      <c r="I536" s="163">
        <f t="shared" si="8"/>
        <v>-9</v>
      </c>
      <c r="L536" s="164"/>
      <c r="P536" s="162"/>
      <c r="Q536" s="162"/>
    </row>
    <row r="537" spans="1:17" s="163" customFormat="1" x14ac:dyDescent="0.25">
      <c r="A537" s="165">
        <v>40961</v>
      </c>
      <c r="B537" s="161" t="s">
        <v>14</v>
      </c>
      <c r="C537" s="161" t="s">
        <v>12</v>
      </c>
      <c r="D537" s="162" t="s">
        <v>7</v>
      </c>
      <c r="E537" s="162">
        <v>4</v>
      </c>
      <c r="F537" s="162">
        <v>5</v>
      </c>
      <c r="G537" s="162"/>
      <c r="H537" s="162"/>
      <c r="I537" s="163">
        <f t="shared" si="8"/>
        <v>-1</v>
      </c>
      <c r="L537" s="164"/>
      <c r="P537" s="162"/>
      <c r="Q537" s="162"/>
    </row>
    <row r="538" spans="1:17" s="163" customFormat="1" x14ac:dyDescent="0.25">
      <c r="A538" s="165">
        <v>40961</v>
      </c>
      <c r="B538" s="161" t="s">
        <v>12</v>
      </c>
      <c r="C538" s="161" t="s">
        <v>14</v>
      </c>
      <c r="D538" s="162" t="s">
        <v>6</v>
      </c>
      <c r="E538" s="162">
        <v>5</v>
      </c>
      <c r="F538" s="162">
        <v>4</v>
      </c>
      <c r="G538" s="162"/>
      <c r="H538" s="162"/>
      <c r="I538" s="163">
        <f t="shared" si="8"/>
        <v>1</v>
      </c>
      <c r="L538" s="164"/>
      <c r="P538" s="162"/>
      <c r="Q538" s="162"/>
    </row>
    <row r="539" spans="1:17" s="163" customFormat="1" x14ac:dyDescent="0.25">
      <c r="A539" s="165">
        <v>40961</v>
      </c>
      <c r="B539" s="161" t="s">
        <v>8</v>
      </c>
      <c r="C539" s="161" t="s">
        <v>11</v>
      </c>
      <c r="D539" s="162" t="s">
        <v>6</v>
      </c>
      <c r="E539" s="162">
        <v>4</v>
      </c>
      <c r="F539" s="162">
        <v>2</v>
      </c>
      <c r="G539" s="162"/>
      <c r="H539" s="162"/>
      <c r="I539" s="163">
        <f t="shared" si="8"/>
        <v>2</v>
      </c>
    </row>
    <row r="540" spans="1:17" s="163" customFormat="1" x14ac:dyDescent="0.25">
      <c r="A540" s="165">
        <v>40968</v>
      </c>
      <c r="B540" s="161" t="s">
        <v>12</v>
      </c>
      <c r="C540" s="161" t="s">
        <v>8</v>
      </c>
      <c r="D540" s="162" t="s">
        <v>7</v>
      </c>
      <c r="E540" s="162">
        <v>3</v>
      </c>
      <c r="F540" s="162">
        <v>5</v>
      </c>
      <c r="G540" s="162"/>
      <c r="H540" s="162"/>
      <c r="I540" s="163">
        <f t="shared" si="8"/>
        <v>-2</v>
      </c>
      <c r="L540" s="164"/>
      <c r="P540" s="162"/>
      <c r="Q540" s="162"/>
    </row>
    <row r="541" spans="1:17" s="163" customFormat="1" x14ac:dyDescent="0.25">
      <c r="A541" s="165">
        <v>40968</v>
      </c>
      <c r="B541" s="161" t="s">
        <v>11</v>
      </c>
      <c r="C541" s="161" t="s">
        <v>21</v>
      </c>
      <c r="D541" s="162" t="s">
        <v>83</v>
      </c>
      <c r="E541" s="162">
        <v>4</v>
      </c>
      <c r="F541" s="162">
        <v>4</v>
      </c>
      <c r="G541" s="162" t="s">
        <v>80</v>
      </c>
      <c r="H541" s="162"/>
      <c r="I541" s="163">
        <f t="shared" si="8"/>
        <v>0</v>
      </c>
      <c r="L541" s="164"/>
      <c r="P541" s="162"/>
      <c r="Q541" s="162"/>
    </row>
    <row r="542" spans="1:17" s="163" customFormat="1" x14ac:dyDescent="0.25">
      <c r="A542" s="165">
        <v>40968</v>
      </c>
      <c r="B542" s="161" t="s">
        <v>14</v>
      </c>
      <c r="C542" s="161" t="s">
        <v>9</v>
      </c>
      <c r="D542" s="162" t="s">
        <v>6</v>
      </c>
      <c r="E542" s="162">
        <v>5</v>
      </c>
      <c r="F542" s="162">
        <v>4</v>
      </c>
      <c r="G542" s="162"/>
      <c r="H542" s="162"/>
      <c r="I542" s="163">
        <f t="shared" si="8"/>
        <v>1</v>
      </c>
      <c r="L542" s="164"/>
      <c r="P542" s="162"/>
      <c r="Q542" s="162"/>
    </row>
    <row r="543" spans="1:17" s="163" customFormat="1" x14ac:dyDescent="0.25">
      <c r="A543" s="165">
        <v>40968</v>
      </c>
      <c r="B543" s="161" t="s">
        <v>8</v>
      </c>
      <c r="C543" s="161" t="s">
        <v>12</v>
      </c>
      <c r="D543" s="162" t="s">
        <v>6</v>
      </c>
      <c r="E543" s="162">
        <v>5</v>
      </c>
      <c r="F543" s="162">
        <v>3</v>
      </c>
      <c r="G543" s="162"/>
      <c r="H543" s="162"/>
      <c r="I543" s="163">
        <f t="shared" si="8"/>
        <v>2</v>
      </c>
    </row>
    <row r="544" spans="1:17" s="163" customFormat="1" x14ac:dyDescent="0.25">
      <c r="A544" s="165">
        <v>40968</v>
      </c>
      <c r="B544" s="161" t="s">
        <v>9</v>
      </c>
      <c r="C544" s="161" t="s">
        <v>14</v>
      </c>
      <c r="D544" s="162" t="s">
        <v>7</v>
      </c>
      <c r="E544" s="162">
        <v>4</v>
      </c>
      <c r="F544" s="162">
        <v>5</v>
      </c>
      <c r="G544" s="162"/>
      <c r="H544" s="162"/>
      <c r="I544" s="163">
        <f t="shared" si="8"/>
        <v>-1</v>
      </c>
      <c r="L544" s="164"/>
      <c r="P544" s="162"/>
      <c r="Q544" s="162"/>
    </row>
    <row r="545" spans="1:17" s="163" customFormat="1" x14ac:dyDescent="0.25">
      <c r="A545" s="165">
        <v>40968</v>
      </c>
      <c r="B545" s="161" t="s">
        <v>21</v>
      </c>
      <c r="C545" s="161" t="s">
        <v>11</v>
      </c>
      <c r="D545" s="162" t="s">
        <v>15</v>
      </c>
      <c r="E545" s="162">
        <v>4</v>
      </c>
      <c r="F545" s="162">
        <v>4</v>
      </c>
      <c r="G545" s="162" t="s">
        <v>80</v>
      </c>
      <c r="H545" s="162"/>
      <c r="I545" s="163">
        <f t="shared" si="8"/>
        <v>0</v>
      </c>
      <c r="L545" s="164"/>
      <c r="P545" s="162"/>
      <c r="Q545" s="162"/>
    </row>
    <row r="546" spans="1:17" s="163" customFormat="1" x14ac:dyDescent="0.25">
      <c r="A546" s="165">
        <v>40975</v>
      </c>
      <c r="B546" s="161" t="s">
        <v>9</v>
      </c>
      <c r="C546" s="161" t="s">
        <v>8</v>
      </c>
      <c r="D546" s="162" t="s">
        <v>6</v>
      </c>
      <c r="E546" s="162">
        <v>6</v>
      </c>
      <c r="F546" s="162">
        <v>4</v>
      </c>
      <c r="G546" s="162"/>
      <c r="H546" s="162"/>
      <c r="I546" s="163">
        <f t="shared" si="8"/>
        <v>2</v>
      </c>
      <c r="L546" s="164"/>
      <c r="P546" s="162"/>
      <c r="Q546" s="162"/>
    </row>
    <row r="547" spans="1:17" s="163" customFormat="1" x14ac:dyDescent="0.25">
      <c r="A547" s="165">
        <v>40975</v>
      </c>
      <c r="B547" s="161" t="s">
        <v>14</v>
      </c>
      <c r="C547" s="161" t="s">
        <v>21</v>
      </c>
      <c r="D547" s="162" t="s">
        <v>6</v>
      </c>
      <c r="E547" s="162">
        <v>10</v>
      </c>
      <c r="F547" s="162">
        <v>1</v>
      </c>
      <c r="G547" s="162"/>
      <c r="H547" s="162"/>
      <c r="I547" s="163">
        <f t="shared" si="8"/>
        <v>9</v>
      </c>
      <c r="L547" s="164"/>
      <c r="P547" s="162"/>
      <c r="Q547" s="162"/>
    </row>
    <row r="548" spans="1:17" s="163" customFormat="1" x14ac:dyDescent="0.25">
      <c r="A548" s="165">
        <v>40975</v>
      </c>
      <c r="B548" s="161" t="s">
        <v>8</v>
      </c>
      <c r="C548" s="161" t="s">
        <v>9</v>
      </c>
      <c r="D548" s="162" t="s">
        <v>7</v>
      </c>
      <c r="E548" s="162">
        <v>4</v>
      </c>
      <c r="F548" s="162">
        <v>6</v>
      </c>
      <c r="G548" s="162"/>
      <c r="H548" s="162"/>
      <c r="I548" s="163">
        <f t="shared" si="8"/>
        <v>-2</v>
      </c>
    </row>
    <row r="549" spans="1:17" s="163" customFormat="1" x14ac:dyDescent="0.25">
      <c r="A549" s="165">
        <v>40975</v>
      </c>
      <c r="B549" s="161" t="s">
        <v>11</v>
      </c>
      <c r="C549" s="161" t="s">
        <v>12</v>
      </c>
      <c r="D549" s="162" t="s">
        <v>6</v>
      </c>
      <c r="E549" s="162">
        <v>9</v>
      </c>
      <c r="F549" s="162">
        <v>2</v>
      </c>
      <c r="G549" s="162"/>
      <c r="H549" s="162"/>
      <c r="I549" s="163">
        <f t="shared" si="8"/>
        <v>7</v>
      </c>
      <c r="L549" s="164"/>
      <c r="P549" s="162"/>
      <c r="Q549" s="162"/>
    </row>
    <row r="550" spans="1:17" s="163" customFormat="1" x14ac:dyDescent="0.25">
      <c r="A550" s="165">
        <v>40975</v>
      </c>
      <c r="B550" s="161" t="s">
        <v>21</v>
      </c>
      <c r="C550" s="161" t="s">
        <v>14</v>
      </c>
      <c r="D550" s="162" t="s">
        <v>7</v>
      </c>
      <c r="E550" s="162">
        <v>1</v>
      </c>
      <c r="F550" s="162">
        <v>10</v>
      </c>
      <c r="G550" s="162"/>
      <c r="H550" s="162"/>
      <c r="I550" s="163">
        <f t="shared" si="8"/>
        <v>-9</v>
      </c>
      <c r="L550" s="164"/>
      <c r="P550" s="162"/>
      <c r="Q550" s="162"/>
    </row>
    <row r="551" spans="1:17" s="163" customFormat="1" x14ac:dyDescent="0.25">
      <c r="A551" s="165">
        <v>40975</v>
      </c>
      <c r="B551" s="161" t="s">
        <v>12</v>
      </c>
      <c r="C551" s="161" t="s">
        <v>11</v>
      </c>
      <c r="D551" s="162" t="s">
        <v>7</v>
      </c>
      <c r="E551" s="162">
        <v>2</v>
      </c>
      <c r="F551" s="162">
        <v>9</v>
      </c>
      <c r="G551" s="162"/>
      <c r="H551" s="162"/>
      <c r="I551" s="163">
        <f t="shared" si="8"/>
        <v>-7</v>
      </c>
      <c r="L551" s="164"/>
      <c r="P551" s="162"/>
      <c r="Q551" s="162"/>
    </row>
    <row r="552" spans="1:17" s="163" customFormat="1" x14ac:dyDescent="0.25">
      <c r="A552" s="165">
        <v>40982</v>
      </c>
      <c r="B552" s="161" t="s">
        <v>14</v>
      </c>
      <c r="C552" s="161" t="s">
        <v>8</v>
      </c>
      <c r="D552" s="162" t="s">
        <v>7</v>
      </c>
      <c r="E552" s="162">
        <v>3</v>
      </c>
      <c r="F552" s="162">
        <v>6</v>
      </c>
      <c r="G552" s="162"/>
      <c r="H552" s="162"/>
      <c r="I552" s="163">
        <f t="shared" si="8"/>
        <v>-3</v>
      </c>
      <c r="L552" s="164"/>
      <c r="P552" s="162"/>
      <c r="Q552" s="162"/>
    </row>
    <row r="553" spans="1:17" s="163" customFormat="1" x14ac:dyDescent="0.25">
      <c r="A553" s="165">
        <v>40982</v>
      </c>
      <c r="B553" s="161" t="s">
        <v>12</v>
      </c>
      <c r="C553" s="161" t="s">
        <v>21</v>
      </c>
      <c r="D553" s="162" t="s">
        <v>7</v>
      </c>
      <c r="E553" s="162">
        <v>4</v>
      </c>
      <c r="F553" s="162">
        <v>5</v>
      </c>
      <c r="G553" s="162"/>
      <c r="H553" s="162"/>
      <c r="I553" s="163">
        <f t="shared" si="8"/>
        <v>-1</v>
      </c>
      <c r="L553" s="164"/>
      <c r="P553" s="162"/>
      <c r="Q553" s="162"/>
    </row>
    <row r="554" spans="1:17" s="163" customFormat="1" x14ac:dyDescent="0.25">
      <c r="A554" s="165">
        <v>40982</v>
      </c>
      <c r="B554" s="161" t="s">
        <v>11</v>
      </c>
      <c r="C554" s="161" t="s">
        <v>9</v>
      </c>
      <c r="D554" s="162" t="s">
        <v>7</v>
      </c>
      <c r="E554" s="162">
        <v>3</v>
      </c>
      <c r="F554" s="162">
        <v>4</v>
      </c>
      <c r="G554" s="162"/>
      <c r="H554" s="162"/>
      <c r="I554" s="163">
        <f t="shared" si="8"/>
        <v>-1</v>
      </c>
      <c r="L554" s="164"/>
      <c r="P554" s="162"/>
      <c r="Q554" s="162"/>
    </row>
    <row r="555" spans="1:17" s="163" customFormat="1" x14ac:dyDescent="0.25">
      <c r="A555" s="165">
        <v>40982</v>
      </c>
      <c r="B555" s="161" t="s">
        <v>21</v>
      </c>
      <c r="C555" s="161" t="s">
        <v>12</v>
      </c>
      <c r="D555" s="162" t="s">
        <v>6</v>
      </c>
      <c r="E555" s="162">
        <v>5</v>
      </c>
      <c r="F555" s="162">
        <v>4</v>
      </c>
      <c r="G555" s="162"/>
      <c r="H555" s="162"/>
      <c r="I555" s="163">
        <f t="shared" si="8"/>
        <v>1</v>
      </c>
      <c r="L555" s="164"/>
      <c r="P555" s="162"/>
      <c r="Q555" s="162"/>
    </row>
    <row r="556" spans="1:17" s="163" customFormat="1" x14ac:dyDescent="0.25">
      <c r="A556" s="165">
        <v>40982</v>
      </c>
      <c r="B556" s="161" t="s">
        <v>8</v>
      </c>
      <c r="C556" s="161" t="s">
        <v>14</v>
      </c>
      <c r="D556" s="162" t="s">
        <v>6</v>
      </c>
      <c r="E556" s="162">
        <v>6</v>
      </c>
      <c r="F556" s="162">
        <v>3</v>
      </c>
      <c r="G556" s="162"/>
      <c r="H556" s="162"/>
      <c r="I556" s="163">
        <f t="shared" si="8"/>
        <v>3</v>
      </c>
    </row>
    <row r="557" spans="1:17" s="163" customFormat="1" x14ac:dyDescent="0.25">
      <c r="A557" s="165">
        <v>40982</v>
      </c>
      <c r="B557" s="161" t="s">
        <v>9</v>
      </c>
      <c r="C557" s="161" t="s">
        <v>11</v>
      </c>
      <c r="D557" s="162" t="s">
        <v>6</v>
      </c>
      <c r="E557" s="162">
        <v>4</v>
      </c>
      <c r="F557" s="162">
        <v>3</v>
      </c>
      <c r="G557" s="162"/>
      <c r="H557" s="162"/>
      <c r="I557" s="163">
        <f t="shared" si="8"/>
        <v>1</v>
      </c>
      <c r="L557" s="164"/>
      <c r="P557" s="162"/>
      <c r="Q557" s="162"/>
    </row>
    <row r="558" spans="1:17" s="163" customFormat="1" x14ac:dyDescent="0.25">
      <c r="A558" s="165">
        <v>40996</v>
      </c>
      <c r="B558" s="161" t="s">
        <v>21</v>
      </c>
      <c r="C558" s="161" t="s">
        <v>8</v>
      </c>
      <c r="D558" s="162" t="s">
        <v>83</v>
      </c>
      <c r="E558" s="162">
        <v>5</v>
      </c>
      <c r="F558" s="162">
        <v>5</v>
      </c>
      <c r="G558" s="162" t="s">
        <v>80</v>
      </c>
      <c r="H558" s="162"/>
      <c r="I558" s="163">
        <f t="shared" si="8"/>
        <v>0</v>
      </c>
      <c r="L558" s="164"/>
      <c r="P558" s="162"/>
      <c r="Q558" s="162"/>
    </row>
    <row r="559" spans="1:17" s="163" customFormat="1" x14ac:dyDescent="0.25">
      <c r="A559" s="165">
        <v>40996</v>
      </c>
      <c r="B559" s="161" t="s">
        <v>8</v>
      </c>
      <c r="C559" s="161" t="s">
        <v>21</v>
      </c>
      <c r="D559" s="162" t="s">
        <v>15</v>
      </c>
      <c r="E559" s="162">
        <v>5</v>
      </c>
      <c r="F559" s="162">
        <v>5</v>
      </c>
      <c r="G559" s="162" t="s">
        <v>80</v>
      </c>
      <c r="H559" s="162"/>
      <c r="I559" s="163">
        <f t="shared" si="8"/>
        <v>0</v>
      </c>
    </row>
    <row r="560" spans="1:17" s="163" customFormat="1" x14ac:dyDescent="0.25">
      <c r="A560" s="165">
        <v>40996</v>
      </c>
      <c r="B560" s="161" t="s">
        <v>12</v>
      </c>
      <c r="C560" s="161" t="s">
        <v>9</v>
      </c>
      <c r="D560" s="162" t="s">
        <v>7</v>
      </c>
      <c r="E560" s="162">
        <v>3</v>
      </c>
      <c r="F560" s="162">
        <v>5</v>
      </c>
      <c r="G560" s="162"/>
      <c r="H560" s="162"/>
      <c r="I560" s="163">
        <f t="shared" si="8"/>
        <v>-2</v>
      </c>
      <c r="L560" s="164"/>
      <c r="P560" s="162"/>
      <c r="Q560" s="162"/>
    </row>
    <row r="561" spans="1:17" s="163" customFormat="1" x14ac:dyDescent="0.25">
      <c r="A561" s="165">
        <v>40996</v>
      </c>
      <c r="B561" s="161" t="s">
        <v>9</v>
      </c>
      <c r="C561" s="161" t="s">
        <v>12</v>
      </c>
      <c r="D561" s="162" t="s">
        <v>6</v>
      </c>
      <c r="E561" s="162">
        <v>5</v>
      </c>
      <c r="F561" s="162">
        <v>3</v>
      </c>
      <c r="G561" s="162"/>
      <c r="H561" s="162"/>
      <c r="I561" s="163">
        <f t="shared" si="8"/>
        <v>2</v>
      </c>
      <c r="L561" s="164"/>
      <c r="P561" s="162"/>
      <c r="Q561" s="162"/>
    </row>
    <row r="562" spans="1:17" s="163" customFormat="1" x14ac:dyDescent="0.25">
      <c r="A562" s="165">
        <v>40996</v>
      </c>
      <c r="B562" s="161" t="s">
        <v>11</v>
      </c>
      <c r="C562" s="161" t="s">
        <v>14</v>
      </c>
      <c r="D562" s="162" t="s">
        <v>7</v>
      </c>
      <c r="E562" s="162">
        <v>6</v>
      </c>
      <c r="F562" s="162">
        <v>7</v>
      </c>
      <c r="G562" s="162"/>
      <c r="H562" s="162"/>
      <c r="I562" s="163">
        <f t="shared" si="8"/>
        <v>-1</v>
      </c>
      <c r="L562" s="164"/>
      <c r="P562" s="162"/>
      <c r="Q562" s="162"/>
    </row>
    <row r="563" spans="1:17" s="163" customFormat="1" x14ac:dyDescent="0.25">
      <c r="A563" s="165">
        <v>40996</v>
      </c>
      <c r="B563" s="161" t="s">
        <v>14</v>
      </c>
      <c r="C563" s="161" t="s">
        <v>11</v>
      </c>
      <c r="D563" s="162" t="s">
        <v>6</v>
      </c>
      <c r="E563" s="162">
        <v>7</v>
      </c>
      <c r="F563" s="162">
        <v>6</v>
      </c>
      <c r="G563" s="162"/>
      <c r="H563" s="162"/>
      <c r="I563" s="163">
        <f t="shared" si="8"/>
        <v>1</v>
      </c>
      <c r="L563" s="164"/>
      <c r="P563" s="162"/>
      <c r="Q563" s="162"/>
    </row>
    <row r="564" spans="1:17" s="163" customFormat="1" x14ac:dyDescent="0.25">
      <c r="A564" s="165">
        <v>41003</v>
      </c>
      <c r="B564" s="161" t="s">
        <v>11</v>
      </c>
      <c r="C564" s="161" t="s">
        <v>8</v>
      </c>
      <c r="D564" s="162" t="s">
        <v>7</v>
      </c>
      <c r="E564" s="162">
        <v>1</v>
      </c>
      <c r="F564" s="162">
        <v>5</v>
      </c>
      <c r="G564" s="162"/>
      <c r="H564" s="162"/>
      <c r="I564" s="163">
        <f t="shared" si="8"/>
        <v>-4</v>
      </c>
      <c r="L564" s="164"/>
      <c r="P564" s="162"/>
      <c r="Q564" s="162"/>
    </row>
    <row r="565" spans="1:17" s="163" customFormat="1" x14ac:dyDescent="0.25">
      <c r="A565" s="165">
        <v>41003</v>
      </c>
      <c r="B565" s="161" t="s">
        <v>9</v>
      </c>
      <c r="C565" s="161" t="s">
        <v>21</v>
      </c>
      <c r="D565" s="162" t="s">
        <v>7</v>
      </c>
      <c r="E565" s="162">
        <v>5</v>
      </c>
      <c r="F565" s="162">
        <v>6</v>
      </c>
      <c r="G565" s="162"/>
      <c r="H565" s="162"/>
      <c r="I565" s="163">
        <f t="shared" si="8"/>
        <v>-1</v>
      </c>
      <c r="L565" s="164"/>
      <c r="P565" s="162"/>
      <c r="Q565" s="162"/>
    </row>
    <row r="566" spans="1:17" s="163" customFormat="1" x14ac:dyDescent="0.25">
      <c r="A566" s="165">
        <v>41003</v>
      </c>
      <c r="B566" s="161" t="s">
        <v>21</v>
      </c>
      <c r="C566" s="161" t="s">
        <v>9</v>
      </c>
      <c r="D566" s="162" t="s">
        <v>6</v>
      </c>
      <c r="E566" s="162">
        <v>6</v>
      </c>
      <c r="F566" s="162">
        <v>5</v>
      </c>
      <c r="G566" s="162"/>
      <c r="H566" s="162"/>
      <c r="I566" s="163">
        <f t="shared" si="8"/>
        <v>1</v>
      </c>
      <c r="L566" s="164"/>
      <c r="P566" s="162"/>
      <c r="Q566" s="162"/>
    </row>
    <row r="567" spans="1:17" s="163" customFormat="1" x14ac:dyDescent="0.25">
      <c r="A567" s="165">
        <v>41003</v>
      </c>
      <c r="B567" s="161" t="s">
        <v>14</v>
      </c>
      <c r="C567" s="161" t="s">
        <v>12</v>
      </c>
      <c r="D567" s="162" t="s">
        <v>7</v>
      </c>
      <c r="E567" s="162">
        <v>3</v>
      </c>
      <c r="F567" s="162">
        <v>6</v>
      </c>
      <c r="G567" s="162"/>
      <c r="H567" s="162"/>
      <c r="I567" s="163">
        <f t="shared" si="8"/>
        <v>-3</v>
      </c>
      <c r="L567" s="164"/>
      <c r="P567" s="162"/>
      <c r="Q567" s="162"/>
    </row>
    <row r="568" spans="1:17" s="163" customFormat="1" x14ac:dyDescent="0.25">
      <c r="A568" s="165">
        <v>41003</v>
      </c>
      <c r="B568" s="161" t="s">
        <v>12</v>
      </c>
      <c r="C568" s="161" t="s">
        <v>14</v>
      </c>
      <c r="D568" s="162" t="s">
        <v>6</v>
      </c>
      <c r="E568" s="162">
        <v>6</v>
      </c>
      <c r="F568" s="162">
        <v>3</v>
      </c>
      <c r="G568" s="162"/>
      <c r="H568" s="162"/>
      <c r="I568" s="163">
        <f t="shared" si="8"/>
        <v>3</v>
      </c>
      <c r="L568" s="164"/>
      <c r="P568" s="162"/>
      <c r="Q568" s="162"/>
    </row>
    <row r="569" spans="1:17" s="163" customFormat="1" x14ac:dyDescent="0.25">
      <c r="A569" s="165">
        <v>41003</v>
      </c>
      <c r="B569" s="161" t="s">
        <v>8</v>
      </c>
      <c r="C569" s="161" t="s">
        <v>11</v>
      </c>
      <c r="D569" s="162" t="s">
        <v>6</v>
      </c>
      <c r="E569" s="162">
        <v>5</v>
      </c>
      <c r="F569" s="162">
        <v>1</v>
      </c>
      <c r="G569" s="162"/>
      <c r="H569" s="162"/>
      <c r="I569" s="163">
        <f t="shared" si="8"/>
        <v>4</v>
      </c>
    </row>
    <row r="570" spans="1:17" s="163" customFormat="1" x14ac:dyDescent="0.25">
      <c r="A570" s="165">
        <v>41010</v>
      </c>
      <c r="B570" s="161" t="s">
        <v>12</v>
      </c>
      <c r="C570" s="161" t="s">
        <v>8</v>
      </c>
      <c r="D570" s="162" t="s">
        <v>7</v>
      </c>
      <c r="E570" s="162">
        <v>3</v>
      </c>
      <c r="F570" s="162">
        <v>9</v>
      </c>
      <c r="G570" s="162"/>
      <c r="H570" s="162"/>
      <c r="I570" s="163">
        <f t="shared" si="8"/>
        <v>-6</v>
      </c>
      <c r="L570" s="164"/>
      <c r="P570" s="162"/>
      <c r="Q570" s="162"/>
    </row>
    <row r="571" spans="1:17" s="163" customFormat="1" x14ac:dyDescent="0.25">
      <c r="A571" s="165">
        <v>41010</v>
      </c>
      <c r="B571" s="161" t="s">
        <v>11</v>
      </c>
      <c r="C571" s="161" t="s">
        <v>21</v>
      </c>
      <c r="D571" s="162" t="s">
        <v>90</v>
      </c>
      <c r="E571" s="162"/>
      <c r="F571" s="162"/>
      <c r="G571" s="162"/>
      <c r="H571" s="162"/>
      <c r="I571" s="163">
        <f t="shared" si="8"/>
        <v>0</v>
      </c>
      <c r="L571" s="164"/>
      <c r="P571" s="162"/>
      <c r="Q571" s="162"/>
    </row>
    <row r="572" spans="1:17" s="163" customFormat="1" x14ac:dyDescent="0.25">
      <c r="A572" s="165">
        <v>41010</v>
      </c>
      <c r="B572" s="161" t="s">
        <v>14</v>
      </c>
      <c r="C572" s="161" t="s">
        <v>9</v>
      </c>
      <c r="D572" s="162" t="s">
        <v>6</v>
      </c>
      <c r="E572" s="162">
        <v>6</v>
      </c>
      <c r="F572" s="162">
        <v>3</v>
      </c>
      <c r="G572" s="162"/>
      <c r="H572" s="162"/>
      <c r="I572" s="163">
        <f t="shared" si="8"/>
        <v>3</v>
      </c>
      <c r="L572" s="164"/>
      <c r="P572" s="162"/>
      <c r="Q572" s="162"/>
    </row>
    <row r="573" spans="1:17" s="163" customFormat="1" x14ac:dyDescent="0.25">
      <c r="A573" s="165">
        <v>41010</v>
      </c>
      <c r="B573" s="161" t="s">
        <v>8</v>
      </c>
      <c r="C573" s="161" t="s">
        <v>12</v>
      </c>
      <c r="D573" s="162" t="s">
        <v>6</v>
      </c>
      <c r="E573" s="162">
        <v>9</v>
      </c>
      <c r="F573" s="162">
        <v>3</v>
      </c>
      <c r="G573" s="162"/>
      <c r="H573" s="162"/>
      <c r="I573" s="163">
        <f t="shared" si="8"/>
        <v>6</v>
      </c>
    </row>
    <row r="574" spans="1:17" s="163" customFormat="1" x14ac:dyDescent="0.25">
      <c r="A574" s="165">
        <v>41010</v>
      </c>
      <c r="B574" s="161" t="s">
        <v>9</v>
      </c>
      <c r="C574" s="161" t="s">
        <v>14</v>
      </c>
      <c r="D574" s="162" t="s">
        <v>7</v>
      </c>
      <c r="E574" s="162">
        <v>3</v>
      </c>
      <c r="F574" s="162">
        <v>6</v>
      </c>
      <c r="G574" s="162"/>
      <c r="H574" s="162"/>
      <c r="I574" s="163">
        <f t="shared" si="8"/>
        <v>-3</v>
      </c>
      <c r="L574" s="164"/>
      <c r="P574" s="162"/>
      <c r="Q574" s="162"/>
    </row>
    <row r="575" spans="1:17" s="163" customFormat="1" x14ac:dyDescent="0.25">
      <c r="A575" s="165">
        <v>41010</v>
      </c>
      <c r="B575" s="161" t="s">
        <v>21</v>
      </c>
      <c r="C575" s="161" t="s">
        <v>11</v>
      </c>
      <c r="D575" s="162" t="s">
        <v>90</v>
      </c>
      <c r="E575" s="162"/>
      <c r="F575" s="162"/>
      <c r="G575" s="162"/>
      <c r="H575" s="162"/>
      <c r="I575" s="163">
        <f t="shared" si="8"/>
        <v>0</v>
      </c>
      <c r="L575" s="164"/>
      <c r="P575" s="162"/>
      <c r="Q575" s="162"/>
    </row>
    <row r="576" spans="1:17" x14ac:dyDescent="0.25">
      <c r="A576" s="17">
        <v>41017</v>
      </c>
      <c r="B576" s="14" t="s">
        <v>14</v>
      </c>
      <c r="C576" s="14" t="s">
        <v>8</v>
      </c>
      <c r="D576" s="1" t="s">
        <v>90</v>
      </c>
      <c r="E576" s="1"/>
      <c r="F576" s="1"/>
      <c r="G576" s="1"/>
      <c r="H576" s="1"/>
      <c r="I576">
        <f t="shared" si="8"/>
        <v>0</v>
      </c>
      <c r="L576" s="13"/>
      <c r="P576" s="1"/>
      <c r="Q576" s="1"/>
    </row>
    <row r="577" spans="1:17" x14ac:dyDescent="0.25">
      <c r="A577" s="17">
        <v>41017</v>
      </c>
      <c r="B577" s="14" t="s">
        <v>11</v>
      </c>
      <c r="C577" s="14" t="s">
        <v>21</v>
      </c>
      <c r="D577" s="1" t="s">
        <v>7</v>
      </c>
      <c r="E577" s="1">
        <v>4</v>
      </c>
      <c r="F577" s="1">
        <v>5</v>
      </c>
      <c r="G577" s="1"/>
      <c r="H577" s="1"/>
      <c r="I577">
        <f t="shared" si="8"/>
        <v>-1</v>
      </c>
      <c r="L577" s="13"/>
      <c r="P577" s="1"/>
      <c r="Q577" s="1"/>
    </row>
    <row r="578" spans="1:17" x14ac:dyDescent="0.25">
      <c r="A578" s="17">
        <v>41017</v>
      </c>
      <c r="B578" s="14" t="s">
        <v>12</v>
      </c>
      <c r="C578" s="14" t="s">
        <v>9</v>
      </c>
      <c r="D578" s="1" t="s">
        <v>7</v>
      </c>
      <c r="E578" s="1">
        <v>6</v>
      </c>
      <c r="F578" s="1">
        <v>7</v>
      </c>
      <c r="G578" s="1"/>
      <c r="H578" s="1"/>
      <c r="I578">
        <f t="shared" si="8"/>
        <v>-1</v>
      </c>
      <c r="L578" s="13"/>
      <c r="P578" s="1"/>
      <c r="Q578" s="1"/>
    </row>
    <row r="579" spans="1:17" x14ac:dyDescent="0.25">
      <c r="A579" s="17">
        <v>41017</v>
      </c>
      <c r="B579" s="14" t="s">
        <v>9</v>
      </c>
      <c r="C579" s="14" t="s">
        <v>12</v>
      </c>
      <c r="D579" s="1" t="s">
        <v>6</v>
      </c>
      <c r="E579" s="1">
        <v>7</v>
      </c>
      <c r="F579" s="1">
        <v>6</v>
      </c>
      <c r="G579" s="1"/>
      <c r="H579" s="1" t="s">
        <v>81</v>
      </c>
      <c r="I579">
        <f t="shared" ref="I579:I642" si="9">E579-F579</f>
        <v>1</v>
      </c>
      <c r="L579" s="13"/>
      <c r="P579" s="1"/>
      <c r="Q579" s="1"/>
    </row>
    <row r="580" spans="1:17" x14ac:dyDescent="0.25">
      <c r="A580" s="17">
        <v>41017</v>
      </c>
      <c r="B580" s="14" t="s">
        <v>8</v>
      </c>
      <c r="C580" s="14" t="s">
        <v>14</v>
      </c>
      <c r="D580" s="1" t="s">
        <v>90</v>
      </c>
      <c r="E580" s="1"/>
      <c r="F580" s="1"/>
      <c r="G580" s="1"/>
      <c r="H580" s="1" t="s">
        <v>81</v>
      </c>
      <c r="I580">
        <f t="shared" si="9"/>
        <v>0</v>
      </c>
    </row>
    <row r="581" spans="1:17" x14ac:dyDescent="0.25">
      <c r="A581" s="17">
        <v>41017</v>
      </c>
      <c r="B581" s="14" t="s">
        <v>21</v>
      </c>
      <c r="C581" s="14" t="s">
        <v>11</v>
      </c>
      <c r="D581" s="1" t="s">
        <v>6</v>
      </c>
      <c r="E581" s="1">
        <v>5</v>
      </c>
      <c r="F581" s="1">
        <v>4</v>
      </c>
      <c r="G581" s="1"/>
      <c r="H581" s="1" t="s">
        <v>81</v>
      </c>
      <c r="I581">
        <f t="shared" si="9"/>
        <v>1</v>
      </c>
      <c r="L581" s="13"/>
      <c r="P581" s="1"/>
      <c r="Q581" s="1"/>
    </row>
    <row r="582" spans="1:17" x14ac:dyDescent="0.25">
      <c r="A582" s="17">
        <v>41024</v>
      </c>
      <c r="B582" s="14" t="s">
        <v>21</v>
      </c>
      <c r="C582" s="14" t="s">
        <v>8</v>
      </c>
      <c r="D582" s="1" t="s">
        <v>7</v>
      </c>
      <c r="E582" s="1">
        <v>0</v>
      </c>
      <c r="F582" s="1">
        <v>4</v>
      </c>
      <c r="G582" s="1"/>
      <c r="H582" s="1" t="s">
        <v>81</v>
      </c>
      <c r="I582">
        <f t="shared" si="9"/>
        <v>-4</v>
      </c>
      <c r="L582" s="13"/>
      <c r="P582" s="1"/>
      <c r="Q582" s="1"/>
    </row>
    <row r="583" spans="1:17" x14ac:dyDescent="0.25">
      <c r="A583" s="17">
        <v>41024</v>
      </c>
      <c r="B583" s="14" t="s">
        <v>8</v>
      </c>
      <c r="C583" s="14" t="s">
        <v>21</v>
      </c>
      <c r="D583" s="1" t="s">
        <v>6</v>
      </c>
      <c r="E583" s="1">
        <v>4</v>
      </c>
      <c r="F583" s="1">
        <v>0</v>
      </c>
      <c r="G583" s="1"/>
      <c r="H583" s="1" t="s">
        <v>81</v>
      </c>
      <c r="I583">
        <f t="shared" si="9"/>
        <v>4</v>
      </c>
    </row>
    <row r="584" spans="1:17" x14ac:dyDescent="0.25">
      <c r="A584" s="17">
        <v>41024</v>
      </c>
      <c r="B584" s="14" t="s">
        <v>14</v>
      </c>
      <c r="C584" s="14" t="s">
        <v>9</v>
      </c>
      <c r="D584" s="1" t="s">
        <v>7</v>
      </c>
      <c r="E584" s="1">
        <v>3</v>
      </c>
      <c r="F584" s="1">
        <v>4</v>
      </c>
      <c r="G584" s="1"/>
      <c r="H584" s="1"/>
      <c r="I584">
        <f t="shared" si="9"/>
        <v>-1</v>
      </c>
      <c r="L584" s="13"/>
      <c r="P584" s="1"/>
      <c r="Q584" s="1"/>
    </row>
    <row r="585" spans="1:17" x14ac:dyDescent="0.25">
      <c r="A585" s="17">
        <v>41024</v>
      </c>
      <c r="B585" s="14" t="s">
        <v>11</v>
      </c>
      <c r="C585" s="14" t="s">
        <v>12</v>
      </c>
      <c r="D585" s="1" t="s">
        <v>7</v>
      </c>
      <c r="E585" s="1">
        <v>6</v>
      </c>
      <c r="F585" s="1">
        <v>7</v>
      </c>
      <c r="G585" s="1"/>
      <c r="H585" s="1"/>
      <c r="I585">
        <f t="shared" si="9"/>
        <v>-1</v>
      </c>
      <c r="L585" s="13"/>
      <c r="P585" s="1"/>
      <c r="Q585" s="1"/>
    </row>
    <row r="586" spans="1:17" x14ac:dyDescent="0.25">
      <c r="A586" s="17">
        <v>41024</v>
      </c>
      <c r="B586" s="14" t="s">
        <v>9</v>
      </c>
      <c r="C586" s="14" t="s">
        <v>14</v>
      </c>
      <c r="D586" s="1" t="s">
        <v>6</v>
      </c>
      <c r="E586" s="1">
        <v>4</v>
      </c>
      <c r="F586" s="1">
        <v>3</v>
      </c>
      <c r="G586" s="1"/>
      <c r="H586" s="1" t="s">
        <v>81</v>
      </c>
      <c r="I586">
        <f t="shared" si="9"/>
        <v>1</v>
      </c>
      <c r="L586" s="13"/>
      <c r="P586" s="1"/>
      <c r="Q586" s="1"/>
    </row>
    <row r="587" spans="1:17" x14ac:dyDescent="0.25">
      <c r="A587" s="17">
        <v>41024</v>
      </c>
      <c r="B587" s="14" t="s">
        <v>12</v>
      </c>
      <c r="C587" s="14" t="s">
        <v>11</v>
      </c>
      <c r="D587" s="1" t="s">
        <v>6</v>
      </c>
      <c r="E587" s="1">
        <v>7</v>
      </c>
      <c r="F587" s="1">
        <v>6</v>
      </c>
      <c r="G587" s="1"/>
      <c r="H587" s="1"/>
      <c r="I587">
        <f t="shared" si="9"/>
        <v>1</v>
      </c>
      <c r="L587" s="13"/>
      <c r="P587" s="1"/>
      <c r="Q587" s="1"/>
    </row>
    <row r="588" spans="1:17" x14ac:dyDescent="0.25">
      <c r="A588" s="17">
        <v>41031</v>
      </c>
      <c r="B588" s="14" t="s">
        <v>9</v>
      </c>
      <c r="C588" s="14" t="s">
        <v>8</v>
      </c>
      <c r="D588" s="1" t="s">
        <v>90</v>
      </c>
      <c r="E588" s="1"/>
      <c r="F588" s="1"/>
      <c r="G588" s="1"/>
      <c r="H588" s="1" t="s">
        <v>81</v>
      </c>
      <c r="I588">
        <f t="shared" si="9"/>
        <v>0</v>
      </c>
      <c r="L588" s="13"/>
      <c r="P588" s="1"/>
      <c r="Q588" s="1"/>
    </row>
    <row r="589" spans="1:17" x14ac:dyDescent="0.25">
      <c r="A589" s="17">
        <v>41031</v>
      </c>
      <c r="B589" s="14" t="s">
        <v>14</v>
      </c>
      <c r="C589" s="14" t="s">
        <v>21</v>
      </c>
      <c r="D589" s="1" t="s">
        <v>90</v>
      </c>
      <c r="E589" s="1"/>
      <c r="F589" s="1"/>
      <c r="G589" s="1"/>
      <c r="H589" s="1" t="s">
        <v>81</v>
      </c>
      <c r="I589">
        <f t="shared" si="9"/>
        <v>0</v>
      </c>
      <c r="L589" s="13"/>
      <c r="P589" s="1"/>
      <c r="Q589" s="1"/>
    </row>
    <row r="590" spans="1:17" x14ac:dyDescent="0.25">
      <c r="A590" s="17">
        <v>41031</v>
      </c>
      <c r="B590" s="14" t="s">
        <v>8</v>
      </c>
      <c r="C590" s="14" t="s">
        <v>9</v>
      </c>
      <c r="D590" s="1" t="s">
        <v>90</v>
      </c>
      <c r="E590" s="1"/>
      <c r="F590" s="1"/>
      <c r="G590" s="1"/>
      <c r="H590" s="1" t="s">
        <v>81</v>
      </c>
      <c r="I590">
        <f t="shared" si="9"/>
        <v>0</v>
      </c>
    </row>
    <row r="591" spans="1:17" x14ac:dyDescent="0.25">
      <c r="A591" s="17">
        <v>41031</v>
      </c>
      <c r="B591" s="14" t="s">
        <v>11</v>
      </c>
      <c r="C591" s="14" t="s">
        <v>12</v>
      </c>
      <c r="D591" s="1" t="s">
        <v>90</v>
      </c>
      <c r="E591" s="1"/>
      <c r="F591" s="1"/>
      <c r="G591" s="1"/>
      <c r="H591" s="1" t="s">
        <v>81</v>
      </c>
      <c r="I591">
        <f t="shared" si="9"/>
        <v>0</v>
      </c>
      <c r="L591" s="13"/>
      <c r="P591" s="1"/>
      <c r="Q591" s="1"/>
    </row>
    <row r="592" spans="1:17" x14ac:dyDescent="0.25">
      <c r="A592" s="17">
        <v>41031</v>
      </c>
      <c r="B592" s="14" t="s">
        <v>21</v>
      </c>
      <c r="C592" s="14" t="s">
        <v>14</v>
      </c>
      <c r="D592" s="1" t="s">
        <v>90</v>
      </c>
      <c r="E592" s="1"/>
      <c r="F592" s="1"/>
      <c r="G592" s="1"/>
      <c r="H592" s="1" t="s">
        <v>81</v>
      </c>
      <c r="I592">
        <f t="shared" si="9"/>
        <v>0</v>
      </c>
      <c r="L592" s="13"/>
      <c r="P592" s="1"/>
      <c r="Q592" s="1"/>
    </row>
    <row r="593" spans="1:17" x14ac:dyDescent="0.25">
      <c r="A593" s="17">
        <v>41031</v>
      </c>
      <c r="B593" s="14" t="s">
        <v>12</v>
      </c>
      <c r="C593" s="14" t="s">
        <v>11</v>
      </c>
      <c r="D593" s="1" t="s">
        <v>90</v>
      </c>
      <c r="E593" s="1"/>
      <c r="F593" s="1"/>
      <c r="G593" s="1"/>
      <c r="H593" s="1" t="s">
        <v>81</v>
      </c>
      <c r="I593">
        <f t="shared" si="9"/>
        <v>0</v>
      </c>
      <c r="L593" s="13"/>
      <c r="P593" s="1"/>
      <c r="Q593" s="1"/>
    </row>
    <row r="594" spans="1:17" x14ac:dyDescent="0.25">
      <c r="A594" s="16">
        <v>41192</v>
      </c>
      <c r="B594" s="14" t="s">
        <v>21</v>
      </c>
      <c r="C594" s="14" t="s">
        <v>8</v>
      </c>
      <c r="D594" s="1" t="s">
        <v>7</v>
      </c>
      <c r="E594" s="1">
        <v>3</v>
      </c>
      <c r="F594" s="1">
        <v>5</v>
      </c>
      <c r="G594" s="1"/>
      <c r="H594" s="1"/>
      <c r="I594">
        <f t="shared" si="9"/>
        <v>-2</v>
      </c>
      <c r="L594" s="13"/>
      <c r="P594" s="1"/>
      <c r="Q594" s="1"/>
    </row>
    <row r="595" spans="1:17" x14ac:dyDescent="0.25">
      <c r="A595" s="16">
        <v>41192</v>
      </c>
      <c r="B595" s="14" t="s">
        <v>8</v>
      </c>
      <c r="C595" s="14" t="s">
        <v>21</v>
      </c>
      <c r="D595" s="1" t="s">
        <v>6</v>
      </c>
      <c r="E595" s="1">
        <v>5</v>
      </c>
      <c r="F595" s="1">
        <v>3</v>
      </c>
      <c r="G595" s="1"/>
      <c r="H595" s="1"/>
      <c r="I595">
        <f t="shared" si="9"/>
        <v>2</v>
      </c>
    </row>
    <row r="596" spans="1:17" x14ac:dyDescent="0.25">
      <c r="A596" s="16">
        <v>41192</v>
      </c>
      <c r="B596" s="14" t="s">
        <v>10</v>
      </c>
      <c r="C596" s="14" t="s">
        <v>9</v>
      </c>
      <c r="D596" s="1" t="s">
        <v>7</v>
      </c>
      <c r="E596" s="1">
        <v>3</v>
      </c>
      <c r="F596" s="1">
        <v>6</v>
      </c>
      <c r="G596" s="1"/>
      <c r="H596" s="1"/>
      <c r="I596">
        <f t="shared" si="9"/>
        <v>-3</v>
      </c>
      <c r="L596" s="13"/>
      <c r="P596" s="1"/>
      <c r="Q596" s="1"/>
    </row>
    <row r="597" spans="1:17" x14ac:dyDescent="0.25">
      <c r="A597" s="16">
        <v>41192</v>
      </c>
      <c r="B597" s="14" t="s">
        <v>14</v>
      </c>
      <c r="C597" s="14" t="s">
        <v>13</v>
      </c>
      <c r="D597" s="1" t="s">
        <v>6</v>
      </c>
      <c r="E597" s="1">
        <v>6</v>
      </c>
      <c r="F597" s="1">
        <v>1</v>
      </c>
      <c r="G597" s="1"/>
      <c r="H597" s="1"/>
      <c r="I597">
        <f t="shared" si="9"/>
        <v>5</v>
      </c>
      <c r="L597" s="13"/>
      <c r="P597" s="1"/>
      <c r="Q597" s="1"/>
    </row>
    <row r="598" spans="1:17" x14ac:dyDescent="0.25">
      <c r="A598" s="16">
        <v>41192</v>
      </c>
      <c r="B598" s="14" t="s">
        <v>11</v>
      </c>
      <c r="C598" s="14" t="s">
        <v>12</v>
      </c>
      <c r="D598" s="1" t="s">
        <v>6</v>
      </c>
      <c r="E598" s="1">
        <v>7</v>
      </c>
      <c r="F598" s="1">
        <v>5</v>
      </c>
      <c r="G598" s="1"/>
      <c r="H598" s="1"/>
      <c r="I598">
        <f t="shared" si="9"/>
        <v>2</v>
      </c>
      <c r="L598" s="13"/>
      <c r="P598" s="1"/>
      <c r="Q598" s="1"/>
    </row>
    <row r="599" spans="1:17" x14ac:dyDescent="0.25">
      <c r="A599" s="16">
        <v>41192</v>
      </c>
      <c r="B599" s="14" t="s">
        <v>9</v>
      </c>
      <c r="C599" s="14" t="s">
        <v>10</v>
      </c>
      <c r="D599" s="1" t="s">
        <v>6</v>
      </c>
      <c r="E599" s="1">
        <v>6</v>
      </c>
      <c r="F599" s="1">
        <v>3</v>
      </c>
      <c r="G599" s="1"/>
      <c r="H599" s="1"/>
      <c r="I599">
        <f t="shared" si="9"/>
        <v>3</v>
      </c>
      <c r="L599" s="13"/>
      <c r="P599" s="1"/>
      <c r="Q599" s="1"/>
    </row>
    <row r="600" spans="1:17" x14ac:dyDescent="0.25">
      <c r="A600" s="16">
        <v>41192</v>
      </c>
      <c r="B600" s="14" t="s">
        <v>13</v>
      </c>
      <c r="C600" s="14" t="s">
        <v>14</v>
      </c>
      <c r="D600" s="1" t="s">
        <v>7</v>
      </c>
      <c r="E600" s="1">
        <v>1</v>
      </c>
      <c r="F600" s="1">
        <v>6</v>
      </c>
      <c r="G600" s="1"/>
      <c r="H600" s="1"/>
      <c r="I600">
        <f t="shared" si="9"/>
        <v>-5</v>
      </c>
      <c r="L600" s="13"/>
      <c r="P600" s="1"/>
      <c r="Q600" s="1"/>
    </row>
    <row r="601" spans="1:17" x14ac:dyDescent="0.25">
      <c r="A601" s="16">
        <v>41192</v>
      </c>
      <c r="B601" s="14" t="s">
        <v>12</v>
      </c>
      <c r="C601" s="14" t="s">
        <v>11</v>
      </c>
      <c r="D601" s="1" t="s">
        <v>7</v>
      </c>
      <c r="E601" s="1">
        <v>5</v>
      </c>
      <c r="F601" s="1">
        <v>7</v>
      </c>
      <c r="G601" s="1"/>
      <c r="H601" s="1"/>
      <c r="I601">
        <f t="shared" si="9"/>
        <v>-2</v>
      </c>
      <c r="L601" s="13"/>
      <c r="P601" s="1"/>
      <c r="Q601" s="1"/>
    </row>
    <row r="602" spans="1:17" s="163" customFormat="1" x14ac:dyDescent="0.25">
      <c r="A602" s="160">
        <v>41199</v>
      </c>
      <c r="B602" s="161" t="s">
        <v>12</v>
      </c>
      <c r="C602" s="161" t="s">
        <v>8</v>
      </c>
      <c r="D602" s="162" t="s">
        <v>6</v>
      </c>
      <c r="E602" s="162">
        <v>8</v>
      </c>
      <c r="F602" s="162">
        <v>4</v>
      </c>
      <c r="G602" s="162"/>
      <c r="H602" s="162"/>
      <c r="I602" s="163">
        <f t="shared" si="9"/>
        <v>4</v>
      </c>
      <c r="L602" s="164"/>
      <c r="P602" s="162"/>
      <c r="Q602" s="162"/>
    </row>
    <row r="603" spans="1:17" s="163" customFormat="1" x14ac:dyDescent="0.25">
      <c r="A603" s="160">
        <v>41199</v>
      </c>
      <c r="B603" s="161" t="s">
        <v>10</v>
      </c>
      <c r="C603" s="161" t="s">
        <v>21</v>
      </c>
      <c r="D603" s="162" t="s">
        <v>7</v>
      </c>
      <c r="E603" s="162">
        <v>3</v>
      </c>
      <c r="F603" s="162">
        <v>4</v>
      </c>
      <c r="G603" s="162"/>
      <c r="H603" s="162"/>
      <c r="I603" s="163">
        <f t="shared" si="9"/>
        <v>-1</v>
      </c>
      <c r="L603" s="164"/>
      <c r="P603" s="162"/>
      <c r="Q603" s="162"/>
    </row>
    <row r="604" spans="1:17" s="163" customFormat="1" x14ac:dyDescent="0.25">
      <c r="A604" s="160">
        <v>41199</v>
      </c>
      <c r="B604" s="161" t="s">
        <v>14</v>
      </c>
      <c r="C604" s="161" t="s">
        <v>9</v>
      </c>
      <c r="D604" s="162" t="s">
        <v>6</v>
      </c>
      <c r="E604" s="162">
        <v>3</v>
      </c>
      <c r="F604" s="162">
        <v>1</v>
      </c>
      <c r="G604" s="162"/>
      <c r="H604" s="162"/>
      <c r="I604" s="163">
        <f t="shared" si="9"/>
        <v>2</v>
      </c>
      <c r="L604" s="164"/>
      <c r="P604" s="162"/>
      <c r="Q604" s="162"/>
    </row>
    <row r="605" spans="1:17" s="163" customFormat="1" x14ac:dyDescent="0.25">
      <c r="A605" s="160">
        <v>41199</v>
      </c>
      <c r="B605" s="161" t="s">
        <v>11</v>
      </c>
      <c r="C605" s="161" t="s">
        <v>13</v>
      </c>
      <c r="D605" s="162" t="s">
        <v>6</v>
      </c>
      <c r="E605" s="162">
        <v>9</v>
      </c>
      <c r="F605" s="162">
        <v>4</v>
      </c>
      <c r="G605" s="162"/>
      <c r="H605" s="162"/>
      <c r="I605" s="163">
        <f t="shared" si="9"/>
        <v>5</v>
      </c>
      <c r="L605" s="164"/>
      <c r="P605" s="162"/>
      <c r="Q605" s="162"/>
    </row>
    <row r="606" spans="1:17" s="163" customFormat="1" x14ac:dyDescent="0.25">
      <c r="A606" s="160">
        <v>41199</v>
      </c>
      <c r="B606" s="161" t="s">
        <v>8</v>
      </c>
      <c r="C606" s="161" t="s">
        <v>12</v>
      </c>
      <c r="D606" s="162" t="s">
        <v>7</v>
      </c>
      <c r="E606" s="162">
        <v>4</v>
      </c>
      <c r="F606" s="162">
        <v>8</v>
      </c>
      <c r="G606" s="162"/>
      <c r="H606" s="162"/>
      <c r="I606" s="163">
        <f t="shared" si="9"/>
        <v>-4</v>
      </c>
    </row>
    <row r="607" spans="1:17" s="163" customFormat="1" x14ac:dyDescent="0.25">
      <c r="A607" s="160">
        <v>41199</v>
      </c>
      <c r="B607" s="161" t="s">
        <v>21</v>
      </c>
      <c r="C607" s="161" t="s">
        <v>10</v>
      </c>
      <c r="D607" s="162" t="s">
        <v>6</v>
      </c>
      <c r="E607" s="162">
        <v>4</v>
      </c>
      <c r="F607" s="162">
        <v>3</v>
      </c>
      <c r="G607" s="162"/>
      <c r="H607" s="162"/>
      <c r="I607" s="163">
        <f t="shared" si="9"/>
        <v>1</v>
      </c>
      <c r="L607" s="164"/>
      <c r="P607" s="162"/>
      <c r="Q607" s="162"/>
    </row>
    <row r="608" spans="1:17" s="163" customFormat="1" x14ac:dyDescent="0.25">
      <c r="A608" s="160">
        <v>41199</v>
      </c>
      <c r="B608" s="161" t="s">
        <v>9</v>
      </c>
      <c r="C608" s="161" t="s">
        <v>14</v>
      </c>
      <c r="D608" s="162" t="s">
        <v>7</v>
      </c>
      <c r="E608" s="162">
        <v>1</v>
      </c>
      <c r="F608" s="162">
        <v>3</v>
      </c>
      <c r="G608" s="162"/>
      <c r="H608" s="162"/>
      <c r="I608" s="163">
        <f t="shared" si="9"/>
        <v>-2</v>
      </c>
      <c r="L608" s="164"/>
      <c r="P608" s="162"/>
      <c r="Q608" s="162"/>
    </row>
    <row r="609" spans="1:17" s="163" customFormat="1" x14ac:dyDescent="0.25">
      <c r="A609" s="160">
        <v>41199</v>
      </c>
      <c r="B609" s="161" t="s">
        <v>13</v>
      </c>
      <c r="C609" s="161" t="s">
        <v>11</v>
      </c>
      <c r="D609" s="162" t="s">
        <v>7</v>
      </c>
      <c r="E609" s="162">
        <v>4</v>
      </c>
      <c r="F609" s="162">
        <v>9</v>
      </c>
      <c r="G609" s="162"/>
      <c r="H609" s="162"/>
      <c r="I609" s="163">
        <f t="shared" si="9"/>
        <v>-5</v>
      </c>
      <c r="L609" s="164"/>
      <c r="P609" s="162"/>
      <c r="Q609" s="162"/>
    </row>
    <row r="610" spans="1:17" s="163" customFormat="1" x14ac:dyDescent="0.25">
      <c r="A610" s="160">
        <v>41206</v>
      </c>
      <c r="B610" s="161" t="s">
        <v>13</v>
      </c>
      <c r="C610" s="161" t="s">
        <v>8</v>
      </c>
      <c r="D610" s="162" t="s">
        <v>7</v>
      </c>
      <c r="E610" s="162">
        <v>2</v>
      </c>
      <c r="F610" s="162">
        <v>3</v>
      </c>
      <c r="G610" s="162"/>
      <c r="H610" s="162"/>
      <c r="I610" s="163">
        <f t="shared" si="9"/>
        <v>-1</v>
      </c>
      <c r="L610" s="164"/>
      <c r="P610" s="162"/>
      <c r="Q610" s="162"/>
    </row>
    <row r="611" spans="1:17" s="163" customFormat="1" x14ac:dyDescent="0.25">
      <c r="A611" s="160">
        <v>41206</v>
      </c>
      <c r="B611" s="161" t="s">
        <v>12</v>
      </c>
      <c r="C611" s="161" t="s">
        <v>21</v>
      </c>
      <c r="D611" s="162" t="s">
        <v>6</v>
      </c>
      <c r="E611" s="162">
        <v>4</v>
      </c>
      <c r="F611" s="162">
        <v>3</v>
      </c>
      <c r="G611" s="162"/>
      <c r="H611" s="162"/>
      <c r="I611" s="163">
        <f t="shared" si="9"/>
        <v>1</v>
      </c>
      <c r="L611" s="164"/>
      <c r="P611" s="162"/>
      <c r="Q611" s="162"/>
    </row>
    <row r="612" spans="1:17" s="163" customFormat="1" x14ac:dyDescent="0.25">
      <c r="A612" s="160">
        <v>41206</v>
      </c>
      <c r="B612" s="161" t="s">
        <v>11</v>
      </c>
      <c r="C612" s="161" t="s">
        <v>9</v>
      </c>
      <c r="D612" s="162" t="s">
        <v>83</v>
      </c>
      <c r="E612" s="162">
        <v>3</v>
      </c>
      <c r="F612" s="162">
        <v>3</v>
      </c>
      <c r="G612" s="162" t="s">
        <v>80</v>
      </c>
      <c r="H612" s="162"/>
      <c r="I612" s="163">
        <f t="shared" si="9"/>
        <v>0</v>
      </c>
      <c r="L612" s="164"/>
      <c r="P612" s="162"/>
      <c r="Q612" s="162"/>
    </row>
    <row r="613" spans="1:17" s="163" customFormat="1" x14ac:dyDescent="0.25">
      <c r="A613" s="160">
        <v>41206</v>
      </c>
      <c r="B613" s="161" t="s">
        <v>8</v>
      </c>
      <c r="C613" s="161" t="s">
        <v>13</v>
      </c>
      <c r="D613" s="162" t="s">
        <v>6</v>
      </c>
      <c r="E613" s="162">
        <v>3</v>
      </c>
      <c r="F613" s="162">
        <v>2</v>
      </c>
      <c r="G613" s="162"/>
      <c r="H613" s="162"/>
      <c r="I613" s="163">
        <f t="shared" si="9"/>
        <v>1</v>
      </c>
    </row>
    <row r="614" spans="1:17" s="163" customFormat="1" x14ac:dyDescent="0.25">
      <c r="A614" s="160">
        <v>41206</v>
      </c>
      <c r="B614" s="161" t="s">
        <v>21</v>
      </c>
      <c r="C614" s="161" t="s">
        <v>12</v>
      </c>
      <c r="D614" s="162" t="s">
        <v>7</v>
      </c>
      <c r="E614" s="162">
        <v>3</v>
      </c>
      <c r="F614" s="162">
        <v>4</v>
      </c>
      <c r="G614" s="162"/>
      <c r="H614" s="162"/>
      <c r="I614" s="163">
        <f t="shared" si="9"/>
        <v>-1</v>
      </c>
      <c r="L614" s="164"/>
      <c r="P614" s="162"/>
      <c r="Q614" s="162"/>
    </row>
    <row r="615" spans="1:17" s="163" customFormat="1" x14ac:dyDescent="0.25">
      <c r="A615" s="160">
        <v>41206</v>
      </c>
      <c r="B615" s="161" t="s">
        <v>14</v>
      </c>
      <c r="C615" s="161" t="s">
        <v>10</v>
      </c>
      <c r="D615" s="162" t="s">
        <v>6</v>
      </c>
      <c r="E615" s="162">
        <v>3</v>
      </c>
      <c r="F615" s="162">
        <v>2</v>
      </c>
      <c r="G615" s="162"/>
      <c r="H615" s="162"/>
      <c r="I615" s="163">
        <f t="shared" si="9"/>
        <v>1</v>
      </c>
      <c r="L615" s="164"/>
      <c r="P615" s="162"/>
      <c r="Q615" s="162"/>
    </row>
    <row r="616" spans="1:17" s="163" customFormat="1" x14ac:dyDescent="0.25">
      <c r="A616" s="160">
        <v>41206</v>
      </c>
      <c r="B616" s="161" t="s">
        <v>10</v>
      </c>
      <c r="C616" s="161" t="s">
        <v>14</v>
      </c>
      <c r="D616" s="162" t="s">
        <v>7</v>
      </c>
      <c r="E616" s="162">
        <v>2</v>
      </c>
      <c r="F616" s="162">
        <v>3</v>
      </c>
      <c r="G616" s="162"/>
      <c r="H616" s="162"/>
      <c r="I616" s="163">
        <f t="shared" si="9"/>
        <v>-1</v>
      </c>
      <c r="L616" s="164"/>
      <c r="P616" s="162"/>
      <c r="Q616" s="162"/>
    </row>
    <row r="617" spans="1:17" s="163" customFormat="1" x14ac:dyDescent="0.25">
      <c r="A617" s="160">
        <v>41206</v>
      </c>
      <c r="B617" s="161" t="s">
        <v>9</v>
      </c>
      <c r="C617" s="161" t="s">
        <v>11</v>
      </c>
      <c r="D617" s="162" t="s">
        <v>15</v>
      </c>
      <c r="E617" s="162">
        <v>3</v>
      </c>
      <c r="F617" s="162">
        <v>3</v>
      </c>
      <c r="G617" s="162" t="s">
        <v>80</v>
      </c>
      <c r="H617" s="162"/>
      <c r="I617" s="163">
        <f t="shared" si="9"/>
        <v>0</v>
      </c>
      <c r="L617" s="164"/>
      <c r="P617" s="162"/>
      <c r="Q617" s="162"/>
    </row>
    <row r="618" spans="1:17" s="163" customFormat="1" x14ac:dyDescent="0.25">
      <c r="A618" s="160">
        <v>41213</v>
      </c>
      <c r="B618" s="161" t="s">
        <v>9</v>
      </c>
      <c r="C618" s="161" t="s">
        <v>8</v>
      </c>
      <c r="D618" s="162" t="s">
        <v>7</v>
      </c>
      <c r="E618" s="162">
        <v>3</v>
      </c>
      <c r="F618" s="162">
        <v>4</v>
      </c>
      <c r="G618" s="162"/>
      <c r="H618" s="162"/>
      <c r="I618" s="163">
        <f t="shared" si="9"/>
        <v>-1</v>
      </c>
      <c r="L618" s="164"/>
      <c r="P618" s="162"/>
      <c r="Q618" s="162"/>
    </row>
    <row r="619" spans="1:17" s="163" customFormat="1" x14ac:dyDescent="0.25">
      <c r="A619" s="160">
        <v>41213</v>
      </c>
      <c r="B619" s="161" t="s">
        <v>14</v>
      </c>
      <c r="C619" s="161" t="s">
        <v>21</v>
      </c>
      <c r="D619" s="162" t="s">
        <v>6</v>
      </c>
      <c r="E619" s="162">
        <v>6</v>
      </c>
      <c r="F619" s="162">
        <v>1</v>
      </c>
      <c r="G619" s="162"/>
      <c r="H619" s="162"/>
      <c r="I619" s="163">
        <f t="shared" si="9"/>
        <v>5</v>
      </c>
      <c r="L619" s="164"/>
      <c r="P619" s="162"/>
      <c r="Q619" s="162"/>
    </row>
    <row r="620" spans="1:17" s="163" customFormat="1" x14ac:dyDescent="0.25">
      <c r="A620" s="160">
        <v>41213</v>
      </c>
      <c r="B620" s="161" t="s">
        <v>8</v>
      </c>
      <c r="C620" s="161" t="s">
        <v>9</v>
      </c>
      <c r="D620" s="162" t="s">
        <v>6</v>
      </c>
      <c r="E620" s="162">
        <v>4</v>
      </c>
      <c r="F620" s="162">
        <v>3</v>
      </c>
      <c r="G620" s="162"/>
      <c r="H620" s="162"/>
      <c r="I620" s="163">
        <f t="shared" si="9"/>
        <v>1</v>
      </c>
    </row>
    <row r="621" spans="1:17" s="163" customFormat="1" x14ac:dyDescent="0.25">
      <c r="A621" s="160">
        <v>41213</v>
      </c>
      <c r="B621" s="161" t="s">
        <v>12</v>
      </c>
      <c r="C621" s="161" t="s">
        <v>13</v>
      </c>
      <c r="D621" s="162" t="s">
        <v>7</v>
      </c>
      <c r="E621" s="162">
        <v>4</v>
      </c>
      <c r="F621" s="162">
        <v>5</v>
      </c>
      <c r="G621" s="162"/>
      <c r="H621" s="162"/>
      <c r="I621" s="163">
        <f t="shared" si="9"/>
        <v>-1</v>
      </c>
      <c r="L621" s="164"/>
      <c r="P621" s="162"/>
      <c r="Q621" s="162"/>
    </row>
    <row r="622" spans="1:17" s="163" customFormat="1" x14ac:dyDescent="0.25">
      <c r="A622" s="160">
        <v>41213</v>
      </c>
      <c r="B622" s="161" t="s">
        <v>13</v>
      </c>
      <c r="C622" s="161" t="s">
        <v>12</v>
      </c>
      <c r="D622" s="162" t="s">
        <v>6</v>
      </c>
      <c r="E622" s="162">
        <v>5</v>
      </c>
      <c r="F622" s="162">
        <v>4</v>
      </c>
      <c r="G622" s="162"/>
      <c r="H622" s="162"/>
      <c r="I622" s="163">
        <f t="shared" si="9"/>
        <v>1</v>
      </c>
      <c r="L622" s="164"/>
      <c r="P622" s="162"/>
      <c r="Q622" s="162"/>
    </row>
    <row r="623" spans="1:17" s="163" customFormat="1" x14ac:dyDescent="0.25">
      <c r="A623" s="160">
        <v>41213</v>
      </c>
      <c r="B623" s="161" t="s">
        <v>11</v>
      </c>
      <c r="C623" s="161" t="s">
        <v>10</v>
      </c>
      <c r="D623" s="162" t="s">
        <v>6</v>
      </c>
      <c r="E623" s="162">
        <v>8</v>
      </c>
      <c r="F623" s="162">
        <v>1</v>
      </c>
      <c r="G623" s="162"/>
      <c r="H623" s="162"/>
      <c r="I623" s="163">
        <f t="shared" si="9"/>
        <v>7</v>
      </c>
      <c r="L623" s="164"/>
      <c r="P623" s="162"/>
      <c r="Q623" s="162"/>
    </row>
    <row r="624" spans="1:17" s="163" customFormat="1" x14ac:dyDescent="0.25">
      <c r="A624" s="160">
        <v>41213</v>
      </c>
      <c r="B624" s="161" t="s">
        <v>21</v>
      </c>
      <c r="C624" s="161" t="s">
        <v>14</v>
      </c>
      <c r="D624" s="162" t="s">
        <v>7</v>
      </c>
      <c r="E624" s="162">
        <v>1</v>
      </c>
      <c r="F624" s="162">
        <v>6</v>
      </c>
      <c r="G624" s="162"/>
      <c r="H624" s="162"/>
      <c r="I624" s="163">
        <f t="shared" si="9"/>
        <v>-5</v>
      </c>
      <c r="L624" s="164"/>
      <c r="P624" s="162"/>
      <c r="Q624" s="162"/>
    </row>
    <row r="625" spans="1:17" s="163" customFormat="1" x14ac:dyDescent="0.25">
      <c r="A625" s="160">
        <v>41213</v>
      </c>
      <c r="B625" s="161" t="s">
        <v>10</v>
      </c>
      <c r="C625" s="161" t="s">
        <v>11</v>
      </c>
      <c r="D625" s="162" t="s">
        <v>7</v>
      </c>
      <c r="E625" s="162">
        <v>1</v>
      </c>
      <c r="F625" s="162">
        <v>8</v>
      </c>
      <c r="G625" s="162"/>
      <c r="H625" s="162"/>
      <c r="I625" s="163">
        <f t="shared" si="9"/>
        <v>-7</v>
      </c>
      <c r="L625" s="164"/>
      <c r="P625" s="162"/>
      <c r="Q625" s="162"/>
    </row>
    <row r="626" spans="1:17" s="163" customFormat="1" x14ac:dyDescent="0.25">
      <c r="A626" s="160">
        <v>41220</v>
      </c>
      <c r="B626" s="161" t="s">
        <v>10</v>
      </c>
      <c r="C626" s="161" t="s">
        <v>8</v>
      </c>
      <c r="D626" s="162" t="s">
        <v>7</v>
      </c>
      <c r="E626" s="162">
        <v>1</v>
      </c>
      <c r="F626" s="162">
        <v>6</v>
      </c>
      <c r="G626" s="162"/>
      <c r="H626" s="162"/>
      <c r="I626" s="163">
        <f t="shared" si="9"/>
        <v>-5</v>
      </c>
      <c r="L626" s="164"/>
      <c r="P626" s="162"/>
      <c r="Q626" s="162"/>
    </row>
    <row r="627" spans="1:17" s="163" customFormat="1" x14ac:dyDescent="0.25">
      <c r="A627" s="160">
        <v>41220</v>
      </c>
      <c r="B627" s="161" t="s">
        <v>13</v>
      </c>
      <c r="C627" s="161" t="s">
        <v>21</v>
      </c>
      <c r="D627" s="162" t="s">
        <v>6</v>
      </c>
      <c r="E627" s="162">
        <v>3</v>
      </c>
      <c r="F627" s="162">
        <v>2</v>
      </c>
      <c r="G627" s="162"/>
      <c r="H627" s="162"/>
      <c r="I627" s="163">
        <f t="shared" si="9"/>
        <v>1</v>
      </c>
      <c r="L627" s="164"/>
      <c r="P627" s="162"/>
      <c r="Q627" s="162"/>
    </row>
    <row r="628" spans="1:17" s="163" customFormat="1" x14ac:dyDescent="0.25">
      <c r="A628" s="160">
        <v>41220</v>
      </c>
      <c r="B628" s="161" t="s">
        <v>12</v>
      </c>
      <c r="C628" s="161" t="s">
        <v>9</v>
      </c>
      <c r="D628" s="162" t="s">
        <v>15</v>
      </c>
      <c r="E628" s="162">
        <v>1</v>
      </c>
      <c r="F628" s="162">
        <v>1</v>
      </c>
      <c r="G628" s="162" t="s">
        <v>80</v>
      </c>
      <c r="H628" s="162"/>
      <c r="I628" s="163">
        <f t="shared" si="9"/>
        <v>0</v>
      </c>
      <c r="L628" s="164"/>
      <c r="P628" s="162"/>
      <c r="Q628" s="162"/>
    </row>
    <row r="629" spans="1:17" s="163" customFormat="1" x14ac:dyDescent="0.25">
      <c r="A629" s="160">
        <v>41220</v>
      </c>
      <c r="B629" s="161" t="s">
        <v>21</v>
      </c>
      <c r="C629" s="161" t="s">
        <v>13</v>
      </c>
      <c r="D629" s="162" t="s">
        <v>7</v>
      </c>
      <c r="E629" s="162">
        <v>2</v>
      </c>
      <c r="F629" s="162">
        <v>3</v>
      </c>
      <c r="G629" s="162"/>
      <c r="H629" s="162"/>
      <c r="I629" s="163">
        <f t="shared" si="9"/>
        <v>-1</v>
      </c>
      <c r="L629" s="164"/>
      <c r="P629" s="162"/>
      <c r="Q629" s="162"/>
    </row>
    <row r="630" spans="1:17" s="163" customFormat="1" x14ac:dyDescent="0.25">
      <c r="A630" s="160">
        <v>41220</v>
      </c>
      <c r="B630" s="161" t="s">
        <v>9</v>
      </c>
      <c r="C630" s="161" t="s">
        <v>12</v>
      </c>
      <c r="D630" s="162" t="s">
        <v>83</v>
      </c>
      <c r="E630" s="162">
        <v>1</v>
      </c>
      <c r="F630" s="162">
        <v>1</v>
      </c>
      <c r="G630" s="162" t="s">
        <v>80</v>
      </c>
      <c r="H630" s="162"/>
      <c r="I630" s="163">
        <f t="shared" si="9"/>
        <v>0</v>
      </c>
      <c r="L630" s="164"/>
      <c r="P630" s="162"/>
      <c r="Q630" s="162"/>
    </row>
    <row r="631" spans="1:17" s="163" customFormat="1" x14ac:dyDescent="0.25">
      <c r="A631" s="160">
        <v>41220</v>
      </c>
      <c r="B631" s="161" t="s">
        <v>8</v>
      </c>
      <c r="C631" s="161" t="s">
        <v>10</v>
      </c>
      <c r="D631" s="162" t="s">
        <v>6</v>
      </c>
      <c r="E631" s="162">
        <v>6</v>
      </c>
      <c r="F631" s="162">
        <v>1</v>
      </c>
      <c r="G631" s="162"/>
      <c r="H631" s="162"/>
      <c r="I631" s="163">
        <f t="shared" si="9"/>
        <v>5</v>
      </c>
    </row>
    <row r="632" spans="1:17" s="163" customFormat="1" x14ac:dyDescent="0.25">
      <c r="A632" s="160">
        <v>41220</v>
      </c>
      <c r="B632" s="161" t="s">
        <v>11</v>
      </c>
      <c r="C632" s="161" t="s">
        <v>14</v>
      </c>
      <c r="D632" s="162" t="s">
        <v>83</v>
      </c>
      <c r="E632" s="162">
        <v>2</v>
      </c>
      <c r="F632" s="162">
        <v>2</v>
      </c>
      <c r="G632" s="162" t="s">
        <v>80</v>
      </c>
      <c r="H632" s="162"/>
      <c r="I632" s="163">
        <f t="shared" si="9"/>
        <v>0</v>
      </c>
      <c r="L632" s="164"/>
      <c r="P632" s="162"/>
      <c r="Q632" s="162"/>
    </row>
    <row r="633" spans="1:17" s="163" customFormat="1" x14ac:dyDescent="0.25">
      <c r="A633" s="160">
        <v>41220</v>
      </c>
      <c r="B633" s="161" t="s">
        <v>14</v>
      </c>
      <c r="C633" s="161" t="s">
        <v>11</v>
      </c>
      <c r="D633" s="162" t="s">
        <v>15</v>
      </c>
      <c r="E633" s="162">
        <v>2</v>
      </c>
      <c r="F633" s="162">
        <v>2</v>
      </c>
      <c r="G633" s="162" t="s">
        <v>80</v>
      </c>
      <c r="H633" s="162"/>
      <c r="I633" s="163">
        <f t="shared" si="9"/>
        <v>0</v>
      </c>
      <c r="L633" s="164"/>
      <c r="P633" s="162"/>
      <c r="Q633" s="162"/>
    </row>
    <row r="634" spans="1:17" s="163" customFormat="1" x14ac:dyDescent="0.25">
      <c r="A634" s="160">
        <v>41227</v>
      </c>
      <c r="B634" s="161" t="s">
        <v>14</v>
      </c>
      <c r="C634" s="161" t="s">
        <v>8</v>
      </c>
      <c r="D634" s="162" t="s">
        <v>7</v>
      </c>
      <c r="E634" s="162">
        <v>3</v>
      </c>
      <c r="F634" s="162">
        <v>4</v>
      </c>
      <c r="G634" s="162"/>
      <c r="H634" s="162"/>
      <c r="I634" s="163">
        <f t="shared" si="9"/>
        <v>-1</v>
      </c>
      <c r="L634" s="164"/>
      <c r="P634" s="162"/>
      <c r="Q634" s="162"/>
    </row>
    <row r="635" spans="1:17" s="163" customFormat="1" x14ac:dyDescent="0.25">
      <c r="A635" s="160">
        <v>41227</v>
      </c>
      <c r="B635" s="161" t="s">
        <v>11</v>
      </c>
      <c r="C635" s="161" t="s">
        <v>21</v>
      </c>
      <c r="D635" s="162" t="s">
        <v>6</v>
      </c>
      <c r="E635" s="162">
        <v>9</v>
      </c>
      <c r="F635" s="162">
        <v>3</v>
      </c>
      <c r="G635" s="162"/>
      <c r="H635" s="162"/>
      <c r="I635" s="163">
        <f t="shared" si="9"/>
        <v>6</v>
      </c>
      <c r="L635" s="164"/>
      <c r="P635" s="162"/>
      <c r="Q635" s="162"/>
    </row>
    <row r="636" spans="1:17" s="163" customFormat="1" x14ac:dyDescent="0.25">
      <c r="A636" s="160">
        <v>41227</v>
      </c>
      <c r="B636" s="161" t="s">
        <v>13</v>
      </c>
      <c r="C636" s="161" t="s">
        <v>9</v>
      </c>
      <c r="D636" s="162" t="s">
        <v>7</v>
      </c>
      <c r="E636" s="162">
        <v>0</v>
      </c>
      <c r="F636" s="162">
        <v>5</v>
      </c>
      <c r="G636" s="162"/>
      <c r="H636" s="162"/>
      <c r="I636" s="163">
        <f t="shared" si="9"/>
        <v>-5</v>
      </c>
      <c r="L636" s="164"/>
      <c r="P636" s="162"/>
      <c r="Q636" s="162"/>
    </row>
    <row r="637" spans="1:17" s="163" customFormat="1" x14ac:dyDescent="0.25">
      <c r="A637" s="160">
        <v>41227</v>
      </c>
      <c r="B637" s="161" t="s">
        <v>9</v>
      </c>
      <c r="C637" s="161" t="s">
        <v>13</v>
      </c>
      <c r="D637" s="162" t="s">
        <v>6</v>
      </c>
      <c r="E637" s="162">
        <v>5</v>
      </c>
      <c r="F637" s="162">
        <v>0</v>
      </c>
      <c r="G637" s="162"/>
      <c r="H637" s="162"/>
      <c r="I637" s="163">
        <f t="shared" si="9"/>
        <v>5</v>
      </c>
      <c r="L637" s="164"/>
      <c r="P637" s="162"/>
      <c r="Q637" s="162"/>
    </row>
    <row r="638" spans="1:17" s="163" customFormat="1" x14ac:dyDescent="0.25">
      <c r="A638" s="160">
        <v>41227</v>
      </c>
      <c r="B638" s="161" t="s">
        <v>10</v>
      </c>
      <c r="C638" s="161" t="s">
        <v>12</v>
      </c>
      <c r="D638" s="162" t="s">
        <v>7</v>
      </c>
      <c r="E638" s="162">
        <v>0</v>
      </c>
      <c r="F638" s="162">
        <v>3</v>
      </c>
      <c r="G638" s="162"/>
      <c r="H638" s="162"/>
      <c r="I638" s="163">
        <f t="shared" si="9"/>
        <v>-3</v>
      </c>
      <c r="L638" s="164"/>
      <c r="P638" s="162"/>
      <c r="Q638" s="162"/>
    </row>
    <row r="639" spans="1:17" s="163" customFormat="1" x14ac:dyDescent="0.25">
      <c r="A639" s="160">
        <v>41227</v>
      </c>
      <c r="B639" s="161" t="s">
        <v>12</v>
      </c>
      <c r="C639" s="161" t="s">
        <v>10</v>
      </c>
      <c r="D639" s="162" t="s">
        <v>6</v>
      </c>
      <c r="E639" s="162">
        <v>3</v>
      </c>
      <c r="F639" s="162">
        <v>0</v>
      </c>
      <c r="G639" s="162"/>
      <c r="H639" s="162"/>
      <c r="I639" s="163">
        <f t="shared" si="9"/>
        <v>3</v>
      </c>
      <c r="L639" s="164"/>
      <c r="P639" s="162"/>
      <c r="Q639" s="162"/>
    </row>
    <row r="640" spans="1:17" s="163" customFormat="1" x14ac:dyDescent="0.25">
      <c r="A640" s="160">
        <v>41227</v>
      </c>
      <c r="B640" s="161" t="s">
        <v>8</v>
      </c>
      <c r="C640" s="161" t="s">
        <v>14</v>
      </c>
      <c r="D640" s="162" t="s">
        <v>6</v>
      </c>
      <c r="E640" s="162">
        <v>4</v>
      </c>
      <c r="F640" s="162">
        <v>3</v>
      </c>
      <c r="G640" s="162"/>
      <c r="H640" s="162"/>
      <c r="I640" s="163">
        <f t="shared" si="9"/>
        <v>1</v>
      </c>
    </row>
    <row r="641" spans="1:17" s="163" customFormat="1" x14ac:dyDescent="0.25">
      <c r="A641" s="160">
        <v>41227</v>
      </c>
      <c r="B641" s="161" t="s">
        <v>21</v>
      </c>
      <c r="C641" s="161" t="s">
        <v>11</v>
      </c>
      <c r="D641" s="162" t="s">
        <v>7</v>
      </c>
      <c r="E641" s="162">
        <v>3</v>
      </c>
      <c r="F641" s="162">
        <v>9</v>
      </c>
      <c r="G641" s="162"/>
      <c r="H641" s="162"/>
      <c r="I641" s="163">
        <f t="shared" si="9"/>
        <v>-6</v>
      </c>
      <c r="L641" s="164"/>
      <c r="P641" s="162"/>
      <c r="Q641" s="162"/>
    </row>
    <row r="642" spans="1:17" s="163" customFormat="1" x14ac:dyDescent="0.25">
      <c r="A642" s="160">
        <v>41241</v>
      </c>
      <c r="B642" s="161" t="s">
        <v>11</v>
      </c>
      <c r="C642" s="161" t="s">
        <v>8</v>
      </c>
      <c r="D642" s="162" t="s">
        <v>6</v>
      </c>
      <c r="E642" s="162">
        <v>8</v>
      </c>
      <c r="F642" s="162">
        <v>7</v>
      </c>
      <c r="G642" s="162"/>
      <c r="H642" s="162"/>
      <c r="I642" s="163">
        <f t="shared" si="9"/>
        <v>1</v>
      </c>
      <c r="L642" s="164"/>
      <c r="P642" s="162"/>
      <c r="Q642" s="162"/>
    </row>
    <row r="643" spans="1:17" s="163" customFormat="1" x14ac:dyDescent="0.25">
      <c r="A643" s="160">
        <v>41241</v>
      </c>
      <c r="B643" s="161" t="s">
        <v>9</v>
      </c>
      <c r="C643" s="161" t="s">
        <v>21</v>
      </c>
      <c r="D643" s="162" t="s">
        <v>6</v>
      </c>
      <c r="E643" s="162">
        <v>7</v>
      </c>
      <c r="F643" s="162">
        <v>4</v>
      </c>
      <c r="G643" s="162"/>
      <c r="H643" s="162"/>
      <c r="I643" s="163">
        <f t="shared" ref="I643:I706" si="10">E643-F643</f>
        <v>3</v>
      </c>
      <c r="L643" s="164"/>
      <c r="P643" s="162"/>
      <c r="Q643" s="162"/>
    </row>
    <row r="644" spans="1:17" s="163" customFormat="1" x14ac:dyDescent="0.25">
      <c r="A644" s="160">
        <v>41241</v>
      </c>
      <c r="B644" s="161" t="s">
        <v>21</v>
      </c>
      <c r="C644" s="161" t="s">
        <v>9</v>
      </c>
      <c r="D644" s="162" t="s">
        <v>7</v>
      </c>
      <c r="E644" s="162">
        <v>4</v>
      </c>
      <c r="F644" s="162">
        <v>7</v>
      </c>
      <c r="G644" s="162"/>
      <c r="H644" s="162"/>
      <c r="I644" s="163">
        <f t="shared" si="10"/>
        <v>-3</v>
      </c>
      <c r="L644" s="164"/>
      <c r="P644" s="162"/>
      <c r="Q644" s="162"/>
    </row>
    <row r="645" spans="1:17" s="163" customFormat="1" x14ac:dyDescent="0.25">
      <c r="A645" s="160">
        <v>41241</v>
      </c>
      <c r="B645" s="161" t="s">
        <v>10</v>
      </c>
      <c r="C645" s="161" t="s">
        <v>13</v>
      </c>
      <c r="D645" s="162" t="s">
        <v>7</v>
      </c>
      <c r="E645" s="162">
        <v>3</v>
      </c>
      <c r="F645" s="162">
        <v>7</v>
      </c>
      <c r="G645" s="162"/>
      <c r="H645" s="162"/>
      <c r="I645" s="163">
        <f t="shared" si="10"/>
        <v>-4</v>
      </c>
      <c r="L645" s="164"/>
      <c r="P645" s="162"/>
      <c r="Q645" s="162"/>
    </row>
    <row r="646" spans="1:17" s="163" customFormat="1" x14ac:dyDescent="0.25">
      <c r="A646" s="160">
        <v>41241</v>
      </c>
      <c r="B646" s="161" t="s">
        <v>14</v>
      </c>
      <c r="C646" s="161" t="s">
        <v>12</v>
      </c>
      <c r="D646" s="162" t="s">
        <v>6</v>
      </c>
      <c r="E646" s="162">
        <v>1</v>
      </c>
      <c r="F646" s="162">
        <v>0</v>
      </c>
      <c r="G646" s="162"/>
      <c r="H646" s="162"/>
      <c r="I646" s="163">
        <f t="shared" si="10"/>
        <v>1</v>
      </c>
      <c r="L646" s="164"/>
      <c r="P646" s="162"/>
      <c r="Q646" s="162"/>
    </row>
    <row r="647" spans="1:17" s="163" customFormat="1" x14ac:dyDescent="0.25">
      <c r="A647" s="160">
        <v>41241</v>
      </c>
      <c r="B647" s="161" t="s">
        <v>13</v>
      </c>
      <c r="C647" s="161" t="s">
        <v>10</v>
      </c>
      <c r="D647" s="162" t="s">
        <v>6</v>
      </c>
      <c r="E647" s="162">
        <v>7</v>
      </c>
      <c r="F647" s="162">
        <v>3</v>
      </c>
      <c r="G647" s="162"/>
      <c r="H647" s="162"/>
      <c r="I647" s="163">
        <f t="shared" si="10"/>
        <v>4</v>
      </c>
      <c r="L647" s="164"/>
      <c r="P647" s="162"/>
      <c r="Q647" s="162"/>
    </row>
    <row r="648" spans="1:17" s="163" customFormat="1" x14ac:dyDescent="0.25">
      <c r="A648" s="160">
        <v>41241</v>
      </c>
      <c r="B648" s="161" t="s">
        <v>12</v>
      </c>
      <c r="C648" s="161" t="s">
        <v>14</v>
      </c>
      <c r="D648" s="162" t="s">
        <v>7</v>
      </c>
      <c r="E648" s="162">
        <v>0</v>
      </c>
      <c r="F648" s="162">
        <v>1</v>
      </c>
      <c r="G648" s="162"/>
      <c r="H648" s="162"/>
      <c r="I648" s="163">
        <f t="shared" si="10"/>
        <v>-1</v>
      </c>
      <c r="L648" s="164"/>
      <c r="P648" s="162"/>
      <c r="Q648" s="162"/>
    </row>
    <row r="649" spans="1:17" s="163" customFormat="1" x14ac:dyDescent="0.25">
      <c r="A649" s="160">
        <v>41241</v>
      </c>
      <c r="B649" s="161" t="s">
        <v>8</v>
      </c>
      <c r="C649" s="161" t="s">
        <v>11</v>
      </c>
      <c r="D649" s="162" t="s">
        <v>7</v>
      </c>
      <c r="E649" s="162">
        <v>7</v>
      </c>
      <c r="F649" s="162">
        <v>8</v>
      </c>
      <c r="G649" s="162"/>
      <c r="H649" s="162"/>
      <c r="I649" s="163">
        <f t="shared" si="10"/>
        <v>-1</v>
      </c>
    </row>
    <row r="650" spans="1:17" s="163" customFormat="1" x14ac:dyDescent="0.25">
      <c r="A650" s="160">
        <v>41248</v>
      </c>
      <c r="B650" s="161" t="s">
        <v>21</v>
      </c>
      <c r="C650" s="161" t="s">
        <v>8</v>
      </c>
      <c r="D650" s="162" t="s">
        <v>84</v>
      </c>
      <c r="E650" s="162">
        <v>0</v>
      </c>
      <c r="F650" s="162">
        <v>0</v>
      </c>
      <c r="G650" s="162" t="s">
        <v>82</v>
      </c>
      <c r="H650" s="162"/>
      <c r="I650" s="163">
        <f t="shared" si="10"/>
        <v>0</v>
      </c>
      <c r="L650" s="164"/>
      <c r="P650" s="162"/>
      <c r="Q650" s="162"/>
    </row>
    <row r="651" spans="1:17" s="163" customFormat="1" x14ac:dyDescent="0.25">
      <c r="A651" s="160">
        <v>41248</v>
      </c>
      <c r="B651" s="161" t="s">
        <v>8</v>
      </c>
      <c r="C651" s="161" t="s">
        <v>21</v>
      </c>
      <c r="D651" s="162" t="s">
        <v>85</v>
      </c>
      <c r="E651" s="162">
        <v>0</v>
      </c>
      <c r="F651" s="162">
        <v>0</v>
      </c>
      <c r="G651" s="162" t="s">
        <v>82</v>
      </c>
      <c r="H651" s="162"/>
      <c r="I651" s="163">
        <f t="shared" si="10"/>
        <v>0</v>
      </c>
    </row>
    <row r="652" spans="1:17" s="163" customFormat="1" x14ac:dyDescent="0.25">
      <c r="A652" s="160">
        <v>41248</v>
      </c>
      <c r="B652" s="161" t="s">
        <v>10</v>
      </c>
      <c r="C652" s="161" t="s">
        <v>9</v>
      </c>
      <c r="D652" s="162" t="s">
        <v>7</v>
      </c>
      <c r="E652" s="162">
        <v>3</v>
      </c>
      <c r="F652" s="162">
        <v>6</v>
      </c>
      <c r="G652" s="162"/>
      <c r="H652" s="162"/>
      <c r="I652" s="163">
        <f t="shared" si="10"/>
        <v>-3</v>
      </c>
      <c r="L652" s="164"/>
      <c r="P652" s="162"/>
      <c r="Q652" s="162"/>
    </row>
    <row r="653" spans="1:17" s="163" customFormat="1" x14ac:dyDescent="0.25">
      <c r="A653" s="160">
        <v>41248</v>
      </c>
      <c r="B653" s="161" t="s">
        <v>14</v>
      </c>
      <c r="C653" s="161" t="s">
        <v>13</v>
      </c>
      <c r="D653" s="162" t="s">
        <v>6</v>
      </c>
      <c r="E653" s="162">
        <v>3</v>
      </c>
      <c r="F653" s="162">
        <v>1</v>
      </c>
      <c r="G653" s="162"/>
      <c r="H653" s="162"/>
      <c r="I653" s="163">
        <f t="shared" si="10"/>
        <v>2</v>
      </c>
      <c r="L653" s="164"/>
      <c r="P653" s="162"/>
      <c r="Q653" s="162"/>
    </row>
    <row r="654" spans="1:17" s="163" customFormat="1" x14ac:dyDescent="0.25">
      <c r="A654" s="160">
        <v>41248</v>
      </c>
      <c r="B654" s="161" t="s">
        <v>11</v>
      </c>
      <c r="C654" s="161" t="s">
        <v>12</v>
      </c>
      <c r="D654" s="162" t="s">
        <v>6</v>
      </c>
      <c r="E654" s="162">
        <v>4</v>
      </c>
      <c r="F654" s="162">
        <v>3</v>
      </c>
      <c r="G654" s="162"/>
      <c r="H654" s="162"/>
      <c r="I654" s="163">
        <f t="shared" si="10"/>
        <v>1</v>
      </c>
      <c r="L654" s="164"/>
      <c r="P654" s="162"/>
      <c r="Q654" s="162"/>
    </row>
    <row r="655" spans="1:17" s="163" customFormat="1" x14ac:dyDescent="0.25">
      <c r="A655" s="160">
        <v>41248</v>
      </c>
      <c r="B655" s="161" t="s">
        <v>9</v>
      </c>
      <c r="C655" s="161" t="s">
        <v>10</v>
      </c>
      <c r="D655" s="162" t="s">
        <v>6</v>
      </c>
      <c r="E655" s="162">
        <v>6</v>
      </c>
      <c r="F655" s="162">
        <v>3</v>
      </c>
      <c r="G655" s="162"/>
      <c r="H655" s="162"/>
      <c r="I655" s="163">
        <f t="shared" si="10"/>
        <v>3</v>
      </c>
      <c r="L655" s="164"/>
      <c r="P655" s="162"/>
      <c r="Q655" s="162"/>
    </row>
    <row r="656" spans="1:17" s="163" customFormat="1" x14ac:dyDescent="0.25">
      <c r="A656" s="160">
        <v>41248</v>
      </c>
      <c r="B656" s="161" t="s">
        <v>13</v>
      </c>
      <c r="C656" s="161" t="s">
        <v>14</v>
      </c>
      <c r="D656" s="162" t="s">
        <v>7</v>
      </c>
      <c r="E656" s="162">
        <v>1</v>
      </c>
      <c r="F656" s="162">
        <v>3</v>
      </c>
      <c r="G656" s="162"/>
      <c r="H656" s="162"/>
      <c r="I656" s="163">
        <f t="shared" si="10"/>
        <v>-2</v>
      </c>
      <c r="L656" s="164"/>
      <c r="P656" s="162"/>
      <c r="Q656" s="162"/>
    </row>
    <row r="657" spans="1:17" s="163" customFormat="1" x14ac:dyDescent="0.25">
      <c r="A657" s="160">
        <v>41248</v>
      </c>
      <c r="B657" s="161" t="s">
        <v>12</v>
      </c>
      <c r="C657" s="161" t="s">
        <v>11</v>
      </c>
      <c r="D657" s="162" t="s">
        <v>7</v>
      </c>
      <c r="E657" s="162">
        <v>3</v>
      </c>
      <c r="F657" s="162">
        <v>4</v>
      </c>
      <c r="G657" s="162"/>
      <c r="H657" s="162"/>
      <c r="I657" s="163">
        <f t="shared" si="10"/>
        <v>-1</v>
      </c>
      <c r="L657" s="164"/>
      <c r="P657" s="162"/>
      <c r="Q657" s="162"/>
    </row>
    <row r="658" spans="1:17" s="163" customFormat="1" x14ac:dyDescent="0.25">
      <c r="A658" s="160">
        <v>41255</v>
      </c>
      <c r="B658" s="161" t="s">
        <v>12</v>
      </c>
      <c r="C658" s="161" t="s">
        <v>8</v>
      </c>
      <c r="D658" s="162" t="s">
        <v>6</v>
      </c>
      <c r="E658" s="162">
        <v>6</v>
      </c>
      <c r="F658" s="162">
        <v>4</v>
      </c>
      <c r="G658" s="162"/>
      <c r="H658" s="162"/>
      <c r="I658" s="163">
        <f t="shared" si="10"/>
        <v>2</v>
      </c>
      <c r="L658" s="164"/>
      <c r="P658" s="162"/>
      <c r="Q658" s="162"/>
    </row>
    <row r="659" spans="1:17" s="163" customFormat="1" x14ac:dyDescent="0.25">
      <c r="A659" s="160">
        <v>41255</v>
      </c>
      <c r="B659" s="161" t="s">
        <v>10</v>
      </c>
      <c r="C659" s="161" t="s">
        <v>21</v>
      </c>
      <c r="D659" s="162" t="s">
        <v>7</v>
      </c>
      <c r="E659" s="162">
        <v>2</v>
      </c>
      <c r="F659" s="162">
        <v>3</v>
      </c>
      <c r="G659" s="162"/>
      <c r="H659" s="162"/>
      <c r="I659" s="163">
        <f t="shared" si="10"/>
        <v>-1</v>
      </c>
      <c r="L659" s="164"/>
      <c r="P659" s="162"/>
      <c r="Q659" s="162"/>
    </row>
    <row r="660" spans="1:17" s="163" customFormat="1" x14ac:dyDescent="0.25">
      <c r="A660" s="160">
        <v>41255</v>
      </c>
      <c r="B660" s="161" t="s">
        <v>14</v>
      </c>
      <c r="C660" s="161" t="s">
        <v>9</v>
      </c>
      <c r="D660" s="162" t="s">
        <v>6</v>
      </c>
      <c r="E660" s="162">
        <v>2</v>
      </c>
      <c r="F660" s="162">
        <v>1</v>
      </c>
      <c r="G660" s="162"/>
      <c r="H660" s="162"/>
      <c r="I660" s="163">
        <f t="shared" si="10"/>
        <v>1</v>
      </c>
      <c r="L660" s="164"/>
      <c r="P660" s="162"/>
      <c r="Q660" s="162"/>
    </row>
    <row r="661" spans="1:17" s="163" customFormat="1" x14ac:dyDescent="0.25">
      <c r="A661" s="160">
        <v>41255</v>
      </c>
      <c r="B661" s="161" t="s">
        <v>11</v>
      </c>
      <c r="C661" s="161" t="s">
        <v>13</v>
      </c>
      <c r="D661" s="162" t="s">
        <v>6</v>
      </c>
      <c r="E661" s="162">
        <v>7</v>
      </c>
      <c r="F661" s="162">
        <v>3</v>
      </c>
      <c r="G661" s="162"/>
      <c r="H661" s="162"/>
      <c r="I661" s="163">
        <f t="shared" si="10"/>
        <v>4</v>
      </c>
      <c r="L661" s="164"/>
      <c r="P661" s="162"/>
      <c r="Q661" s="162"/>
    </row>
    <row r="662" spans="1:17" s="163" customFormat="1" x14ac:dyDescent="0.25">
      <c r="A662" s="160">
        <v>41255</v>
      </c>
      <c r="B662" s="161" t="s">
        <v>8</v>
      </c>
      <c r="C662" s="161" t="s">
        <v>12</v>
      </c>
      <c r="D662" s="162" t="s">
        <v>7</v>
      </c>
      <c r="E662" s="162">
        <v>4</v>
      </c>
      <c r="F662" s="162">
        <v>6</v>
      </c>
      <c r="G662" s="162"/>
      <c r="H662" s="162"/>
      <c r="I662" s="163">
        <f t="shared" si="10"/>
        <v>-2</v>
      </c>
    </row>
    <row r="663" spans="1:17" s="163" customFormat="1" x14ac:dyDescent="0.25">
      <c r="A663" s="160">
        <v>41255</v>
      </c>
      <c r="B663" s="161" t="s">
        <v>21</v>
      </c>
      <c r="C663" s="161" t="s">
        <v>10</v>
      </c>
      <c r="D663" s="162" t="s">
        <v>6</v>
      </c>
      <c r="E663" s="162">
        <v>3</v>
      </c>
      <c r="F663" s="162">
        <v>2</v>
      </c>
      <c r="G663" s="162"/>
      <c r="H663" s="162"/>
      <c r="I663" s="163">
        <f t="shared" si="10"/>
        <v>1</v>
      </c>
      <c r="L663" s="164"/>
      <c r="P663" s="162"/>
      <c r="Q663" s="162"/>
    </row>
    <row r="664" spans="1:17" s="163" customFormat="1" x14ac:dyDescent="0.25">
      <c r="A664" s="160">
        <v>41255</v>
      </c>
      <c r="B664" s="161" t="s">
        <v>9</v>
      </c>
      <c r="C664" s="161" t="s">
        <v>14</v>
      </c>
      <c r="D664" s="162" t="s">
        <v>7</v>
      </c>
      <c r="E664" s="162">
        <v>1</v>
      </c>
      <c r="F664" s="162">
        <v>2</v>
      </c>
      <c r="G664" s="162"/>
      <c r="H664" s="162"/>
      <c r="I664" s="163">
        <f t="shared" si="10"/>
        <v>-1</v>
      </c>
      <c r="L664" s="164"/>
      <c r="P664" s="162"/>
      <c r="Q664" s="162"/>
    </row>
    <row r="665" spans="1:17" s="163" customFormat="1" x14ac:dyDescent="0.25">
      <c r="A665" s="160">
        <v>41255</v>
      </c>
      <c r="B665" s="161" t="s">
        <v>13</v>
      </c>
      <c r="C665" s="161" t="s">
        <v>11</v>
      </c>
      <c r="D665" s="162" t="s">
        <v>7</v>
      </c>
      <c r="E665" s="162">
        <v>3</v>
      </c>
      <c r="F665" s="162">
        <v>7</v>
      </c>
      <c r="G665" s="162"/>
      <c r="H665" s="162"/>
      <c r="I665" s="163">
        <f t="shared" si="10"/>
        <v>-4</v>
      </c>
      <c r="L665" s="164"/>
      <c r="P665" s="162"/>
      <c r="Q665" s="162"/>
    </row>
    <row r="666" spans="1:17" s="163" customFormat="1" x14ac:dyDescent="0.25">
      <c r="A666" s="160">
        <v>41276</v>
      </c>
      <c r="B666" s="161" t="s">
        <v>9</v>
      </c>
      <c r="C666" s="161" t="s">
        <v>8</v>
      </c>
      <c r="D666" s="162" t="s">
        <v>7</v>
      </c>
      <c r="E666" s="162">
        <v>5</v>
      </c>
      <c r="F666" s="162">
        <v>6</v>
      </c>
      <c r="G666" s="162"/>
      <c r="H666" s="162"/>
      <c r="I666" s="163">
        <f t="shared" si="10"/>
        <v>-1</v>
      </c>
      <c r="L666" s="164"/>
      <c r="P666" s="162"/>
      <c r="Q666" s="162"/>
    </row>
    <row r="667" spans="1:17" s="163" customFormat="1" x14ac:dyDescent="0.25">
      <c r="A667" s="160">
        <v>41276</v>
      </c>
      <c r="B667" s="161" t="s">
        <v>14</v>
      </c>
      <c r="C667" s="161" t="s">
        <v>21</v>
      </c>
      <c r="D667" s="162" t="s">
        <v>6</v>
      </c>
      <c r="E667" s="162">
        <v>4</v>
      </c>
      <c r="F667" s="162">
        <v>1</v>
      </c>
      <c r="G667" s="162"/>
      <c r="H667" s="162"/>
      <c r="I667" s="163">
        <f t="shared" si="10"/>
        <v>3</v>
      </c>
      <c r="L667" s="164"/>
      <c r="P667" s="162"/>
      <c r="Q667" s="162"/>
    </row>
    <row r="668" spans="1:17" s="163" customFormat="1" x14ac:dyDescent="0.25">
      <c r="A668" s="160">
        <v>41276</v>
      </c>
      <c r="B668" s="161" t="s">
        <v>8</v>
      </c>
      <c r="C668" s="161" t="s">
        <v>9</v>
      </c>
      <c r="D668" s="162" t="s">
        <v>6</v>
      </c>
      <c r="E668" s="162">
        <v>6</v>
      </c>
      <c r="F668" s="162">
        <v>5</v>
      </c>
      <c r="G668" s="162"/>
      <c r="H668" s="162"/>
      <c r="I668" s="163">
        <f t="shared" si="10"/>
        <v>1</v>
      </c>
    </row>
    <row r="669" spans="1:17" s="163" customFormat="1" x14ac:dyDescent="0.25">
      <c r="A669" s="160">
        <v>41276</v>
      </c>
      <c r="B669" s="161" t="s">
        <v>12</v>
      </c>
      <c r="C669" s="161" t="s">
        <v>13</v>
      </c>
      <c r="D669" s="162" t="s">
        <v>6</v>
      </c>
      <c r="E669" s="162">
        <v>7</v>
      </c>
      <c r="F669" s="162">
        <v>0</v>
      </c>
      <c r="G669" s="162"/>
      <c r="H669" s="162"/>
      <c r="I669" s="163">
        <f t="shared" si="10"/>
        <v>7</v>
      </c>
      <c r="L669" s="164"/>
      <c r="P669" s="162"/>
      <c r="Q669" s="162"/>
    </row>
    <row r="670" spans="1:17" s="163" customFormat="1" x14ac:dyDescent="0.25">
      <c r="A670" s="160">
        <v>41276</v>
      </c>
      <c r="B670" s="161" t="s">
        <v>13</v>
      </c>
      <c r="C670" s="161" t="s">
        <v>12</v>
      </c>
      <c r="D670" s="162" t="s">
        <v>7</v>
      </c>
      <c r="E670" s="162">
        <v>0</v>
      </c>
      <c r="F670" s="162">
        <v>7</v>
      </c>
      <c r="G670" s="162"/>
      <c r="H670" s="162"/>
      <c r="I670" s="163">
        <f t="shared" si="10"/>
        <v>-7</v>
      </c>
      <c r="L670" s="164"/>
      <c r="P670" s="162"/>
      <c r="Q670" s="162"/>
    </row>
    <row r="671" spans="1:17" s="163" customFormat="1" x14ac:dyDescent="0.25">
      <c r="A671" s="160">
        <v>41276</v>
      </c>
      <c r="B671" s="161" t="s">
        <v>11</v>
      </c>
      <c r="C671" s="161" t="s">
        <v>10</v>
      </c>
      <c r="D671" s="162" t="s">
        <v>6</v>
      </c>
      <c r="E671" s="162">
        <v>8</v>
      </c>
      <c r="F671" s="162">
        <v>2</v>
      </c>
      <c r="G671" s="162"/>
      <c r="H671" s="162"/>
      <c r="I671" s="163">
        <f t="shared" si="10"/>
        <v>6</v>
      </c>
      <c r="L671" s="164"/>
      <c r="P671" s="162"/>
      <c r="Q671" s="162"/>
    </row>
    <row r="672" spans="1:17" s="163" customFormat="1" x14ac:dyDescent="0.25">
      <c r="A672" s="160">
        <v>41276</v>
      </c>
      <c r="B672" s="161" t="s">
        <v>21</v>
      </c>
      <c r="C672" s="161" t="s">
        <v>14</v>
      </c>
      <c r="D672" s="162" t="s">
        <v>7</v>
      </c>
      <c r="E672" s="162">
        <v>1</v>
      </c>
      <c r="F672" s="162">
        <v>4</v>
      </c>
      <c r="G672" s="162"/>
      <c r="H672" s="162"/>
      <c r="I672" s="163">
        <f t="shared" si="10"/>
        <v>-3</v>
      </c>
      <c r="L672" s="164"/>
      <c r="P672" s="162"/>
      <c r="Q672" s="162"/>
    </row>
    <row r="673" spans="1:17" s="163" customFormat="1" x14ac:dyDescent="0.25">
      <c r="A673" s="160">
        <v>41276</v>
      </c>
      <c r="B673" s="161" t="s">
        <v>10</v>
      </c>
      <c r="C673" s="161" t="s">
        <v>11</v>
      </c>
      <c r="D673" s="162" t="s">
        <v>7</v>
      </c>
      <c r="E673" s="162">
        <v>2</v>
      </c>
      <c r="F673" s="162">
        <v>8</v>
      </c>
      <c r="G673" s="162"/>
      <c r="H673" s="162"/>
      <c r="I673" s="163">
        <f t="shared" si="10"/>
        <v>-6</v>
      </c>
      <c r="L673" s="164"/>
      <c r="P673" s="162"/>
      <c r="Q673" s="162"/>
    </row>
    <row r="674" spans="1:17" s="163" customFormat="1" x14ac:dyDescent="0.25">
      <c r="A674" s="160">
        <v>41283</v>
      </c>
      <c r="B674" s="161" t="s">
        <v>10</v>
      </c>
      <c r="C674" s="161" t="s">
        <v>8</v>
      </c>
      <c r="D674" s="162" t="s">
        <v>6</v>
      </c>
      <c r="E674" s="162">
        <v>4</v>
      </c>
      <c r="F674" s="162">
        <v>3</v>
      </c>
      <c r="G674" s="162"/>
      <c r="H674" s="162"/>
      <c r="I674" s="163">
        <f t="shared" si="10"/>
        <v>1</v>
      </c>
      <c r="L674" s="164"/>
      <c r="P674" s="162"/>
      <c r="Q674" s="162"/>
    </row>
    <row r="675" spans="1:17" s="163" customFormat="1" x14ac:dyDescent="0.25">
      <c r="A675" s="160">
        <v>41283</v>
      </c>
      <c r="B675" s="161" t="s">
        <v>13</v>
      </c>
      <c r="C675" s="161" t="s">
        <v>21</v>
      </c>
      <c r="D675" s="162" t="s">
        <v>7</v>
      </c>
      <c r="E675" s="162">
        <v>3</v>
      </c>
      <c r="F675" s="162">
        <v>4</v>
      </c>
      <c r="G675" s="162"/>
      <c r="H675" s="162"/>
      <c r="I675" s="163">
        <f t="shared" si="10"/>
        <v>-1</v>
      </c>
      <c r="L675" s="164"/>
      <c r="P675" s="162"/>
      <c r="Q675" s="162"/>
    </row>
    <row r="676" spans="1:17" s="163" customFormat="1" x14ac:dyDescent="0.25">
      <c r="A676" s="160">
        <v>41283</v>
      </c>
      <c r="B676" s="161" t="s">
        <v>12</v>
      </c>
      <c r="C676" s="161" t="s">
        <v>9</v>
      </c>
      <c r="D676" s="162" t="s">
        <v>6</v>
      </c>
      <c r="E676" s="162">
        <v>5</v>
      </c>
      <c r="F676" s="162">
        <v>4</v>
      </c>
      <c r="G676" s="162"/>
      <c r="H676" s="162"/>
      <c r="I676" s="163">
        <f t="shared" si="10"/>
        <v>1</v>
      </c>
      <c r="L676" s="164"/>
      <c r="P676" s="162"/>
      <c r="Q676" s="162"/>
    </row>
    <row r="677" spans="1:17" s="163" customFormat="1" x14ac:dyDescent="0.25">
      <c r="A677" s="160">
        <v>41283</v>
      </c>
      <c r="B677" s="161" t="s">
        <v>21</v>
      </c>
      <c r="C677" s="161" t="s">
        <v>13</v>
      </c>
      <c r="D677" s="162" t="s">
        <v>6</v>
      </c>
      <c r="E677" s="162">
        <v>4</v>
      </c>
      <c r="F677" s="162">
        <v>3</v>
      </c>
      <c r="G677" s="162"/>
      <c r="H677" s="162"/>
      <c r="I677" s="163">
        <f t="shared" si="10"/>
        <v>1</v>
      </c>
      <c r="L677" s="164"/>
      <c r="P677" s="162"/>
      <c r="Q677" s="162"/>
    </row>
    <row r="678" spans="1:17" s="163" customFormat="1" x14ac:dyDescent="0.25">
      <c r="A678" s="160">
        <v>41283</v>
      </c>
      <c r="B678" s="161" t="s">
        <v>9</v>
      </c>
      <c r="C678" s="161" t="s">
        <v>12</v>
      </c>
      <c r="D678" s="162" t="s">
        <v>7</v>
      </c>
      <c r="E678" s="162">
        <v>4</v>
      </c>
      <c r="F678" s="162">
        <v>5</v>
      </c>
      <c r="G678" s="162"/>
      <c r="H678" s="162"/>
      <c r="I678" s="163">
        <f t="shared" si="10"/>
        <v>-1</v>
      </c>
      <c r="L678" s="164"/>
      <c r="P678" s="162"/>
      <c r="Q678" s="162"/>
    </row>
    <row r="679" spans="1:17" s="163" customFormat="1" x14ac:dyDescent="0.25">
      <c r="A679" s="160">
        <v>41283</v>
      </c>
      <c r="B679" s="161" t="s">
        <v>8</v>
      </c>
      <c r="C679" s="161" t="s">
        <v>10</v>
      </c>
      <c r="D679" s="162" t="s">
        <v>7</v>
      </c>
      <c r="E679" s="162">
        <v>3</v>
      </c>
      <c r="F679" s="162">
        <v>4</v>
      </c>
      <c r="G679" s="162"/>
      <c r="H679" s="162"/>
      <c r="I679" s="163">
        <f t="shared" si="10"/>
        <v>-1</v>
      </c>
    </row>
    <row r="680" spans="1:17" s="163" customFormat="1" x14ac:dyDescent="0.25">
      <c r="A680" s="160">
        <v>41283</v>
      </c>
      <c r="B680" s="161" t="s">
        <v>11</v>
      </c>
      <c r="C680" s="161" t="s">
        <v>14</v>
      </c>
      <c r="D680" s="162" t="s">
        <v>6</v>
      </c>
      <c r="E680" s="162">
        <v>6</v>
      </c>
      <c r="F680" s="162">
        <v>4</v>
      </c>
      <c r="G680" s="162"/>
      <c r="H680" s="162"/>
      <c r="I680" s="163">
        <f t="shared" si="10"/>
        <v>2</v>
      </c>
      <c r="L680" s="164"/>
      <c r="P680" s="162"/>
      <c r="Q680" s="162"/>
    </row>
    <row r="681" spans="1:17" s="163" customFormat="1" x14ac:dyDescent="0.25">
      <c r="A681" s="160">
        <v>41283</v>
      </c>
      <c r="B681" s="161" t="s">
        <v>14</v>
      </c>
      <c r="C681" s="161" t="s">
        <v>11</v>
      </c>
      <c r="D681" s="162" t="s">
        <v>7</v>
      </c>
      <c r="E681" s="162">
        <v>4</v>
      </c>
      <c r="F681" s="162">
        <v>6</v>
      </c>
      <c r="G681" s="162"/>
      <c r="H681" s="162"/>
      <c r="I681" s="163">
        <f t="shared" si="10"/>
        <v>-2</v>
      </c>
      <c r="L681" s="164"/>
      <c r="P681" s="162"/>
      <c r="Q681" s="162"/>
    </row>
    <row r="682" spans="1:17" s="163" customFormat="1" x14ac:dyDescent="0.25">
      <c r="A682" s="160">
        <v>41290</v>
      </c>
      <c r="B682" s="161" t="s">
        <v>14</v>
      </c>
      <c r="C682" s="161" t="s">
        <v>8</v>
      </c>
      <c r="D682" s="162" t="s">
        <v>7</v>
      </c>
      <c r="E682" s="162">
        <v>4</v>
      </c>
      <c r="F682" s="162">
        <v>5</v>
      </c>
      <c r="G682" s="162"/>
      <c r="H682" s="162"/>
      <c r="I682" s="163">
        <f t="shared" si="10"/>
        <v>-1</v>
      </c>
      <c r="L682" s="164"/>
      <c r="P682" s="162"/>
      <c r="Q682" s="162"/>
    </row>
    <row r="683" spans="1:17" s="163" customFormat="1" x14ac:dyDescent="0.25">
      <c r="A683" s="160">
        <v>41290</v>
      </c>
      <c r="B683" s="161" t="s">
        <v>11</v>
      </c>
      <c r="C683" s="161" t="s">
        <v>21</v>
      </c>
      <c r="D683" s="162" t="s">
        <v>6</v>
      </c>
      <c r="E683" s="162">
        <v>7</v>
      </c>
      <c r="F683" s="162">
        <v>1</v>
      </c>
      <c r="G683" s="162"/>
      <c r="H683" s="162"/>
      <c r="I683" s="163">
        <f t="shared" si="10"/>
        <v>6</v>
      </c>
      <c r="L683" s="164"/>
      <c r="P683" s="162"/>
      <c r="Q683" s="162"/>
    </row>
    <row r="684" spans="1:17" s="163" customFormat="1" x14ac:dyDescent="0.25">
      <c r="A684" s="160">
        <v>41290</v>
      </c>
      <c r="B684" s="161" t="s">
        <v>13</v>
      </c>
      <c r="C684" s="161" t="s">
        <v>9</v>
      </c>
      <c r="D684" s="162" t="s">
        <v>15</v>
      </c>
      <c r="E684" s="162">
        <v>5</v>
      </c>
      <c r="F684" s="162">
        <v>5</v>
      </c>
      <c r="G684" s="162" t="s">
        <v>80</v>
      </c>
      <c r="H684" s="162"/>
      <c r="I684" s="163">
        <f t="shared" si="10"/>
        <v>0</v>
      </c>
      <c r="L684" s="164"/>
      <c r="P684" s="162"/>
      <c r="Q684" s="162"/>
    </row>
    <row r="685" spans="1:17" s="163" customFormat="1" x14ac:dyDescent="0.25">
      <c r="A685" s="160">
        <v>41290</v>
      </c>
      <c r="B685" s="161" t="s">
        <v>9</v>
      </c>
      <c r="C685" s="161" t="s">
        <v>13</v>
      </c>
      <c r="D685" s="162" t="s">
        <v>83</v>
      </c>
      <c r="E685" s="162">
        <v>5</v>
      </c>
      <c r="F685" s="162">
        <v>5</v>
      </c>
      <c r="G685" s="162" t="s">
        <v>80</v>
      </c>
      <c r="H685" s="162"/>
      <c r="I685" s="163">
        <f t="shared" si="10"/>
        <v>0</v>
      </c>
      <c r="L685" s="164"/>
      <c r="P685" s="162"/>
      <c r="Q685" s="162"/>
    </row>
    <row r="686" spans="1:17" s="163" customFormat="1" x14ac:dyDescent="0.25">
      <c r="A686" s="160">
        <v>41290</v>
      </c>
      <c r="B686" s="161" t="s">
        <v>10</v>
      </c>
      <c r="C686" s="161" t="s">
        <v>12</v>
      </c>
      <c r="D686" s="162" t="s">
        <v>7</v>
      </c>
      <c r="E686" s="162">
        <v>4</v>
      </c>
      <c r="F686" s="162">
        <v>6</v>
      </c>
      <c r="G686" s="162"/>
      <c r="H686" s="162"/>
      <c r="I686" s="163">
        <f t="shared" si="10"/>
        <v>-2</v>
      </c>
      <c r="L686" s="164"/>
      <c r="P686" s="162"/>
      <c r="Q686" s="162"/>
    </row>
    <row r="687" spans="1:17" s="163" customFormat="1" x14ac:dyDescent="0.25">
      <c r="A687" s="160">
        <v>41290</v>
      </c>
      <c r="B687" s="161" t="s">
        <v>12</v>
      </c>
      <c r="C687" s="161" t="s">
        <v>10</v>
      </c>
      <c r="D687" s="162" t="s">
        <v>6</v>
      </c>
      <c r="E687" s="162">
        <v>6</v>
      </c>
      <c r="F687" s="162">
        <v>4</v>
      </c>
      <c r="G687" s="162"/>
      <c r="H687" s="162"/>
      <c r="I687" s="163">
        <f t="shared" si="10"/>
        <v>2</v>
      </c>
      <c r="L687" s="164"/>
      <c r="P687" s="162"/>
      <c r="Q687" s="162"/>
    </row>
    <row r="688" spans="1:17" s="163" customFormat="1" x14ac:dyDescent="0.25">
      <c r="A688" s="160">
        <v>41290</v>
      </c>
      <c r="B688" s="161" t="s">
        <v>8</v>
      </c>
      <c r="C688" s="161" t="s">
        <v>14</v>
      </c>
      <c r="D688" s="162" t="s">
        <v>6</v>
      </c>
      <c r="E688" s="162">
        <v>5</v>
      </c>
      <c r="F688" s="162">
        <v>4</v>
      </c>
      <c r="G688" s="162"/>
      <c r="H688" s="162"/>
      <c r="I688" s="163">
        <f t="shared" si="10"/>
        <v>1</v>
      </c>
    </row>
    <row r="689" spans="1:17" s="163" customFormat="1" x14ac:dyDescent="0.25">
      <c r="A689" s="160">
        <v>41290</v>
      </c>
      <c r="B689" s="161" t="s">
        <v>21</v>
      </c>
      <c r="C689" s="161" t="s">
        <v>11</v>
      </c>
      <c r="D689" s="162" t="s">
        <v>7</v>
      </c>
      <c r="E689" s="162">
        <v>1</v>
      </c>
      <c r="F689" s="162">
        <v>7</v>
      </c>
      <c r="G689" s="162"/>
      <c r="H689" s="162"/>
      <c r="I689" s="163">
        <f t="shared" si="10"/>
        <v>-6</v>
      </c>
      <c r="L689" s="164"/>
      <c r="P689" s="162"/>
      <c r="Q689" s="162"/>
    </row>
    <row r="690" spans="1:17" s="163" customFormat="1" x14ac:dyDescent="0.25">
      <c r="A690" s="160">
        <v>41297</v>
      </c>
      <c r="B690" s="161" t="s">
        <v>11</v>
      </c>
      <c r="C690" s="161" t="s">
        <v>8</v>
      </c>
      <c r="D690" s="162" t="s">
        <v>7</v>
      </c>
      <c r="E690" s="162">
        <v>4</v>
      </c>
      <c r="F690" s="162">
        <v>5</v>
      </c>
      <c r="G690" s="162"/>
      <c r="H690" s="162"/>
      <c r="I690" s="163">
        <f t="shared" si="10"/>
        <v>-1</v>
      </c>
      <c r="L690" s="164"/>
      <c r="P690" s="162"/>
      <c r="Q690" s="162"/>
    </row>
    <row r="691" spans="1:17" s="163" customFormat="1" x14ac:dyDescent="0.25">
      <c r="A691" s="160">
        <v>41297</v>
      </c>
      <c r="B691" s="161" t="s">
        <v>9</v>
      </c>
      <c r="C691" s="161" t="s">
        <v>21</v>
      </c>
      <c r="D691" s="162" t="s">
        <v>7</v>
      </c>
      <c r="E691" s="162">
        <v>2</v>
      </c>
      <c r="F691" s="162">
        <v>3</v>
      </c>
      <c r="G691" s="162"/>
      <c r="H691" s="162"/>
      <c r="I691" s="163">
        <f t="shared" si="10"/>
        <v>-1</v>
      </c>
      <c r="L691" s="164"/>
      <c r="P691" s="162"/>
      <c r="Q691" s="162"/>
    </row>
    <row r="692" spans="1:17" s="163" customFormat="1" x14ac:dyDescent="0.25">
      <c r="A692" s="160">
        <v>41297</v>
      </c>
      <c r="B692" s="161" t="s">
        <v>21</v>
      </c>
      <c r="C692" s="161" t="s">
        <v>9</v>
      </c>
      <c r="D692" s="162" t="s">
        <v>6</v>
      </c>
      <c r="E692" s="162">
        <v>3</v>
      </c>
      <c r="F692" s="162">
        <v>2</v>
      </c>
      <c r="G692" s="162"/>
      <c r="H692" s="162"/>
      <c r="I692" s="163">
        <f t="shared" si="10"/>
        <v>1</v>
      </c>
      <c r="L692" s="164"/>
      <c r="P692" s="162"/>
      <c r="Q692" s="162"/>
    </row>
    <row r="693" spans="1:17" s="163" customFormat="1" x14ac:dyDescent="0.25">
      <c r="A693" s="160">
        <v>41297</v>
      </c>
      <c r="B693" s="161" t="s">
        <v>10</v>
      </c>
      <c r="C693" s="161" t="s">
        <v>13</v>
      </c>
      <c r="D693" s="162" t="s">
        <v>6</v>
      </c>
      <c r="E693" s="162">
        <v>5</v>
      </c>
      <c r="F693" s="162">
        <v>4</v>
      </c>
      <c r="G693" s="162"/>
      <c r="H693" s="162"/>
      <c r="I693" s="163">
        <f t="shared" si="10"/>
        <v>1</v>
      </c>
      <c r="L693" s="164"/>
      <c r="P693" s="162"/>
      <c r="Q693" s="162"/>
    </row>
    <row r="694" spans="1:17" s="163" customFormat="1" x14ac:dyDescent="0.25">
      <c r="A694" s="160">
        <v>41297</v>
      </c>
      <c r="B694" s="161" t="s">
        <v>14</v>
      </c>
      <c r="C694" s="161" t="s">
        <v>12</v>
      </c>
      <c r="D694" s="162" t="s">
        <v>83</v>
      </c>
      <c r="E694" s="162">
        <v>3</v>
      </c>
      <c r="F694" s="162">
        <v>3</v>
      </c>
      <c r="G694" s="162" t="s">
        <v>80</v>
      </c>
      <c r="H694" s="162"/>
      <c r="I694" s="163">
        <f t="shared" si="10"/>
        <v>0</v>
      </c>
      <c r="L694" s="164"/>
      <c r="P694" s="162"/>
      <c r="Q694" s="162"/>
    </row>
    <row r="695" spans="1:17" s="163" customFormat="1" x14ac:dyDescent="0.25">
      <c r="A695" s="160">
        <v>41297</v>
      </c>
      <c r="B695" s="161" t="s">
        <v>13</v>
      </c>
      <c r="C695" s="161" t="s">
        <v>10</v>
      </c>
      <c r="D695" s="162" t="s">
        <v>7</v>
      </c>
      <c r="E695" s="162">
        <v>4</v>
      </c>
      <c r="F695" s="162">
        <v>5</v>
      </c>
      <c r="G695" s="162"/>
      <c r="H695" s="162"/>
      <c r="I695" s="163">
        <f t="shared" si="10"/>
        <v>-1</v>
      </c>
      <c r="L695" s="164"/>
      <c r="P695" s="162"/>
      <c r="Q695" s="162"/>
    </row>
    <row r="696" spans="1:17" s="163" customFormat="1" x14ac:dyDescent="0.25">
      <c r="A696" s="160">
        <v>41297</v>
      </c>
      <c r="B696" s="161" t="s">
        <v>12</v>
      </c>
      <c r="C696" s="161" t="s">
        <v>14</v>
      </c>
      <c r="D696" s="162" t="s">
        <v>15</v>
      </c>
      <c r="E696" s="162">
        <v>3</v>
      </c>
      <c r="F696" s="162">
        <v>3</v>
      </c>
      <c r="G696" s="162" t="s">
        <v>80</v>
      </c>
      <c r="H696" s="162"/>
      <c r="I696" s="163">
        <f t="shared" si="10"/>
        <v>0</v>
      </c>
      <c r="L696" s="164"/>
      <c r="P696" s="162"/>
      <c r="Q696" s="162"/>
    </row>
    <row r="697" spans="1:17" s="163" customFormat="1" x14ac:dyDescent="0.25">
      <c r="A697" s="160">
        <v>41297</v>
      </c>
      <c r="B697" s="161" t="s">
        <v>8</v>
      </c>
      <c r="C697" s="161" t="s">
        <v>11</v>
      </c>
      <c r="D697" s="162" t="s">
        <v>6</v>
      </c>
      <c r="E697" s="162">
        <v>5</v>
      </c>
      <c r="F697" s="162">
        <v>4</v>
      </c>
      <c r="G697" s="162"/>
      <c r="H697" s="162"/>
      <c r="I697" s="163">
        <f t="shared" si="10"/>
        <v>1</v>
      </c>
    </row>
    <row r="698" spans="1:17" s="163" customFormat="1" x14ac:dyDescent="0.25">
      <c r="A698" s="160">
        <v>41304</v>
      </c>
      <c r="B698" s="161" t="s">
        <v>21</v>
      </c>
      <c r="C698" s="161" t="s">
        <v>8</v>
      </c>
      <c r="D698" s="162" t="s">
        <v>7</v>
      </c>
      <c r="E698" s="162">
        <v>4</v>
      </c>
      <c r="F698" s="162">
        <v>7</v>
      </c>
      <c r="G698" s="162"/>
      <c r="H698" s="162"/>
      <c r="I698" s="163">
        <f t="shared" si="10"/>
        <v>-3</v>
      </c>
      <c r="L698" s="164"/>
      <c r="P698" s="162"/>
      <c r="Q698" s="162"/>
    </row>
    <row r="699" spans="1:17" s="163" customFormat="1" x14ac:dyDescent="0.25">
      <c r="A699" s="160">
        <v>41304</v>
      </c>
      <c r="B699" s="161" t="s">
        <v>8</v>
      </c>
      <c r="C699" s="161" t="s">
        <v>21</v>
      </c>
      <c r="D699" s="162" t="s">
        <v>6</v>
      </c>
      <c r="E699" s="162">
        <v>7</v>
      </c>
      <c r="F699" s="162">
        <v>4</v>
      </c>
      <c r="G699" s="162"/>
      <c r="H699" s="162"/>
      <c r="I699" s="163">
        <f t="shared" si="10"/>
        <v>3</v>
      </c>
    </row>
    <row r="700" spans="1:17" s="163" customFormat="1" x14ac:dyDescent="0.25">
      <c r="A700" s="160">
        <v>41304</v>
      </c>
      <c r="B700" s="161" t="s">
        <v>10</v>
      </c>
      <c r="C700" s="161" t="s">
        <v>9</v>
      </c>
      <c r="D700" s="162" t="s">
        <v>7</v>
      </c>
      <c r="E700" s="162">
        <v>5</v>
      </c>
      <c r="F700" s="162">
        <v>8</v>
      </c>
      <c r="G700" s="162"/>
      <c r="H700" s="162"/>
      <c r="I700" s="163">
        <f t="shared" si="10"/>
        <v>-3</v>
      </c>
      <c r="L700" s="164"/>
      <c r="P700" s="162"/>
      <c r="Q700" s="162"/>
    </row>
    <row r="701" spans="1:17" s="163" customFormat="1" x14ac:dyDescent="0.25">
      <c r="A701" s="160">
        <v>41304</v>
      </c>
      <c r="B701" s="161" t="s">
        <v>14</v>
      </c>
      <c r="C701" s="161" t="s">
        <v>13</v>
      </c>
      <c r="D701" s="162" t="s">
        <v>6</v>
      </c>
      <c r="E701" s="162">
        <v>6</v>
      </c>
      <c r="F701" s="162">
        <v>2</v>
      </c>
      <c r="G701" s="162"/>
      <c r="H701" s="162"/>
      <c r="I701" s="163">
        <f t="shared" si="10"/>
        <v>4</v>
      </c>
      <c r="L701" s="164"/>
      <c r="P701" s="162"/>
      <c r="Q701" s="162"/>
    </row>
    <row r="702" spans="1:17" s="163" customFormat="1" x14ac:dyDescent="0.25">
      <c r="A702" s="160">
        <v>41304</v>
      </c>
      <c r="B702" s="161" t="s">
        <v>11</v>
      </c>
      <c r="C702" s="161" t="s">
        <v>12</v>
      </c>
      <c r="D702" s="162" t="s">
        <v>7</v>
      </c>
      <c r="E702" s="162">
        <v>6</v>
      </c>
      <c r="F702" s="162">
        <v>8</v>
      </c>
      <c r="G702" s="162"/>
      <c r="H702" s="162"/>
      <c r="I702" s="163">
        <f t="shared" si="10"/>
        <v>-2</v>
      </c>
      <c r="L702" s="164"/>
      <c r="P702" s="162"/>
      <c r="Q702" s="162"/>
    </row>
    <row r="703" spans="1:17" s="163" customFormat="1" x14ac:dyDescent="0.25">
      <c r="A703" s="160">
        <v>41304</v>
      </c>
      <c r="B703" s="161" t="s">
        <v>9</v>
      </c>
      <c r="C703" s="161" t="s">
        <v>10</v>
      </c>
      <c r="D703" s="162" t="s">
        <v>6</v>
      </c>
      <c r="E703" s="162">
        <v>8</v>
      </c>
      <c r="F703" s="162">
        <v>5</v>
      </c>
      <c r="G703" s="162"/>
      <c r="H703" s="162"/>
      <c r="I703" s="163">
        <f t="shared" si="10"/>
        <v>3</v>
      </c>
      <c r="L703" s="164"/>
      <c r="P703" s="162"/>
      <c r="Q703" s="162"/>
    </row>
    <row r="704" spans="1:17" s="163" customFormat="1" x14ac:dyDescent="0.25">
      <c r="A704" s="160">
        <v>41304</v>
      </c>
      <c r="B704" s="161" t="s">
        <v>13</v>
      </c>
      <c r="C704" s="161" t="s">
        <v>14</v>
      </c>
      <c r="D704" s="162" t="s">
        <v>7</v>
      </c>
      <c r="E704" s="162">
        <v>2</v>
      </c>
      <c r="F704" s="162">
        <v>6</v>
      </c>
      <c r="G704" s="162"/>
      <c r="H704" s="162"/>
      <c r="I704" s="163">
        <f t="shared" si="10"/>
        <v>-4</v>
      </c>
      <c r="L704" s="164"/>
      <c r="P704" s="162"/>
      <c r="Q704" s="162"/>
    </row>
    <row r="705" spans="1:17" s="163" customFormat="1" x14ac:dyDescent="0.25">
      <c r="A705" s="160">
        <v>41304</v>
      </c>
      <c r="B705" s="161" t="s">
        <v>12</v>
      </c>
      <c r="C705" s="161" t="s">
        <v>11</v>
      </c>
      <c r="D705" s="162" t="s">
        <v>6</v>
      </c>
      <c r="E705" s="162">
        <v>8</v>
      </c>
      <c r="F705" s="162">
        <v>6</v>
      </c>
      <c r="G705" s="162"/>
      <c r="H705" s="162"/>
      <c r="I705" s="163">
        <f t="shared" si="10"/>
        <v>2</v>
      </c>
      <c r="L705" s="164"/>
      <c r="P705" s="162"/>
      <c r="Q705" s="162"/>
    </row>
    <row r="706" spans="1:17" s="163" customFormat="1" x14ac:dyDescent="0.25">
      <c r="A706" s="160">
        <v>41311</v>
      </c>
      <c r="B706" s="161" t="s">
        <v>12</v>
      </c>
      <c r="C706" s="161" t="s">
        <v>8</v>
      </c>
      <c r="D706" s="162" t="s">
        <v>83</v>
      </c>
      <c r="E706" s="162">
        <v>3</v>
      </c>
      <c r="F706" s="162">
        <v>3</v>
      </c>
      <c r="G706" s="162" t="s">
        <v>80</v>
      </c>
      <c r="H706" s="162"/>
      <c r="I706" s="163">
        <f t="shared" si="10"/>
        <v>0</v>
      </c>
      <c r="L706" s="164"/>
      <c r="P706" s="162"/>
      <c r="Q706" s="162"/>
    </row>
    <row r="707" spans="1:17" s="163" customFormat="1" x14ac:dyDescent="0.25">
      <c r="A707" s="160">
        <v>41311</v>
      </c>
      <c r="B707" s="161" t="s">
        <v>10</v>
      </c>
      <c r="C707" s="161" t="s">
        <v>21</v>
      </c>
      <c r="D707" s="162" t="s">
        <v>83</v>
      </c>
      <c r="E707" s="162">
        <v>4</v>
      </c>
      <c r="F707" s="162">
        <v>4</v>
      </c>
      <c r="G707" s="162" t="s">
        <v>80</v>
      </c>
      <c r="H707" s="162"/>
      <c r="I707" s="163">
        <f t="shared" ref="I707:I770" si="11">E707-F707</f>
        <v>0</v>
      </c>
      <c r="L707" s="164"/>
      <c r="P707" s="162"/>
      <c r="Q707" s="162"/>
    </row>
    <row r="708" spans="1:17" s="163" customFormat="1" x14ac:dyDescent="0.25">
      <c r="A708" s="160">
        <v>41311</v>
      </c>
      <c r="B708" s="161" t="s">
        <v>14</v>
      </c>
      <c r="C708" s="161" t="s">
        <v>9</v>
      </c>
      <c r="D708" s="162" t="s">
        <v>6</v>
      </c>
      <c r="E708" s="162">
        <v>5</v>
      </c>
      <c r="F708" s="162">
        <v>2</v>
      </c>
      <c r="G708" s="162"/>
      <c r="H708" s="162"/>
      <c r="I708" s="163">
        <f t="shared" si="11"/>
        <v>3</v>
      </c>
      <c r="L708" s="164"/>
      <c r="P708" s="162"/>
      <c r="Q708" s="162"/>
    </row>
    <row r="709" spans="1:17" s="163" customFormat="1" x14ac:dyDescent="0.25">
      <c r="A709" s="160">
        <v>41311</v>
      </c>
      <c r="B709" s="161" t="s">
        <v>11</v>
      </c>
      <c r="C709" s="161" t="s">
        <v>13</v>
      </c>
      <c r="D709" s="162" t="s">
        <v>6</v>
      </c>
      <c r="E709" s="162">
        <v>4</v>
      </c>
      <c r="F709" s="162">
        <v>3</v>
      </c>
      <c r="G709" s="162"/>
      <c r="H709" s="162"/>
      <c r="I709" s="163">
        <f t="shared" si="11"/>
        <v>1</v>
      </c>
      <c r="L709" s="164"/>
      <c r="P709" s="162"/>
      <c r="Q709" s="162"/>
    </row>
    <row r="710" spans="1:17" s="163" customFormat="1" x14ac:dyDescent="0.25">
      <c r="A710" s="160">
        <v>41311</v>
      </c>
      <c r="B710" s="161" t="s">
        <v>8</v>
      </c>
      <c r="C710" s="161" t="s">
        <v>12</v>
      </c>
      <c r="D710" s="162" t="s">
        <v>15</v>
      </c>
      <c r="E710" s="162">
        <v>3</v>
      </c>
      <c r="F710" s="162">
        <v>3</v>
      </c>
      <c r="G710" s="162" t="s">
        <v>80</v>
      </c>
      <c r="H710" s="162"/>
      <c r="I710" s="163">
        <f t="shared" si="11"/>
        <v>0</v>
      </c>
    </row>
    <row r="711" spans="1:17" s="163" customFormat="1" x14ac:dyDescent="0.25">
      <c r="A711" s="160">
        <v>41311</v>
      </c>
      <c r="B711" s="161" t="s">
        <v>21</v>
      </c>
      <c r="C711" s="161" t="s">
        <v>10</v>
      </c>
      <c r="D711" s="162" t="s">
        <v>15</v>
      </c>
      <c r="E711" s="162">
        <v>4</v>
      </c>
      <c r="F711" s="162">
        <v>4</v>
      </c>
      <c r="G711" s="162" t="s">
        <v>80</v>
      </c>
      <c r="H711" s="162"/>
      <c r="I711" s="163">
        <f t="shared" si="11"/>
        <v>0</v>
      </c>
      <c r="L711" s="164"/>
      <c r="P711" s="162"/>
      <c r="Q711" s="162"/>
    </row>
    <row r="712" spans="1:17" s="163" customFormat="1" x14ac:dyDescent="0.25">
      <c r="A712" s="160">
        <v>41311</v>
      </c>
      <c r="B712" s="161" t="s">
        <v>9</v>
      </c>
      <c r="C712" s="161" t="s">
        <v>14</v>
      </c>
      <c r="D712" s="162" t="s">
        <v>7</v>
      </c>
      <c r="E712" s="162">
        <v>2</v>
      </c>
      <c r="F712" s="162">
        <v>5</v>
      </c>
      <c r="G712" s="162"/>
      <c r="H712" s="162"/>
      <c r="I712" s="163">
        <f t="shared" si="11"/>
        <v>-3</v>
      </c>
      <c r="L712" s="164"/>
      <c r="P712" s="162"/>
      <c r="Q712" s="162"/>
    </row>
    <row r="713" spans="1:17" s="163" customFormat="1" x14ac:dyDescent="0.25">
      <c r="A713" s="160">
        <v>41311</v>
      </c>
      <c r="B713" s="161" t="s">
        <v>13</v>
      </c>
      <c r="C713" s="161" t="s">
        <v>11</v>
      </c>
      <c r="D713" s="162" t="s">
        <v>7</v>
      </c>
      <c r="E713" s="162">
        <v>3</v>
      </c>
      <c r="F713" s="162">
        <v>4</v>
      </c>
      <c r="G713" s="162"/>
      <c r="H713" s="162"/>
      <c r="I713" s="163">
        <f t="shared" si="11"/>
        <v>-1</v>
      </c>
      <c r="L713" s="164"/>
      <c r="P713" s="162"/>
      <c r="Q713" s="162"/>
    </row>
    <row r="714" spans="1:17" s="163" customFormat="1" x14ac:dyDescent="0.25">
      <c r="A714" s="160">
        <v>41318</v>
      </c>
      <c r="B714" s="161" t="s">
        <v>13</v>
      </c>
      <c r="C714" s="161" t="s">
        <v>8</v>
      </c>
      <c r="D714" s="162" t="s">
        <v>7</v>
      </c>
      <c r="E714" s="162">
        <v>3</v>
      </c>
      <c r="F714" s="162">
        <v>6</v>
      </c>
      <c r="G714" s="162"/>
      <c r="H714" s="162"/>
      <c r="I714" s="163">
        <f t="shared" si="11"/>
        <v>-3</v>
      </c>
      <c r="L714" s="164"/>
      <c r="P714" s="162"/>
      <c r="Q714" s="162"/>
    </row>
    <row r="715" spans="1:17" s="163" customFormat="1" x14ac:dyDescent="0.25">
      <c r="A715" s="160">
        <v>41318</v>
      </c>
      <c r="B715" s="161" t="s">
        <v>12</v>
      </c>
      <c r="C715" s="161" t="s">
        <v>21</v>
      </c>
      <c r="D715" s="162" t="s">
        <v>6</v>
      </c>
      <c r="E715" s="162">
        <v>1</v>
      </c>
      <c r="F715" s="162">
        <v>0</v>
      </c>
      <c r="G715" s="162"/>
      <c r="H715" s="162"/>
      <c r="I715" s="163">
        <f t="shared" si="11"/>
        <v>1</v>
      </c>
      <c r="L715" s="164"/>
      <c r="P715" s="162"/>
      <c r="Q715" s="162"/>
    </row>
    <row r="716" spans="1:17" s="163" customFormat="1" x14ac:dyDescent="0.25">
      <c r="A716" s="160">
        <v>41318</v>
      </c>
      <c r="B716" s="161" t="s">
        <v>11</v>
      </c>
      <c r="C716" s="161" t="s">
        <v>9</v>
      </c>
      <c r="D716" s="162" t="s">
        <v>7</v>
      </c>
      <c r="E716" s="162">
        <v>5</v>
      </c>
      <c r="F716" s="162">
        <v>9</v>
      </c>
      <c r="G716" s="162"/>
      <c r="H716" s="162"/>
      <c r="I716" s="163">
        <f t="shared" si="11"/>
        <v>-4</v>
      </c>
      <c r="L716" s="164"/>
      <c r="P716" s="162"/>
      <c r="Q716" s="162"/>
    </row>
    <row r="717" spans="1:17" s="163" customFormat="1" x14ac:dyDescent="0.25">
      <c r="A717" s="160">
        <v>41318</v>
      </c>
      <c r="B717" s="161" t="s">
        <v>8</v>
      </c>
      <c r="C717" s="161" t="s">
        <v>13</v>
      </c>
      <c r="D717" s="162" t="s">
        <v>6</v>
      </c>
      <c r="E717" s="162">
        <v>6</v>
      </c>
      <c r="F717" s="162">
        <v>3</v>
      </c>
      <c r="G717" s="162"/>
      <c r="H717" s="162"/>
      <c r="I717" s="163">
        <f t="shared" si="11"/>
        <v>3</v>
      </c>
    </row>
    <row r="718" spans="1:17" s="163" customFormat="1" x14ac:dyDescent="0.25">
      <c r="A718" s="160">
        <v>41318</v>
      </c>
      <c r="B718" s="161" t="s">
        <v>21</v>
      </c>
      <c r="C718" s="161" t="s">
        <v>12</v>
      </c>
      <c r="D718" s="162" t="s">
        <v>7</v>
      </c>
      <c r="E718" s="162">
        <v>0</v>
      </c>
      <c r="F718" s="162">
        <v>1</v>
      </c>
      <c r="G718" s="162"/>
      <c r="H718" s="162"/>
      <c r="I718" s="163">
        <f t="shared" si="11"/>
        <v>-1</v>
      </c>
      <c r="L718" s="164"/>
      <c r="P718" s="162"/>
      <c r="Q718" s="162"/>
    </row>
    <row r="719" spans="1:17" s="163" customFormat="1" x14ac:dyDescent="0.25">
      <c r="A719" s="160">
        <v>41318</v>
      </c>
      <c r="B719" s="161" t="s">
        <v>14</v>
      </c>
      <c r="C719" s="161" t="s">
        <v>10</v>
      </c>
      <c r="D719" s="162" t="s">
        <v>6</v>
      </c>
      <c r="E719" s="162">
        <v>6</v>
      </c>
      <c r="F719" s="162">
        <v>1</v>
      </c>
      <c r="G719" s="162"/>
      <c r="H719" s="162"/>
      <c r="I719" s="163">
        <f t="shared" si="11"/>
        <v>5</v>
      </c>
      <c r="L719" s="164"/>
      <c r="P719" s="162"/>
      <c r="Q719" s="162"/>
    </row>
    <row r="720" spans="1:17" s="163" customFormat="1" x14ac:dyDescent="0.25">
      <c r="A720" s="160">
        <v>41318</v>
      </c>
      <c r="B720" s="161" t="s">
        <v>10</v>
      </c>
      <c r="C720" s="161" t="s">
        <v>14</v>
      </c>
      <c r="D720" s="162" t="s">
        <v>7</v>
      </c>
      <c r="E720" s="162">
        <v>1</v>
      </c>
      <c r="F720" s="162">
        <v>6</v>
      </c>
      <c r="G720" s="162"/>
      <c r="H720" s="162"/>
      <c r="I720" s="163">
        <f t="shared" si="11"/>
        <v>-5</v>
      </c>
      <c r="L720" s="164"/>
      <c r="P720" s="162"/>
      <c r="Q720" s="162"/>
    </row>
    <row r="721" spans="1:17" s="163" customFormat="1" x14ac:dyDescent="0.25">
      <c r="A721" s="160">
        <v>41318</v>
      </c>
      <c r="B721" s="161" t="s">
        <v>9</v>
      </c>
      <c r="C721" s="161" t="s">
        <v>11</v>
      </c>
      <c r="D721" s="162" t="s">
        <v>6</v>
      </c>
      <c r="E721" s="162">
        <v>9</v>
      </c>
      <c r="F721" s="162">
        <v>5</v>
      </c>
      <c r="G721" s="162"/>
      <c r="H721" s="162"/>
      <c r="I721" s="163">
        <f t="shared" si="11"/>
        <v>4</v>
      </c>
      <c r="L721" s="164"/>
      <c r="P721" s="162"/>
      <c r="Q721" s="162"/>
    </row>
    <row r="722" spans="1:17" s="163" customFormat="1" x14ac:dyDescent="0.25">
      <c r="A722" s="160">
        <v>41325</v>
      </c>
      <c r="B722" s="161" t="s">
        <v>9</v>
      </c>
      <c r="C722" s="161" t="s">
        <v>8</v>
      </c>
      <c r="D722" s="162" t="s">
        <v>6</v>
      </c>
      <c r="E722" s="162">
        <v>7</v>
      </c>
      <c r="F722" s="162">
        <v>5</v>
      </c>
      <c r="G722" s="162"/>
      <c r="H722" s="162"/>
      <c r="I722" s="163">
        <f t="shared" si="11"/>
        <v>2</v>
      </c>
      <c r="L722" s="164"/>
      <c r="P722" s="162"/>
      <c r="Q722" s="162"/>
    </row>
    <row r="723" spans="1:17" s="163" customFormat="1" x14ac:dyDescent="0.25">
      <c r="A723" s="160">
        <v>41325</v>
      </c>
      <c r="B723" s="161" t="s">
        <v>14</v>
      </c>
      <c r="C723" s="161" t="s">
        <v>21</v>
      </c>
      <c r="D723" s="162" t="s">
        <v>6</v>
      </c>
      <c r="E723" s="162">
        <v>8</v>
      </c>
      <c r="F723" s="162">
        <v>2</v>
      </c>
      <c r="G723" s="162"/>
      <c r="H723" s="162"/>
      <c r="I723" s="163">
        <f t="shared" si="11"/>
        <v>6</v>
      </c>
      <c r="L723" s="164"/>
      <c r="P723" s="162"/>
      <c r="Q723" s="162"/>
    </row>
    <row r="724" spans="1:17" s="163" customFormat="1" x14ac:dyDescent="0.25">
      <c r="A724" s="160">
        <v>41325</v>
      </c>
      <c r="B724" s="161" t="s">
        <v>8</v>
      </c>
      <c r="C724" s="161" t="s">
        <v>9</v>
      </c>
      <c r="D724" s="162" t="s">
        <v>7</v>
      </c>
      <c r="E724" s="162">
        <v>5</v>
      </c>
      <c r="F724" s="162">
        <v>7</v>
      </c>
      <c r="G724" s="162"/>
      <c r="H724" s="162"/>
      <c r="I724" s="163">
        <f t="shared" si="11"/>
        <v>-2</v>
      </c>
    </row>
    <row r="725" spans="1:17" s="163" customFormat="1" x14ac:dyDescent="0.25">
      <c r="A725" s="160">
        <v>41325</v>
      </c>
      <c r="B725" s="161" t="s">
        <v>12</v>
      </c>
      <c r="C725" s="161" t="s">
        <v>13</v>
      </c>
      <c r="D725" s="162" t="s">
        <v>7</v>
      </c>
      <c r="E725" s="162">
        <v>2</v>
      </c>
      <c r="F725" s="162">
        <v>6</v>
      </c>
      <c r="G725" s="162"/>
      <c r="H725" s="162"/>
      <c r="I725" s="163">
        <f t="shared" si="11"/>
        <v>-4</v>
      </c>
      <c r="L725" s="164"/>
      <c r="P725" s="162"/>
      <c r="Q725" s="162"/>
    </row>
    <row r="726" spans="1:17" s="163" customFormat="1" x14ac:dyDescent="0.25">
      <c r="A726" s="160">
        <v>41325</v>
      </c>
      <c r="B726" s="161" t="s">
        <v>13</v>
      </c>
      <c r="C726" s="161" t="s">
        <v>12</v>
      </c>
      <c r="D726" s="162" t="s">
        <v>6</v>
      </c>
      <c r="E726" s="162">
        <v>6</v>
      </c>
      <c r="F726" s="162">
        <v>2</v>
      </c>
      <c r="G726" s="162"/>
      <c r="H726" s="162"/>
      <c r="I726" s="163">
        <f t="shared" si="11"/>
        <v>4</v>
      </c>
      <c r="L726" s="164"/>
      <c r="P726" s="162"/>
      <c r="Q726" s="162"/>
    </row>
    <row r="727" spans="1:17" s="163" customFormat="1" x14ac:dyDescent="0.25">
      <c r="A727" s="160">
        <v>41325</v>
      </c>
      <c r="B727" s="161" t="s">
        <v>11</v>
      </c>
      <c r="C727" s="161" t="s">
        <v>10</v>
      </c>
      <c r="D727" s="162" t="s">
        <v>6</v>
      </c>
      <c r="E727" s="162">
        <v>7</v>
      </c>
      <c r="F727" s="162">
        <v>3</v>
      </c>
      <c r="G727" s="162"/>
      <c r="H727" s="162"/>
      <c r="I727" s="163">
        <f t="shared" si="11"/>
        <v>4</v>
      </c>
      <c r="L727" s="164"/>
      <c r="P727" s="162"/>
      <c r="Q727" s="162"/>
    </row>
    <row r="728" spans="1:17" s="163" customFormat="1" x14ac:dyDescent="0.25">
      <c r="A728" s="160">
        <v>41325</v>
      </c>
      <c r="B728" s="161" t="s">
        <v>21</v>
      </c>
      <c r="C728" s="161" t="s">
        <v>14</v>
      </c>
      <c r="D728" s="162" t="s">
        <v>7</v>
      </c>
      <c r="E728" s="162">
        <v>2</v>
      </c>
      <c r="F728" s="162">
        <v>8</v>
      </c>
      <c r="G728" s="162"/>
      <c r="H728" s="162"/>
      <c r="I728" s="163">
        <f t="shared" si="11"/>
        <v>-6</v>
      </c>
      <c r="L728" s="164"/>
      <c r="P728" s="162"/>
      <c r="Q728" s="162"/>
    </row>
    <row r="729" spans="1:17" s="163" customFormat="1" x14ac:dyDescent="0.25">
      <c r="A729" s="160">
        <v>41325</v>
      </c>
      <c r="B729" s="161" t="s">
        <v>10</v>
      </c>
      <c r="C729" s="161" t="s">
        <v>11</v>
      </c>
      <c r="D729" s="162" t="s">
        <v>7</v>
      </c>
      <c r="E729" s="162">
        <v>3</v>
      </c>
      <c r="F729" s="162">
        <v>7</v>
      </c>
      <c r="G729" s="162"/>
      <c r="H729" s="162"/>
      <c r="I729" s="163">
        <f t="shared" si="11"/>
        <v>-4</v>
      </c>
      <c r="L729" s="164"/>
      <c r="P729" s="162"/>
      <c r="Q729" s="162"/>
    </row>
    <row r="730" spans="1:17" s="163" customFormat="1" x14ac:dyDescent="0.25">
      <c r="A730" s="160">
        <v>41332</v>
      </c>
      <c r="B730" s="161" t="s">
        <v>10</v>
      </c>
      <c r="C730" s="161" t="s">
        <v>8</v>
      </c>
      <c r="D730" s="162" t="s">
        <v>7</v>
      </c>
      <c r="E730" s="162">
        <v>1</v>
      </c>
      <c r="F730" s="162">
        <v>6</v>
      </c>
      <c r="G730" s="162"/>
      <c r="H730" s="162"/>
      <c r="I730" s="163">
        <f t="shared" si="11"/>
        <v>-5</v>
      </c>
      <c r="L730" s="164"/>
      <c r="P730" s="162"/>
      <c r="Q730" s="162"/>
    </row>
    <row r="731" spans="1:17" s="163" customFormat="1" x14ac:dyDescent="0.25">
      <c r="A731" s="160">
        <v>41332</v>
      </c>
      <c r="B731" s="161" t="s">
        <v>13</v>
      </c>
      <c r="C731" s="161" t="s">
        <v>21</v>
      </c>
      <c r="D731" s="162" t="s">
        <v>7</v>
      </c>
      <c r="E731" s="162">
        <v>4</v>
      </c>
      <c r="F731" s="162">
        <v>9</v>
      </c>
      <c r="G731" s="162"/>
      <c r="H731" s="162"/>
      <c r="I731" s="163">
        <f t="shared" si="11"/>
        <v>-5</v>
      </c>
      <c r="L731" s="164"/>
      <c r="P731" s="162"/>
      <c r="Q731" s="162"/>
    </row>
    <row r="732" spans="1:17" s="163" customFormat="1" x14ac:dyDescent="0.25">
      <c r="A732" s="160">
        <v>41332</v>
      </c>
      <c r="B732" s="161" t="s">
        <v>12</v>
      </c>
      <c r="C732" s="161" t="s">
        <v>9</v>
      </c>
      <c r="D732" s="162" t="s">
        <v>6</v>
      </c>
      <c r="E732" s="162">
        <v>4</v>
      </c>
      <c r="F732" s="162">
        <v>3</v>
      </c>
      <c r="G732" s="162"/>
      <c r="H732" s="162"/>
      <c r="I732" s="163">
        <f t="shared" si="11"/>
        <v>1</v>
      </c>
      <c r="L732" s="164"/>
      <c r="P732" s="162"/>
      <c r="Q732" s="162"/>
    </row>
    <row r="733" spans="1:17" s="163" customFormat="1" x14ac:dyDescent="0.25">
      <c r="A733" s="160">
        <v>41332</v>
      </c>
      <c r="B733" s="161" t="s">
        <v>21</v>
      </c>
      <c r="C733" s="161" t="s">
        <v>13</v>
      </c>
      <c r="D733" s="162" t="s">
        <v>6</v>
      </c>
      <c r="E733" s="162">
        <v>9</v>
      </c>
      <c r="F733" s="162">
        <v>4</v>
      </c>
      <c r="G733" s="162"/>
      <c r="H733" s="162"/>
      <c r="I733" s="163">
        <f t="shared" si="11"/>
        <v>5</v>
      </c>
      <c r="L733" s="164"/>
      <c r="P733" s="162"/>
      <c r="Q733" s="162"/>
    </row>
    <row r="734" spans="1:17" s="163" customFormat="1" x14ac:dyDescent="0.25">
      <c r="A734" s="160">
        <v>41332</v>
      </c>
      <c r="B734" s="161" t="s">
        <v>9</v>
      </c>
      <c r="C734" s="161" t="s">
        <v>12</v>
      </c>
      <c r="D734" s="162" t="s">
        <v>7</v>
      </c>
      <c r="E734" s="162">
        <v>3</v>
      </c>
      <c r="F734" s="162">
        <v>4</v>
      </c>
      <c r="G734" s="162"/>
      <c r="H734" s="162"/>
      <c r="I734" s="163">
        <f t="shared" si="11"/>
        <v>-1</v>
      </c>
      <c r="L734" s="164"/>
      <c r="P734" s="162"/>
      <c r="Q734" s="162"/>
    </row>
    <row r="735" spans="1:17" s="163" customFormat="1" x14ac:dyDescent="0.25">
      <c r="A735" s="160">
        <v>41332</v>
      </c>
      <c r="B735" s="161" t="s">
        <v>8</v>
      </c>
      <c r="C735" s="161" t="s">
        <v>10</v>
      </c>
      <c r="D735" s="162" t="s">
        <v>6</v>
      </c>
      <c r="E735" s="162">
        <v>6</v>
      </c>
      <c r="F735" s="162">
        <v>1</v>
      </c>
      <c r="G735" s="162"/>
      <c r="H735" s="162"/>
      <c r="I735" s="163">
        <f t="shared" si="11"/>
        <v>5</v>
      </c>
    </row>
    <row r="736" spans="1:17" s="163" customFormat="1" x14ac:dyDescent="0.25">
      <c r="A736" s="160">
        <v>41332</v>
      </c>
      <c r="B736" s="161" t="s">
        <v>11</v>
      </c>
      <c r="C736" s="161" t="s">
        <v>14</v>
      </c>
      <c r="D736" s="162" t="s">
        <v>7</v>
      </c>
      <c r="E736" s="162">
        <v>2</v>
      </c>
      <c r="F736" s="162">
        <v>8</v>
      </c>
      <c r="G736" s="162"/>
      <c r="H736" s="162"/>
      <c r="I736" s="163">
        <f t="shared" si="11"/>
        <v>-6</v>
      </c>
      <c r="L736" s="164"/>
      <c r="P736" s="162"/>
      <c r="Q736" s="162"/>
    </row>
    <row r="737" spans="1:17" s="163" customFormat="1" x14ac:dyDescent="0.25">
      <c r="A737" s="160">
        <v>41332</v>
      </c>
      <c r="B737" s="161" t="s">
        <v>14</v>
      </c>
      <c r="C737" s="161" t="s">
        <v>11</v>
      </c>
      <c r="D737" s="162" t="s">
        <v>6</v>
      </c>
      <c r="E737" s="162">
        <v>8</v>
      </c>
      <c r="F737" s="162">
        <v>2</v>
      </c>
      <c r="G737" s="162"/>
      <c r="H737" s="162"/>
      <c r="I737" s="163">
        <f t="shared" si="11"/>
        <v>6</v>
      </c>
      <c r="L737" s="164"/>
      <c r="P737" s="162"/>
      <c r="Q737" s="162"/>
    </row>
    <row r="738" spans="1:17" s="163" customFormat="1" x14ac:dyDescent="0.25">
      <c r="A738" s="160">
        <v>41339</v>
      </c>
      <c r="B738" s="161" t="s">
        <v>14</v>
      </c>
      <c r="C738" s="161" t="s">
        <v>8</v>
      </c>
      <c r="D738" s="162" t="s">
        <v>6</v>
      </c>
      <c r="E738" s="162">
        <v>3</v>
      </c>
      <c r="F738" s="162">
        <v>2</v>
      </c>
      <c r="G738" s="162"/>
      <c r="H738" s="162"/>
      <c r="I738" s="163">
        <f t="shared" si="11"/>
        <v>1</v>
      </c>
      <c r="L738" s="164"/>
      <c r="P738" s="162"/>
      <c r="Q738" s="162"/>
    </row>
    <row r="739" spans="1:17" s="163" customFormat="1" x14ac:dyDescent="0.25">
      <c r="A739" s="160">
        <v>41339</v>
      </c>
      <c r="B739" s="161" t="s">
        <v>11</v>
      </c>
      <c r="C739" s="161" t="s">
        <v>21</v>
      </c>
      <c r="D739" s="162" t="s">
        <v>6</v>
      </c>
      <c r="E739" s="162">
        <v>8</v>
      </c>
      <c r="F739" s="162">
        <v>2</v>
      </c>
      <c r="G739" s="162"/>
      <c r="H739" s="162"/>
      <c r="I739" s="163">
        <f t="shared" si="11"/>
        <v>6</v>
      </c>
      <c r="L739" s="164"/>
      <c r="P739" s="162"/>
      <c r="Q739" s="162"/>
    </row>
    <row r="740" spans="1:17" s="163" customFormat="1" x14ac:dyDescent="0.25">
      <c r="A740" s="160">
        <v>41339</v>
      </c>
      <c r="B740" s="161" t="s">
        <v>13</v>
      </c>
      <c r="C740" s="161" t="s">
        <v>9</v>
      </c>
      <c r="D740" s="162" t="s">
        <v>7</v>
      </c>
      <c r="E740" s="162">
        <v>1</v>
      </c>
      <c r="F740" s="162">
        <v>3</v>
      </c>
      <c r="G740" s="162"/>
      <c r="H740" s="162"/>
      <c r="I740" s="163">
        <f t="shared" si="11"/>
        <v>-2</v>
      </c>
      <c r="L740" s="164"/>
      <c r="P740" s="162"/>
      <c r="Q740" s="162"/>
    </row>
    <row r="741" spans="1:17" s="163" customFormat="1" x14ac:dyDescent="0.25">
      <c r="A741" s="160">
        <v>41339</v>
      </c>
      <c r="B741" s="161" t="s">
        <v>9</v>
      </c>
      <c r="C741" s="161" t="s">
        <v>13</v>
      </c>
      <c r="D741" s="162" t="s">
        <v>6</v>
      </c>
      <c r="E741" s="162">
        <v>3</v>
      </c>
      <c r="F741" s="162">
        <v>1</v>
      </c>
      <c r="G741" s="162"/>
      <c r="H741" s="162"/>
      <c r="I741" s="163">
        <f t="shared" si="11"/>
        <v>2</v>
      </c>
      <c r="L741" s="164"/>
      <c r="P741" s="162"/>
      <c r="Q741" s="162"/>
    </row>
    <row r="742" spans="1:17" s="163" customFormat="1" x14ac:dyDescent="0.25">
      <c r="A742" s="160">
        <v>41339</v>
      </c>
      <c r="B742" s="161" t="s">
        <v>10</v>
      </c>
      <c r="C742" s="161" t="s">
        <v>12</v>
      </c>
      <c r="D742" s="162" t="s">
        <v>85</v>
      </c>
      <c r="E742" s="162">
        <v>0</v>
      </c>
      <c r="F742" s="162">
        <v>0</v>
      </c>
      <c r="G742" s="162" t="s">
        <v>82</v>
      </c>
      <c r="H742" s="162"/>
      <c r="I742" s="163">
        <f t="shared" si="11"/>
        <v>0</v>
      </c>
      <c r="L742" s="164"/>
      <c r="P742" s="162"/>
      <c r="Q742" s="162"/>
    </row>
    <row r="743" spans="1:17" s="163" customFormat="1" x14ac:dyDescent="0.25">
      <c r="A743" s="160">
        <v>41339</v>
      </c>
      <c r="B743" s="161" t="s">
        <v>12</v>
      </c>
      <c r="C743" s="161" t="s">
        <v>10</v>
      </c>
      <c r="D743" s="162" t="s">
        <v>84</v>
      </c>
      <c r="E743" s="162">
        <v>0</v>
      </c>
      <c r="F743" s="162">
        <v>0</v>
      </c>
      <c r="G743" s="162" t="s">
        <v>82</v>
      </c>
      <c r="H743" s="162"/>
      <c r="I743" s="163">
        <f t="shared" si="11"/>
        <v>0</v>
      </c>
      <c r="L743" s="164"/>
      <c r="P743" s="162"/>
      <c r="Q743" s="162"/>
    </row>
    <row r="744" spans="1:17" s="163" customFormat="1" x14ac:dyDescent="0.25">
      <c r="A744" s="160">
        <v>41339</v>
      </c>
      <c r="B744" s="161" t="s">
        <v>8</v>
      </c>
      <c r="C744" s="161" t="s">
        <v>14</v>
      </c>
      <c r="D744" s="162" t="s">
        <v>7</v>
      </c>
      <c r="E744" s="162">
        <v>2</v>
      </c>
      <c r="F744" s="162">
        <v>3</v>
      </c>
      <c r="G744" s="162"/>
      <c r="H744" s="162"/>
      <c r="I744" s="163">
        <f t="shared" si="11"/>
        <v>-1</v>
      </c>
    </row>
    <row r="745" spans="1:17" s="163" customFormat="1" x14ac:dyDescent="0.25">
      <c r="A745" s="160">
        <v>41339</v>
      </c>
      <c r="B745" s="161" t="s">
        <v>21</v>
      </c>
      <c r="C745" s="161" t="s">
        <v>11</v>
      </c>
      <c r="D745" s="162" t="s">
        <v>7</v>
      </c>
      <c r="E745" s="162">
        <v>2</v>
      </c>
      <c r="F745" s="162">
        <v>8</v>
      </c>
      <c r="G745" s="162"/>
      <c r="H745" s="162"/>
      <c r="I745" s="163">
        <f t="shared" si="11"/>
        <v>-6</v>
      </c>
      <c r="L745" s="164"/>
      <c r="P745" s="162"/>
      <c r="Q745" s="162"/>
    </row>
    <row r="746" spans="1:17" s="163" customFormat="1" x14ac:dyDescent="0.25">
      <c r="A746" s="160">
        <v>41346</v>
      </c>
      <c r="B746" s="161" t="s">
        <v>11</v>
      </c>
      <c r="C746" s="161" t="s">
        <v>8</v>
      </c>
      <c r="D746" s="162" t="s">
        <v>7</v>
      </c>
      <c r="E746" s="162">
        <v>3</v>
      </c>
      <c r="F746" s="162">
        <v>4</v>
      </c>
      <c r="G746" s="162"/>
      <c r="H746" s="162"/>
      <c r="I746" s="163">
        <f t="shared" si="11"/>
        <v>-1</v>
      </c>
      <c r="L746" s="164"/>
      <c r="P746" s="162"/>
      <c r="Q746" s="162"/>
    </row>
    <row r="747" spans="1:17" s="163" customFormat="1" x14ac:dyDescent="0.25">
      <c r="A747" s="160">
        <v>41346</v>
      </c>
      <c r="B747" s="161" t="s">
        <v>9</v>
      </c>
      <c r="C747" s="161" t="s">
        <v>21</v>
      </c>
      <c r="D747" s="162" t="s">
        <v>7</v>
      </c>
      <c r="E747" s="162">
        <v>1</v>
      </c>
      <c r="F747" s="162">
        <v>2</v>
      </c>
      <c r="G747" s="162"/>
      <c r="H747" s="162"/>
      <c r="I747" s="163">
        <f t="shared" si="11"/>
        <v>-1</v>
      </c>
      <c r="L747" s="164"/>
      <c r="P747" s="162"/>
      <c r="Q747" s="162"/>
    </row>
    <row r="748" spans="1:17" s="163" customFormat="1" x14ac:dyDescent="0.25">
      <c r="A748" s="160">
        <v>41346</v>
      </c>
      <c r="B748" s="161" t="s">
        <v>21</v>
      </c>
      <c r="C748" s="161" t="s">
        <v>9</v>
      </c>
      <c r="D748" s="162" t="s">
        <v>6</v>
      </c>
      <c r="E748" s="162">
        <v>2</v>
      </c>
      <c r="F748" s="162">
        <v>1</v>
      </c>
      <c r="G748" s="162"/>
      <c r="H748" s="162"/>
      <c r="I748" s="163">
        <f t="shared" si="11"/>
        <v>1</v>
      </c>
      <c r="L748" s="164"/>
      <c r="P748" s="162"/>
      <c r="Q748" s="162"/>
    </row>
    <row r="749" spans="1:17" s="163" customFormat="1" x14ac:dyDescent="0.25">
      <c r="A749" s="160">
        <v>41346</v>
      </c>
      <c r="B749" s="161" t="s">
        <v>10</v>
      </c>
      <c r="C749" s="161" t="s">
        <v>13</v>
      </c>
      <c r="D749" s="162" t="s">
        <v>7</v>
      </c>
      <c r="E749" s="162">
        <v>1</v>
      </c>
      <c r="F749" s="162">
        <v>3</v>
      </c>
      <c r="G749" s="162"/>
      <c r="H749" s="162"/>
      <c r="I749" s="163">
        <f t="shared" si="11"/>
        <v>-2</v>
      </c>
      <c r="L749" s="164"/>
      <c r="P749" s="162"/>
      <c r="Q749" s="162"/>
    </row>
    <row r="750" spans="1:17" s="163" customFormat="1" x14ac:dyDescent="0.25">
      <c r="A750" s="160">
        <v>41346</v>
      </c>
      <c r="B750" s="161" t="s">
        <v>14</v>
      </c>
      <c r="C750" s="161" t="s">
        <v>12</v>
      </c>
      <c r="D750" s="162" t="s">
        <v>6</v>
      </c>
      <c r="E750" s="162">
        <v>8</v>
      </c>
      <c r="F750" s="162">
        <v>0</v>
      </c>
      <c r="G750" s="162"/>
      <c r="H750" s="162"/>
      <c r="I750" s="163">
        <f t="shared" si="11"/>
        <v>8</v>
      </c>
      <c r="L750" s="164"/>
      <c r="P750" s="162"/>
      <c r="Q750" s="162"/>
    </row>
    <row r="751" spans="1:17" s="163" customFormat="1" x14ac:dyDescent="0.25">
      <c r="A751" s="160">
        <v>41346</v>
      </c>
      <c r="B751" s="161" t="s">
        <v>13</v>
      </c>
      <c r="C751" s="161" t="s">
        <v>10</v>
      </c>
      <c r="D751" s="162" t="s">
        <v>6</v>
      </c>
      <c r="E751" s="162">
        <v>3</v>
      </c>
      <c r="F751" s="162">
        <v>1</v>
      </c>
      <c r="G751" s="162"/>
      <c r="H751" s="162"/>
      <c r="I751" s="163">
        <f t="shared" si="11"/>
        <v>2</v>
      </c>
      <c r="L751" s="164"/>
      <c r="P751" s="162"/>
      <c r="Q751" s="162"/>
    </row>
    <row r="752" spans="1:17" s="163" customFormat="1" x14ac:dyDescent="0.25">
      <c r="A752" s="160">
        <v>41346</v>
      </c>
      <c r="B752" s="161" t="s">
        <v>12</v>
      </c>
      <c r="C752" s="161" t="s">
        <v>14</v>
      </c>
      <c r="D752" s="162" t="s">
        <v>7</v>
      </c>
      <c r="E752" s="162">
        <v>0</v>
      </c>
      <c r="F752" s="162">
        <v>8</v>
      </c>
      <c r="G752" s="162"/>
      <c r="H752" s="162"/>
      <c r="I752" s="163">
        <f t="shared" si="11"/>
        <v>-8</v>
      </c>
      <c r="L752" s="164"/>
      <c r="P752" s="162"/>
      <c r="Q752" s="162"/>
    </row>
    <row r="753" spans="1:17" s="163" customFormat="1" x14ac:dyDescent="0.25">
      <c r="A753" s="160">
        <v>41346</v>
      </c>
      <c r="B753" s="161" t="s">
        <v>8</v>
      </c>
      <c r="C753" s="161" t="s">
        <v>11</v>
      </c>
      <c r="D753" s="162" t="s">
        <v>6</v>
      </c>
      <c r="E753" s="162">
        <v>4</v>
      </c>
      <c r="F753" s="162">
        <v>3</v>
      </c>
      <c r="G753" s="162"/>
      <c r="H753" s="162"/>
      <c r="I753" s="163">
        <f t="shared" si="11"/>
        <v>1</v>
      </c>
    </row>
    <row r="754" spans="1:17" s="163" customFormat="1" x14ac:dyDescent="0.25">
      <c r="A754" s="160">
        <v>41353</v>
      </c>
      <c r="B754" s="161" t="s">
        <v>21</v>
      </c>
      <c r="C754" s="161" t="s">
        <v>8</v>
      </c>
      <c r="D754" s="162" t="s">
        <v>7</v>
      </c>
      <c r="E754" s="162">
        <v>4</v>
      </c>
      <c r="F754" s="162">
        <v>6</v>
      </c>
      <c r="G754" s="162"/>
      <c r="H754" s="162"/>
      <c r="I754" s="163">
        <f t="shared" si="11"/>
        <v>-2</v>
      </c>
      <c r="L754" s="164"/>
      <c r="P754" s="162"/>
      <c r="Q754" s="162"/>
    </row>
    <row r="755" spans="1:17" s="163" customFormat="1" x14ac:dyDescent="0.25">
      <c r="A755" s="160">
        <v>41353</v>
      </c>
      <c r="B755" s="161" t="s">
        <v>8</v>
      </c>
      <c r="C755" s="161" t="s">
        <v>21</v>
      </c>
      <c r="D755" s="162" t="s">
        <v>6</v>
      </c>
      <c r="E755" s="162">
        <v>6</v>
      </c>
      <c r="F755" s="162">
        <v>4</v>
      </c>
      <c r="G755" s="162"/>
      <c r="H755" s="162"/>
      <c r="I755" s="163">
        <f t="shared" si="11"/>
        <v>2</v>
      </c>
    </row>
    <row r="756" spans="1:17" s="163" customFormat="1" x14ac:dyDescent="0.25">
      <c r="A756" s="160">
        <v>41353</v>
      </c>
      <c r="B756" s="161" t="s">
        <v>10</v>
      </c>
      <c r="C756" s="161" t="s">
        <v>9</v>
      </c>
      <c r="D756" s="162" t="s">
        <v>7</v>
      </c>
      <c r="E756" s="162">
        <v>2</v>
      </c>
      <c r="F756" s="162">
        <v>4</v>
      </c>
      <c r="G756" s="162"/>
      <c r="H756" s="162"/>
      <c r="I756" s="163">
        <f t="shared" si="11"/>
        <v>-2</v>
      </c>
      <c r="L756" s="164"/>
      <c r="P756" s="162"/>
      <c r="Q756" s="162"/>
    </row>
    <row r="757" spans="1:17" s="163" customFormat="1" x14ac:dyDescent="0.25">
      <c r="A757" s="160">
        <v>41353</v>
      </c>
      <c r="B757" s="161" t="s">
        <v>14</v>
      </c>
      <c r="C757" s="161" t="s">
        <v>13</v>
      </c>
      <c r="D757" s="162" t="s">
        <v>6</v>
      </c>
      <c r="E757" s="162">
        <v>4</v>
      </c>
      <c r="F757" s="162">
        <v>0</v>
      </c>
      <c r="G757" s="162"/>
      <c r="H757" s="162"/>
      <c r="I757" s="163">
        <f t="shared" si="11"/>
        <v>4</v>
      </c>
      <c r="L757" s="164"/>
      <c r="P757" s="162"/>
      <c r="Q757" s="162"/>
    </row>
    <row r="758" spans="1:17" s="163" customFormat="1" x14ac:dyDescent="0.25">
      <c r="A758" s="160">
        <v>41353</v>
      </c>
      <c r="B758" s="161" t="s">
        <v>11</v>
      </c>
      <c r="C758" s="161" t="s">
        <v>12</v>
      </c>
      <c r="D758" s="162" t="s">
        <v>6</v>
      </c>
      <c r="E758" s="162">
        <v>8</v>
      </c>
      <c r="F758" s="162">
        <v>5</v>
      </c>
      <c r="G758" s="162"/>
      <c r="H758" s="162"/>
      <c r="I758" s="163">
        <f t="shared" si="11"/>
        <v>3</v>
      </c>
      <c r="L758" s="164"/>
      <c r="P758" s="162"/>
      <c r="Q758" s="162"/>
    </row>
    <row r="759" spans="1:17" s="163" customFormat="1" x14ac:dyDescent="0.25">
      <c r="A759" s="160">
        <v>41353</v>
      </c>
      <c r="B759" s="161" t="s">
        <v>9</v>
      </c>
      <c r="C759" s="161" t="s">
        <v>10</v>
      </c>
      <c r="D759" s="162" t="s">
        <v>6</v>
      </c>
      <c r="E759" s="162">
        <v>4</v>
      </c>
      <c r="F759" s="162">
        <v>2</v>
      </c>
      <c r="G759" s="162"/>
      <c r="H759" s="162"/>
      <c r="I759" s="163">
        <f t="shared" si="11"/>
        <v>2</v>
      </c>
      <c r="L759" s="164"/>
      <c r="P759" s="162"/>
      <c r="Q759" s="162"/>
    </row>
    <row r="760" spans="1:17" s="163" customFormat="1" x14ac:dyDescent="0.25">
      <c r="A760" s="160">
        <v>41353</v>
      </c>
      <c r="B760" s="161" t="s">
        <v>13</v>
      </c>
      <c r="C760" s="161" t="s">
        <v>14</v>
      </c>
      <c r="D760" s="162" t="s">
        <v>7</v>
      </c>
      <c r="E760" s="162">
        <v>0</v>
      </c>
      <c r="F760" s="162">
        <v>4</v>
      </c>
      <c r="G760" s="162"/>
      <c r="H760" s="162"/>
      <c r="I760" s="163">
        <f t="shared" si="11"/>
        <v>-4</v>
      </c>
      <c r="L760" s="164"/>
      <c r="P760" s="162"/>
      <c r="Q760" s="162"/>
    </row>
    <row r="761" spans="1:17" s="163" customFormat="1" x14ac:dyDescent="0.25">
      <c r="A761" s="160">
        <v>41353</v>
      </c>
      <c r="B761" s="161" t="s">
        <v>12</v>
      </c>
      <c r="C761" s="161" t="s">
        <v>11</v>
      </c>
      <c r="D761" s="162" t="s">
        <v>7</v>
      </c>
      <c r="E761" s="162">
        <v>5</v>
      </c>
      <c r="F761" s="162">
        <v>8</v>
      </c>
      <c r="G761" s="162"/>
      <c r="H761" s="162"/>
      <c r="I761" s="163">
        <f t="shared" si="11"/>
        <v>-3</v>
      </c>
      <c r="L761" s="164"/>
      <c r="P761" s="162"/>
      <c r="Q761" s="162"/>
    </row>
    <row r="762" spans="1:17" s="163" customFormat="1" x14ac:dyDescent="0.25">
      <c r="A762" s="160">
        <v>41360</v>
      </c>
      <c r="B762" s="161" t="s">
        <v>12</v>
      </c>
      <c r="C762" s="161" t="s">
        <v>8</v>
      </c>
      <c r="D762" s="162" t="s">
        <v>7</v>
      </c>
      <c r="E762" s="162">
        <v>1</v>
      </c>
      <c r="F762" s="162">
        <v>8</v>
      </c>
      <c r="G762" s="162"/>
      <c r="H762" s="162"/>
      <c r="I762" s="163">
        <f t="shared" si="11"/>
        <v>-7</v>
      </c>
      <c r="L762" s="164"/>
      <c r="P762" s="162"/>
      <c r="Q762" s="162"/>
    </row>
    <row r="763" spans="1:17" s="163" customFormat="1" x14ac:dyDescent="0.25">
      <c r="A763" s="160">
        <v>41360</v>
      </c>
      <c r="B763" s="161" t="s">
        <v>10</v>
      </c>
      <c r="C763" s="161" t="s">
        <v>21</v>
      </c>
      <c r="D763" s="162" t="s">
        <v>7</v>
      </c>
      <c r="E763" s="162">
        <v>5</v>
      </c>
      <c r="F763" s="162">
        <v>9</v>
      </c>
      <c r="G763" s="162"/>
      <c r="H763" s="162"/>
      <c r="I763" s="163">
        <f t="shared" si="11"/>
        <v>-4</v>
      </c>
      <c r="L763" s="164"/>
      <c r="P763" s="162"/>
      <c r="Q763" s="162"/>
    </row>
    <row r="764" spans="1:17" s="163" customFormat="1" x14ac:dyDescent="0.25">
      <c r="A764" s="160">
        <v>41360</v>
      </c>
      <c r="B764" s="161" t="s">
        <v>14</v>
      </c>
      <c r="C764" s="161" t="s">
        <v>9</v>
      </c>
      <c r="D764" s="162" t="s">
        <v>6</v>
      </c>
      <c r="E764" s="162">
        <v>3</v>
      </c>
      <c r="F764" s="162">
        <v>2</v>
      </c>
      <c r="G764" s="162"/>
      <c r="H764" s="162"/>
      <c r="I764" s="163">
        <f t="shared" si="11"/>
        <v>1</v>
      </c>
      <c r="L764" s="164"/>
      <c r="P764" s="162"/>
      <c r="Q764" s="162"/>
    </row>
    <row r="765" spans="1:17" s="163" customFormat="1" x14ac:dyDescent="0.25">
      <c r="A765" s="160">
        <v>41360</v>
      </c>
      <c r="B765" s="161" t="s">
        <v>11</v>
      </c>
      <c r="C765" s="161" t="s">
        <v>13</v>
      </c>
      <c r="D765" s="162" t="s">
        <v>6</v>
      </c>
      <c r="E765" s="162">
        <v>6</v>
      </c>
      <c r="F765" s="162">
        <v>4</v>
      </c>
      <c r="G765" s="162"/>
      <c r="H765" s="162"/>
      <c r="I765" s="163">
        <f t="shared" si="11"/>
        <v>2</v>
      </c>
      <c r="L765" s="164"/>
      <c r="P765" s="162"/>
      <c r="Q765" s="162"/>
    </row>
    <row r="766" spans="1:17" s="163" customFormat="1" x14ac:dyDescent="0.25">
      <c r="A766" s="160">
        <v>41360</v>
      </c>
      <c r="B766" s="161" t="s">
        <v>8</v>
      </c>
      <c r="C766" s="161" t="s">
        <v>12</v>
      </c>
      <c r="D766" s="162" t="s">
        <v>6</v>
      </c>
      <c r="E766" s="162">
        <v>8</v>
      </c>
      <c r="F766" s="162">
        <v>1</v>
      </c>
      <c r="G766" s="162"/>
      <c r="H766" s="162"/>
      <c r="I766" s="163">
        <f t="shared" si="11"/>
        <v>7</v>
      </c>
    </row>
    <row r="767" spans="1:17" s="163" customFormat="1" x14ac:dyDescent="0.25">
      <c r="A767" s="160">
        <v>41360</v>
      </c>
      <c r="B767" s="161" t="s">
        <v>21</v>
      </c>
      <c r="C767" s="161" t="s">
        <v>10</v>
      </c>
      <c r="D767" s="162" t="s">
        <v>6</v>
      </c>
      <c r="E767" s="162">
        <v>9</v>
      </c>
      <c r="F767" s="162">
        <v>5</v>
      </c>
      <c r="G767" s="162"/>
      <c r="H767" s="162"/>
      <c r="I767" s="163">
        <f t="shared" si="11"/>
        <v>4</v>
      </c>
      <c r="L767" s="164"/>
      <c r="P767" s="162"/>
      <c r="Q767" s="162"/>
    </row>
    <row r="768" spans="1:17" s="163" customFormat="1" x14ac:dyDescent="0.25">
      <c r="A768" s="160">
        <v>41360</v>
      </c>
      <c r="B768" s="161" t="s">
        <v>9</v>
      </c>
      <c r="C768" s="161" t="s">
        <v>14</v>
      </c>
      <c r="D768" s="162" t="s">
        <v>7</v>
      </c>
      <c r="E768" s="162">
        <v>2</v>
      </c>
      <c r="F768" s="162">
        <v>3</v>
      </c>
      <c r="G768" s="162"/>
      <c r="H768" s="162"/>
      <c r="I768" s="163">
        <f t="shared" si="11"/>
        <v>-1</v>
      </c>
      <c r="L768" s="164"/>
      <c r="P768" s="162"/>
      <c r="Q768" s="162"/>
    </row>
    <row r="769" spans="1:17" s="163" customFormat="1" x14ac:dyDescent="0.25">
      <c r="A769" s="160">
        <v>41360</v>
      </c>
      <c r="B769" s="161" t="s">
        <v>13</v>
      </c>
      <c r="C769" s="161" t="s">
        <v>11</v>
      </c>
      <c r="D769" s="162" t="s">
        <v>7</v>
      </c>
      <c r="E769" s="162">
        <v>4</v>
      </c>
      <c r="F769" s="162">
        <v>6</v>
      </c>
      <c r="G769" s="162"/>
      <c r="H769" s="162"/>
      <c r="I769" s="163">
        <f t="shared" si="11"/>
        <v>-2</v>
      </c>
      <c r="L769" s="164"/>
      <c r="P769" s="162"/>
      <c r="Q769" s="162"/>
    </row>
    <row r="770" spans="1:17" s="163" customFormat="1" x14ac:dyDescent="0.25">
      <c r="A770" s="160">
        <v>41365</v>
      </c>
      <c r="B770" s="161" t="s">
        <v>13</v>
      </c>
      <c r="C770" s="161" t="s">
        <v>8</v>
      </c>
      <c r="D770" s="162" t="s">
        <v>83</v>
      </c>
      <c r="E770" s="162">
        <v>5</v>
      </c>
      <c r="F770" s="162">
        <v>5</v>
      </c>
      <c r="G770" s="162" t="s">
        <v>80</v>
      </c>
      <c r="H770" s="162"/>
      <c r="I770" s="163">
        <f t="shared" si="11"/>
        <v>0</v>
      </c>
      <c r="L770" s="164"/>
      <c r="P770" s="162"/>
      <c r="Q770" s="162"/>
    </row>
    <row r="771" spans="1:17" s="163" customFormat="1" x14ac:dyDescent="0.25">
      <c r="A771" s="160">
        <v>41365</v>
      </c>
      <c r="B771" s="161" t="s">
        <v>12</v>
      </c>
      <c r="C771" s="161" t="s">
        <v>21</v>
      </c>
      <c r="D771" s="162" t="s">
        <v>7</v>
      </c>
      <c r="E771" s="162">
        <v>3</v>
      </c>
      <c r="F771" s="162">
        <v>6</v>
      </c>
      <c r="G771" s="162"/>
      <c r="H771" s="162"/>
      <c r="I771" s="163">
        <f t="shared" ref="I771:I834" si="12">E771-F771</f>
        <v>-3</v>
      </c>
      <c r="L771" s="164"/>
      <c r="P771" s="162"/>
      <c r="Q771" s="162"/>
    </row>
    <row r="772" spans="1:17" s="163" customFormat="1" x14ac:dyDescent="0.25">
      <c r="A772" s="160">
        <v>41365</v>
      </c>
      <c r="B772" s="161" t="s">
        <v>11</v>
      </c>
      <c r="C772" s="161" t="s">
        <v>9</v>
      </c>
      <c r="D772" s="162" t="s">
        <v>6</v>
      </c>
      <c r="E772" s="162">
        <v>5</v>
      </c>
      <c r="F772" s="162">
        <v>3</v>
      </c>
      <c r="G772" s="162"/>
      <c r="H772" s="162"/>
      <c r="I772" s="163">
        <f t="shared" si="12"/>
        <v>2</v>
      </c>
      <c r="L772" s="164"/>
      <c r="P772" s="162"/>
      <c r="Q772" s="162"/>
    </row>
    <row r="773" spans="1:17" s="163" customFormat="1" x14ac:dyDescent="0.25">
      <c r="A773" s="160">
        <v>41365</v>
      </c>
      <c r="B773" s="161" t="s">
        <v>8</v>
      </c>
      <c r="C773" s="161" t="s">
        <v>13</v>
      </c>
      <c r="D773" s="162" t="s">
        <v>15</v>
      </c>
      <c r="E773" s="162">
        <v>5</v>
      </c>
      <c r="F773" s="162">
        <v>5</v>
      </c>
      <c r="G773" s="162" t="s">
        <v>80</v>
      </c>
      <c r="H773" s="162"/>
      <c r="I773" s="163">
        <f t="shared" si="12"/>
        <v>0</v>
      </c>
    </row>
    <row r="774" spans="1:17" s="163" customFormat="1" x14ac:dyDescent="0.25">
      <c r="A774" s="160">
        <v>41365</v>
      </c>
      <c r="B774" s="161" t="s">
        <v>21</v>
      </c>
      <c r="C774" s="161" t="s">
        <v>12</v>
      </c>
      <c r="D774" s="162" t="s">
        <v>6</v>
      </c>
      <c r="E774" s="162">
        <v>6</v>
      </c>
      <c r="F774" s="162">
        <v>3</v>
      </c>
      <c r="G774" s="162"/>
      <c r="H774" s="162"/>
      <c r="I774" s="163">
        <f t="shared" si="12"/>
        <v>3</v>
      </c>
      <c r="L774" s="164"/>
      <c r="P774" s="162"/>
      <c r="Q774" s="162"/>
    </row>
    <row r="775" spans="1:17" s="163" customFormat="1" x14ac:dyDescent="0.25">
      <c r="A775" s="160">
        <v>41365</v>
      </c>
      <c r="B775" s="161" t="s">
        <v>14</v>
      </c>
      <c r="C775" s="161" t="s">
        <v>10</v>
      </c>
      <c r="D775" s="162" t="s">
        <v>6</v>
      </c>
      <c r="E775" s="162">
        <v>5</v>
      </c>
      <c r="F775" s="162">
        <v>3</v>
      </c>
      <c r="G775" s="162"/>
      <c r="H775" s="162"/>
      <c r="I775" s="163">
        <f t="shared" si="12"/>
        <v>2</v>
      </c>
      <c r="L775" s="164"/>
      <c r="P775" s="162"/>
      <c r="Q775" s="162"/>
    </row>
    <row r="776" spans="1:17" s="163" customFormat="1" x14ac:dyDescent="0.25">
      <c r="A776" s="160">
        <v>41365</v>
      </c>
      <c r="B776" s="161" t="s">
        <v>10</v>
      </c>
      <c r="C776" s="161" t="s">
        <v>14</v>
      </c>
      <c r="D776" s="162" t="s">
        <v>7</v>
      </c>
      <c r="E776" s="162">
        <v>3</v>
      </c>
      <c r="F776" s="162">
        <v>5</v>
      </c>
      <c r="G776" s="162"/>
      <c r="H776" s="162"/>
      <c r="I776" s="163">
        <f t="shared" si="12"/>
        <v>-2</v>
      </c>
      <c r="L776" s="164"/>
      <c r="P776" s="162"/>
      <c r="Q776" s="162"/>
    </row>
    <row r="777" spans="1:17" s="163" customFormat="1" x14ac:dyDescent="0.25">
      <c r="A777" s="160">
        <v>41365</v>
      </c>
      <c r="B777" s="161" t="s">
        <v>9</v>
      </c>
      <c r="C777" s="161" t="s">
        <v>11</v>
      </c>
      <c r="D777" s="162" t="s">
        <v>7</v>
      </c>
      <c r="E777" s="162">
        <v>3</v>
      </c>
      <c r="F777" s="162">
        <v>5</v>
      </c>
      <c r="G777" s="162"/>
      <c r="H777" s="162"/>
      <c r="I777" s="163">
        <f t="shared" si="12"/>
        <v>-2</v>
      </c>
      <c r="L777" s="164"/>
      <c r="P777" s="162"/>
      <c r="Q777" s="162"/>
    </row>
    <row r="778" spans="1:17" s="163" customFormat="1" x14ac:dyDescent="0.25">
      <c r="A778" s="160">
        <v>41367</v>
      </c>
      <c r="B778" s="161" t="s">
        <v>13</v>
      </c>
      <c r="C778" s="161" t="s">
        <v>8</v>
      </c>
      <c r="D778" s="162" t="s">
        <v>7</v>
      </c>
      <c r="E778" s="162">
        <v>1</v>
      </c>
      <c r="F778" s="162">
        <v>8</v>
      </c>
      <c r="G778" s="162"/>
      <c r="H778" s="162"/>
      <c r="I778" s="163">
        <f t="shared" si="12"/>
        <v>-7</v>
      </c>
      <c r="L778" s="164"/>
      <c r="P778" s="162"/>
      <c r="Q778" s="162"/>
    </row>
    <row r="779" spans="1:17" s="163" customFormat="1" x14ac:dyDescent="0.25">
      <c r="A779" s="160">
        <v>41367</v>
      </c>
      <c r="B779" s="161" t="s">
        <v>12</v>
      </c>
      <c r="C779" s="161" t="s">
        <v>21</v>
      </c>
      <c r="D779" s="162" t="s">
        <v>6</v>
      </c>
      <c r="E779" s="162">
        <v>2</v>
      </c>
      <c r="F779" s="162">
        <v>0</v>
      </c>
      <c r="G779" s="162"/>
      <c r="H779" s="162"/>
      <c r="I779" s="163">
        <f t="shared" si="12"/>
        <v>2</v>
      </c>
      <c r="L779" s="164"/>
      <c r="P779" s="162"/>
      <c r="Q779" s="162"/>
    </row>
    <row r="780" spans="1:17" s="163" customFormat="1" x14ac:dyDescent="0.25">
      <c r="A780" s="160">
        <v>41367</v>
      </c>
      <c r="B780" s="161" t="s">
        <v>11</v>
      </c>
      <c r="C780" s="161" t="s">
        <v>9</v>
      </c>
      <c r="D780" s="162" t="s">
        <v>6</v>
      </c>
      <c r="E780" s="162">
        <v>9</v>
      </c>
      <c r="F780" s="162">
        <v>3</v>
      </c>
      <c r="G780" s="162"/>
      <c r="H780" s="162"/>
      <c r="I780" s="163">
        <f t="shared" si="12"/>
        <v>6</v>
      </c>
      <c r="L780" s="164"/>
      <c r="P780" s="162"/>
      <c r="Q780" s="162"/>
    </row>
    <row r="781" spans="1:17" s="163" customFormat="1" x14ac:dyDescent="0.25">
      <c r="A781" s="160">
        <v>41367</v>
      </c>
      <c r="B781" s="161" t="s">
        <v>8</v>
      </c>
      <c r="C781" s="161" t="s">
        <v>13</v>
      </c>
      <c r="D781" s="162" t="s">
        <v>6</v>
      </c>
      <c r="E781" s="162">
        <v>8</v>
      </c>
      <c r="F781" s="162">
        <v>1</v>
      </c>
      <c r="G781" s="162"/>
      <c r="H781" s="162"/>
      <c r="I781" s="163">
        <f t="shared" si="12"/>
        <v>7</v>
      </c>
    </row>
    <row r="782" spans="1:17" s="163" customFormat="1" x14ac:dyDescent="0.25">
      <c r="A782" s="160">
        <v>41367</v>
      </c>
      <c r="B782" s="161" t="s">
        <v>21</v>
      </c>
      <c r="C782" s="161" t="s">
        <v>12</v>
      </c>
      <c r="D782" s="162" t="s">
        <v>7</v>
      </c>
      <c r="E782" s="162">
        <v>0</v>
      </c>
      <c r="F782" s="162">
        <v>2</v>
      </c>
      <c r="G782" s="162"/>
      <c r="H782" s="162"/>
      <c r="I782" s="163">
        <f t="shared" si="12"/>
        <v>-2</v>
      </c>
      <c r="L782" s="164"/>
      <c r="P782" s="162"/>
      <c r="Q782" s="162"/>
    </row>
    <row r="783" spans="1:17" s="163" customFormat="1" x14ac:dyDescent="0.25">
      <c r="A783" s="160">
        <v>41367</v>
      </c>
      <c r="B783" s="161" t="s">
        <v>14</v>
      </c>
      <c r="C783" s="161" t="s">
        <v>10</v>
      </c>
      <c r="D783" s="162" t="s">
        <v>6</v>
      </c>
      <c r="E783" s="162">
        <v>7</v>
      </c>
      <c r="F783" s="162">
        <v>2</v>
      </c>
      <c r="G783" s="162"/>
      <c r="H783" s="162"/>
      <c r="I783" s="163">
        <f t="shared" si="12"/>
        <v>5</v>
      </c>
      <c r="L783" s="164"/>
      <c r="P783" s="162"/>
      <c r="Q783" s="162"/>
    </row>
    <row r="784" spans="1:17" s="163" customFormat="1" x14ac:dyDescent="0.25">
      <c r="A784" s="160">
        <v>41367</v>
      </c>
      <c r="B784" s="161" t="s">
        <v>10</v>
      </c>
      <c r="C784" s="161" t="s">
        <v>14</v>
      </c>
      <c r="D784" s="162" t="s">
        <v>7</v>
      </c>
      <c r="E784" s="162">
        <v>2</v>
      </c>
      <c r="F784" s="162">
        <v>7</v>
      </c>
      <c r="G784" s="162"/>
      <c r="H784" s="162"/>
      <c r="I784" s="163">
        <f t="shared" si="12"/>
        <v>-5</v>
      </c>
      <c r="L784" s="164"/>
      <c r="P784" s="162"/>
      <c r="Q784" s="162"/>
    </row>
    <row r="785" spans="1:17" s="163" customFormat="1" x14ac:dyDescent="0.25">
      <c r="A785" s="160">
        <v>41367</v>
      </c>
      <c r="B785" s="161" t="s">
        <v>9</v>
      </c>
      <c r="C785" s="161" t="s">
        <v>11</v>
      </c>
      <c r="D785" s="162" t="s">
        <v>7</v>
      </c>
      <c r="E785" s="162">
        <v>3</v>
      </c>
      <c r="F785" s="162">
        <v>9</v>
      </c>
      <c r="G785" s="162"/>
      <c r="H785" s="162"/>
      <c r="I785" s="163">
        <f t="shared" si="12"/>
        <v>-6</v>
      </c>
      <c r="L785" s="164"/>
      <c r="P785" s="162"/>
      <c r="Q785" s="162"/>
    </row>
    <row r="786" spans="1:17" s="163" customFormat="1" x14ac:dyDescent="0.25">
      <c r="A786" s="160">
        <v>41374</v>
      </c>
      <c r="B786" s="161" t="s">
        <v>9</v>
      </c>
      <c r="C786" s="161" t="s">
        <v>8</v>
      </c>
      <c r="D786" s="162" t="s">
        <v>83</v>
      </c>
      <c r="E786" s="162">
        <v>4</v>
      </c>
      <c r="F786" s="162">
        <v>4</v>
      </c>
      <c r="G786" s="162" t="s">
        <v>80</v>
      </c>
      <c r="H786" s="162"/>
      <c r="I786" s="163">
        <f t="shared" si="12"/>
        <v>0</v>
      </c>
      <c r="L786" s="164"/>
      <c r="P786" s="162"/>
      <c r="Q786" s="162"/>
    </row>
    <row r="787" spans="1:17" s="163" customFormat="1" x14ac:dyDescent="0.25">
      <c r="A787" s="160">
        <v>41374</v>
      </c>
      <c r="B787" s="161" t="s">
        <v>14</v>
      </c>
      <c r="C787" s="161" t="s">
        <v>21</v>
      </c>
      <c r="D787" s="162" t="s">
        <v>7</v>
      </c>
      <c r="E787" s="162">
        <v>3</v>
      </c>
      <c r="F787" s="162">
        <v>4</v>
      </c>
      <c r="G787" s="162"/>
      <c r="H787" s="162"/>
      <c r="I787" s="163">
        <f t="shared" si="12"/>
        <v>-1</v>
      </c>
      <c r="L787" s="164"/>
      <c r="P787" s="162"/>
      <c r="Q787" s="162"/>
    </row>
    <row r="788" spans="1:17" s="163" customFormat="1" x14ac:dyDescent="0.25">
      <c r="A788" s="160">
        <v>41374</v>
      </c>
      <c r="B788" s="161" t="s">
        <v>8</v>
      </c>
      <c r="C788" s="161" t="s">
        <v>9</v>
      </c>
      <c r="D788" s="162" t="s">
        <v>15</v>
      </c>
      <c r="E788" s="162">
        <v>4</v>
      </c>
      <c r="F788" s="162">
        <v>4</v>
      </c>
      <c r="G788" s="162" t="s">
        <v>80</v>
      </c>
      <c r="H788" s="162"/>
      <c r="I788" s="163">
        <f t="shared" si="12"/>
        <v>0</v>
      </c>
    </row>
    <row r="789" spans="1:17" s="163" customFormat="1" x14ac:dyDescent="0.25">
      <c r="A789" s="160">
        <v>41374</v>
      </c>
      <c r="B789" s="161" t="s">
        <v>12</v>
      </c>
      <c r="C789" s="161" t="s">
        <v>13</v>
      </c>
      <c r="D789" s="162" t="s">
        <v>6</v>
      </c>
      <c r="E789" s="162">
        <v>4</v>
      </c>
      <c r="F789" s="162">
        <v>1</v>
      </c>
      <c r="G789" s="162"/>
      <c r="H789" s="162"/>
      <c r="I789" s="163">
        <f t="shared" si="12"/>
        <v>3</v>
      </c>
      <c r="L789" s="164"/>
      <c r="P789" s="162"/>
      <c r="Q789" s="162"/>
    </row>
    <row r="790" spans="1:17" s="163" customFormat="1" x14ac:dyDescent="0.25">
      <c r="A790" s="160">
        <v>41374</v>
      </c>
      <c r="B790" s="161" t="s">
        <v>13</v>
      </c>
      <c r="C790" s="161" t="s">
        <v>12</v>
      </c>
      <c r="D790" s="162" t="s">
        <v>7</v>
      </c>
      <c r="E790" s="162">
        <v>1</v>
      </c>
      <c r="F790" s="162">
        <v>4</v>
      </c>
      <c r="G790" s="162"/>
      <c r="H790" s="162"/>
      <c r="I790" s="163">
        <f t="shared" si="12"/>
        <v>-3</v>
      </c>
      <c r="L790" s="164"/>
      <c r="P790" s="162"/>
      <c r="Q790" s="162"/>
    </row>
    <row r="791" spans="1:17" s="163" customFormat="1" x14ac:dyDescent="0.25">
      <c r="A791" s="160">
        <v>41374</v>
      </c>
      <c r="B791" s="161" t="s">
        <v>11</v>
      </c>
      <c r="C791" s="161" t="s">
        <v>10</v>
      </c>
      <c r="D791" s="162" t="s">
        <v>6</v>
      </c>
      <c r="E791" s="162">
        <v>6</v>
      </c>
      <c r="F791" s="162">
        <v>1</v>
      </c>
      <c r="G791" s="162"/>
      <c r="H791" s="162"/>
      <c r="I791" s="163">
        <f t="shared" si="12"/>
        <v>5</v>
      </c>
      <c r="L791" s="164"/>
      <c r="P791" s="162"/>
      <c r="Q791" s="162"/>
    </row>
    <row r="792" spans="1:17" s="163" customFormat="1" x14ac:dyDescent="0.25">
      <c r="A792" s="160">
        <v>41374</v>
      </c>
      <c r="B792" s="161" t="s">
        <v>21</v>
      </c>
      <c r="C792" s="161" t="s">
        <v>14</v>
      </c>
      <c r="D792" s="162" t="s">
        <v>6</v>
      </c>
      <c r="E792" s="162">
        <v>4</v>
      </c>
      <c r="F792" s="162">
        <v>3</v>
      </c>
      <c r="G792" s="162"/>
      <c r="H792" s="162"/>
      <c r="I792" s="163">
        <f t="shared" si="12"/>
        <v>1</v>
      </c>
      <c r="L792" s="164"/>
      <c r="P792" s="162"/>
      <c r="Q792" s="162"/>
    </row>
    <row r="793" spans="1:17" s="163" customFormat="1" x14ac:dyDescent="0.25">
      <c r="A793" s="160">
        <v>41374</v>
      </c>
      <c r="B793" s="161" t="s">
        <v>10</v>
      </c>
      <c r="C793" s="161" t="s">
        <v>11</v>
      </c>
      <c r="D793" s="162" t="s">
        <v>7</v>
      </c>
      <c r="E793" s="162">
        <v>1</v>
      </c>
      <c r="F793" s="162">
        <v>6</v>
      </c>
      <c r="G793" s="162"/>
      <c r="H793" s="162"/>
      <c r="I793" s="163">
        <f t="shared" si="12"/>
        <v>-5</v>
      </c>
      <c r="L793" s="164"/>
      <c r="P793" s="162"/>
      <c r="Q793" s="162"/>
    </row>
    <row r="794" spans="1:17" s="163" customFormat="1" x14ac:dyDescent="0.25">
      <c r="A794" s="160">
        <v>41381</v>
      </c>
      <c r="B794" s="161" t="s">
        <v>10</v>
      </c>
      <c r="C794" s="161" t="s">
        <v>8</v>
      </c>
      <c r="D794" s="162" t="s">
        <v>7</v>
      </c>
      <c r="E794" s="162">
        <v>1</v>
      </c>
      <c r="F794" s="162">
        <v>10</v>
      </c>
      <c r="G794" s="162"/>
      <c r="H794" s="162"/>
      <c r="I794" s="163">
        <f t="shared" si="12"/>
        <v>-9</v>
      </c>
      <c r="L794" s="164"/>
      <c r="P794" s="162"/>
      <c r="Q794" s="162"/>
    </row>
    <row r="795" spans="1:17" s="163" customFormat="1" x14ac:dyDescent="0.25">
      <c r="A795" s="160">
        <v>41381</v>
      </c>
      <c r="B795" s="161" t="s">
        <v>13</v>
      </c>
      <c r="C795" s="161" t="s">
        <v>21</v>
      </c>
      <c r="D795" s="162" t="s">
        <v>7</v>
      </c>
      <c r="E795" s="162">
        <v>5</v>
      </c>
      <c r="F795" s="162">
        <v>8</v>
      </c>
      <c r="G795" s="162"/>
      <c r="H795" s="162"/>
      <c r="I795" s="163">
        <f t="shared" si="12"/>
        <v>-3</v>
      </c>
      <c r="L795" s="164"/>
      <c r="P795" s="162"/>
      <c r="Q795" s="162"/>
    </row>
    <row r="796" spans="1:17" s="163" customFormat="1" x14ac:dyDescent="0.25">
      <c r="A796" s="160">
        <v>41381</v>
      </c>
      <c r="B796" s="161" t="s">
        <v>12</v>
      </c>
      <c r="C796" s="161" t="s">
        <v>9</v>
      </c>
      <c r="D796" s="162" t="s">
        <v>6</v>
      </c>
      <c r="E796" s="162">
        <v>5</v>
      </c>
      <c r="F796" s="162">
        <v>4</v>
      </c>
      <c r="G796" s="162"/>
      <c r="H796" s="162"/>
      <c r="I796" s="163">
        <f t="shared" si="12"/>
        <v>1</v>
      </c>
      <c r="L796" s="164"/>
      <c r="P796" s="162"/>
      <c r="Q796" s="162"/>
    </row>
    <row r="797" spans="1:17" s="163" customFormat="1" x14ac:dyDescent="0.25">
      <c r="A797" s="160">
        <v>41381</v>
      </c>
      <c r="B797" s="161" t="s">
        <v>21</v>
      </c>
      <c r="C797" s="161" t="s">
        <v>13</v>
      </c>
      <c r="D797" s="162" t="s">
        <v>6</v>
      </c>
      <c r="E797" s="162">
        <v>8</v>
      </c>
      <c r="F797" s="162">
        <v>5</v>
      </c>
      <c r="G797" s="162"/>
      <c r="H797" s="162"/>
      <c r="I797" s="163">
        <f t="shared" si="12"/>
        <v>3</v>
      </c>
      <c r="L797" s="164"/>
      <c r="P797" s="162"/>
      <c r="Q797" s="162"/>
    </row>
    <row r="798" spans="1:17" s="163" customFormat="1" x14ac:dyDescent="0.25">
      <c r="A798" s="160">
        <v>41381</v>
      </c>
      <c r="B798" s="161" t="s">
        <v>9</v>
      </c>
      <c r="C798" s="161" t="s">
        <v>12</v>
      </c>
      <c r="D798" s="162" t="s">
        <v>7</v>
      </c>
      <c r="E798" s="162">
        <v>4</v>
      </c>
      <c r="F798" s="162">
        <v>5</v>
      </c>
      <c r="G798" s="162"/>
      <c r="H798" s="162"/>
      <c r="I798" s="163">
        <f t="shared" si="12"/>
        <v>-1</v>
      </c>
      <c r="L798" s="164"/>
      <c r="P798" s="162"/>
      <c r="Q798" s="162"/>
    </row>
    <row r="799" spans="1:17" s="163" customFormat="1" x14ac:dyDescent="0.25">
      <c r="A799" s="160">
        <v>41381</v>
      </c>
      <c r="B799" s="161" t="s">
        <v>8</v>
      </c>
      <c r="C799" s="161" t="s">
        <v>10</v>
      </c>
      <c r="D799" s="162" t="s">
        <v>6</v>
      </c>
      <c r="E799" s="162">
        <v>10</v>
      </c>
      <c r="F799" s="162">
        <v>1</v>
      </c>
      <c r="G799" s="162"/>
      <c r="H799" s="162"/>
      <c r="I799" s="163">
        <f t="shared" si="12"/>
        <v>9</v>
      </c>
    </row>
    <row r="800" spans="1:17" s="163" customFormat="1" x14ac:dyDescent="0.25">
      <c r="A800" s="160">
        <v>41381</v>
      </c>
      <c r="B800" s="161" t="s">
        <v>11</v>
      </c>
      <c r="C800" s="161" t="s">
        <v>14</v>
      </c>
      <c r="D800" s="162" t="s">
        <v>7</v>
      </c>
      <c r="E800" s="162">
        <v>3</v>
      </c>
      <c r="F800" s="162">
        <v>5</v>
      </c>
      <c r="G800" s="162"/>
      <c r="H800" s="162"/>
      <c r="I800" s="163">
        <f t="shared" si="12"/>
        <v>-2</v>
      </c>
      <c r="L800" s="164"/>
      <c r="P800" s="162"/>
      <c r="Q800" s="162"/>
    </row>
    <row r="801" spans="1:17" s="163" customFormat="1" x14ac:dyDescent="0.25">
      <c r="A801" s="160">
        <v>41381</v>
      </c>
      <c r="B801" s="161" t="s">
        <v>14</v>
      </c>
      <c r="C801" s="161" t="s">
        <v>11</v>
      </c>
      <c r="D801" s="162" t="s">
        <v>6</v>
      </c>
      <c r="E801" s="162">
        <v>5</v>
      </c>
      <c r="F801" s="162">
        <v>3</v>
      </c>
      <c r="G801" s="162"/>
      <c r="H801" s="162"/>
      <c r="I801" s="163">
        <f t="shared" si="12"/>
        <v>2</v>
      </c>
      <c r="L801" s="164"/>
      <c r="P801" s="162"/>
      <c r="Q801" s="162"/>
    </row>
    <row r="802" spans="1:17" s="3" customFormat="1" x14ac:dyDescent="0.25">
      <c r="A802" s="158">
        <v>41388</v>
      </c>
      <c r="B802" s="15" t="s">
        <v>12</v>
      </c>
      <c r="C802" s="15" t="s">
        <v>8</v>
      </c>
      <c r="D802" s="4" t="s">
        <v>7</v>
      </c>
      <c r="E802" s="4">
        <v>0</v>
      </c>
      <c r="F802" s="4">
        <v>2</v>
      </c>
      <c r="G802" s="4"/>
      <c r="H802" s="4" t="s">
        <v>81</v>
      </c>
      <c r="I802" s="3">
        <f t="shared" si="12"/>
        <v>-2</v>
      </c>
      <c r="L802" s="159"/>
      <c r="P802" s="4"/>
      <c r="Q802" s="4"/>
    </row>
    <row r="803" spans="1:17" s="3" customFormat="1" x14ac:dyDescent="0.25">
      <c r="A803" s="158">
        <v>41388</v>
      </c>
      <c r="B803" s="15" t="s">
        <v>9</v>
      </c>
      <c r="C803" s="15" t="s">
        <v>21</v>
      </c>
      <c r="D803" s="4" t="s">
        <v>6</v>
      </c>
      <c r="E803" s="4">
        <v>4</v>
      </c>
      <c r="F803" s="4">
        <v>2</v>
      </c>
      <c r="G803" s="4"/>
      <c r="H803" s="4" t="s">
        <v>81</v>
      </c>
      <c r="I803" s="3">
        <f t="shared" si="12"/>
        <v>2</v>
      </c>
      <c r="L803" s="159"/>
      <c r="P803" s="4"/>
      <c r="Q803" s="4"/>
    </row>
    <row r="804" spans="1:17" s="3" customFormat="1" x14ac:dyDescent="0.25">
      <c r="A804" s="158">
        <v>41388</v>
      </c>
      <c r="B804" s="15" t="s">
        <v>21</v>
      </c>
      <c r="C804" s="15" t="s">
        <v>9</v>
      </c>
      <c r="D804" s="4" t="s">
        <v>7</v>
      </c>
      <c r="E804" s="4">
        <v>2</v>
      </c>
      <c r="F804" s="4">
        <v>4</v>
      </c>
      <c r="G804" s="4"/>
      <c r="H804" s="4" t="s">
        <v>81</v>
      </c>
      <c r="I804" s="3">
        <f t="shared" si="12"/>
        <v>-2</v>
      </c>
      <c r="L804" s="159"/>
      <c r="P804" s="4"/>
      <c r="Q804" s="4"/>
    </row>
    <row r="805" spans="1:17" s="3" customFormat="1" x14ac:dyDescent="0.25">
      <c r="A805" s="158">
        <v>41388</v>
      </c>
      <c r="B805" s="15" t="s">
        <v>11</v>
      </c>
      <c r="C805" s="15" t="s">
        <v>13</v>
      </c>
      <c r="D805" s="4" t="s">
        <v>6</v>
      </c>
      <c r="E805" s="4">
        <v>5</v>
      </c>
      <c r="F805" s="4">
        <v>4</v>
      </c>
      <c r="G805" s="4"/>
      <c r="H805" s="4" t="s">
        <v>81</v>
      </c>
      <c r="I805" s="3">
        <f t="shared" si="12"/>
        <v>1</v>
      </c>
      <c r="L805" s="159"/>
      <c r="P805" s="4"/>
      <c r="Q805" s="4"/>
    </row>
    <row r="806" spans="1:17" s="3" customFormat="1" x14ac:dyDescent="0.25">
      <c r="A806" s="158">
        <v>41388</v>
      </c>
      <c r="B806" s="15" t="s">
        <v>8</v>
      </c>
      <c r="C806" s="15" t="s">
        <v>12</v>
      </c>
      <c r="D806" s="4" t="s">
        <v>6</v>
      </c>
      <c r="E806" s="4">
        <v>2</v>
      </c>
      <c r="F806" s="4">
        <v>0</v>
      </c>
      <c r="G806" s="4"/>
      <c r="H806" s="4" t="s">
        <v>81</v>
      </c>
      <c r="I806" s="3">
        <f t="shared" si="12"/>
        <v>2</v>
      </c>
    </row>
    <row r="807" spans="1:17" s="3" customFormat="1" x14ac:dyDescent="0.25">
      <c r="A807" s="158">
        <v>41388</v>
      </c>
      <c r="B807" s="15" t="s">
        <v>14</v>
      </c>
      <c r="C807" s="15" t="s">
        <v>10</v>
      </c>
      <c r="D807" s="4" t="s">
        <v>6</v>
      </c>
      <c r="E807" s="4">
        <v>6</v>
      </c>
      <c r="F807" s="4">
        <v>1</v>
      </c>
      <c r="G807" s="4"/>
      <c r="H807" s="4" t="s">
        <v>81</v>
      </c>
      <c r="I807" s="3">
        <f t="shared" si="12"/>
        <v>5</v>
      </c>
      <c r="L807" s="159"/>
      <c r="P807" s="4"/>
      <c r="Q807" s="4"/>
    </row>
    <row r="808" spans="1:17" s="3" customFormat="1" x14ac:dyDescent="0.25">
      <c r="A808" s="158">
        <v>41388</v>
      </c>
      <c r="B808" s="15" t="s">
        <v>10</v>
      </c>
      <c r="C808" s="15" t="s">
        <v>14</v>
      </c>
      <c r="D808" s="4" t="s">
        <v>7</v>
      </c>
      <c r="E808" s="4">
        <v>1</v>
      </c>
      <c r="F808" s="4">
        <v>6</v>
      </c>
      <c r="G808" s="4"/>
      <c r="H808" s="4" t="s">
        <v>81</v>
      </c>
      <c r="I808" s="3">
        <f t="shared" si="12"/>
        <v>-5</v>
      </c>
      <c r="L808" s="159"/>
      <c r="P808" s="4"/>
      <c r="Q808" s="4"/>
    </row>
    <row r="809" spans="1:17" s="3" customFormat="1" x14ac:dyDescent="0.25">
      <c r="A809" s="158">
        <v>41388</v>
      </c>
      <c r="B809" s="15" t="s">
        <v>13</v>
      </c>
      <c r="C809" s="15" t="s">
        <v>11</v>
      </c>
      <c r="D809" s="4" t="s">
        <v>7</v>
      </c>
      <c r="E809" s="4">
        <v>4</v>
      </c>
      <c r="F809" s="4">
        <v>5</v>
      </c>
      <c r="G809" s="4"/>
      <c r="H809" s="4" t="s">
        <v>81</v>
      </c>
      <c r="I809" s="3">
        <f t="shared" si="12"/>
        <v>-1</v>
      </c>
      <c r="L809" s="159"/>
      <c r="P809" s="4"/>
      <c r="Q809" s="4"/>
    </row>
    <row r="810" spans="1:17" x14ac:dyDescent="0.25">
      <c r="A810" s="16">
        <v>41395</v>
      </c>
      <c r="B810" s="14" t="s">
        <v>11</v>
      </c>
      <c r="C810" s="14" t="s">
        <v>8</v>
      </c>
      <c r="D810" s="1" t="s">
        <v>6</v>
      </c>
      <c r="E810" s="1">
        <v>7</v>
      </c>
      <c r="F810" s="1">
        <v>2</v>
      </c>
      <c r="G810" s="1"/>
      <c r="H810" s="1" t="s">
        <v>81</v>
      </c>
      <c r="I810">
        <f t="shared" si="12"/>
        <v>5</v>
      </c>
      <c r="L810" s="13"/>
      <c r="P810" s="1"/>
      <c r="Q810" s="1"/>
    </row>
    <row r="811" spans="1:17" x14ac:dyDescent="0.25">
      <c r="A811" s="16">
        <v>41395</v>
      </c>
      <c r="B811" s="14" t="s">
        <v>10</v>
      </c>
      <c r="C811" s="14" t="s">
        <v>21</v>
      </c>
      <c r="D811" s="1" t="s">
        <v>7</v>
      </c>
      <c r="E811" s="1">
        <v>7</v>
      </c>
      <c r="F811" s="1">
        <v>8</v>
      </c>
      <c r="G811" s="1"/>
      <c r="H811" s="1" t="s">
        <v>81</v>
      </c>
      <c r="I811">
        <f t="shared" si="12"/>
        <v>-1</v>
      </c>
      <c r="L811" s="13"/>
      <c r="P811" s="1"/>
      <c r="Q811" s="1"/>
    </row>
    <row r="812" spans="1:17" x14ac:dyDescent="0.25">
      <c r="A812" s="16">
        <v>41395</v>
      </c>
      <c r="B812" s="14" t="s">
        <v>14</v>
      </c>
      <c r="C812" s="14" t="s">
        <v>9</v>
      </c>
      <c r="D812" s="1" t="s">
        <v>15</v>
      </c>
      <c r="E812" s="1">
        <v>2</v>
      </c>
      <c r="F812" s="1">
        <v>2</v>
      </c>
      <c r="G812" s="1" t="s">
        <v>80</v>
      </c>
      <c r="H812" s="1" t="s">
        <v>81</v>
      </c>
      <c r="I812">
        <f t="shared" si="12"/>
        <v>0</v>
      </c>
      <c r="L812" s="13"/>
      <c r="P812" s="1"/>
      <c r="Q812" s="1"/>
    </row>
    <row r="813" spans="1:17" x14ac:dyDescent="0.25">
      <c r="A813" s="16">
        <v>41395</v>
      </c>
      <c r="B813" s="14" t="s">
        <v>12</v>
      </c>
      <c r="C813" s="14" t="s">
        <v>13</v>
      </c>
      <c r="D813" s="1" t="s">
        <v>7</v>
      </c>
      <c r="E813" s="1">
        <v>3</v>
      </c>
      <c r="F813" s="1">
        <v>8</v>
      </c>
      <c r="G813" s="1"/>
      <c r="H813" s="1" t="s">
        <v>81</v>
      </c>
      <c r="I813">
        <f t="shared" si="12"/>
        <v>-5</v>
      </c>
      <c r="L813" s="13"/>
      <c r="P813" s="1"/>
      <c r="Q813" s="1"/>
    </row>
    <row r="814" spans="1:17" x14ac:dyDescent="0.25">
      <c r="A814" s="16">
        <v>41395</v>
      </c>
      <c r="B814" s="14" t="s">
        <v>13</v>
      </c>
      <c r="C814" s="14" t="s">
        <v>12</v>
      </c>
      <c r="D814" s="1" t="s">
        <v>6</v>
      </c>
      <c r="E814" s="1">
        <v>8</v>
      </c>
      <c r="F814" s="1">
        <v>3</v>
      </c>
      <c r="G814" s="1"/>
      <c r="H814" s="1" t="s">
        <v>81</v>
      </c>
      <c r="I814">
        <f t="shared" si="12"/>
        <v>5</v>
      </c>
      <c r="L814" s="13"/>
      <c r="P814" s="1"/>
      <c r="Q814" s="1"/>
    </row>
    <row r="815" spans="1:17" x14ac:dyDescent="0.25">
      <c r="A815" s="16">
        <v>41395</v>
      </c>
      <c r="B815" s="14" t="s">
        <v>21</v>
      </c>
      <c r="C815" s="14" t="s">
        <v>10</v>
      </c>
      <c r="D815" s="1" t="s">
        <v>6</v>
      </c>
      <c r="E815" s="1">
        <v>8</v>
      </c>
      <c r="F815" s="1">
        <v>7</v>
      </c>
      <c r="G815" s="1"/>
      <c r="H815" s="1" t="s">
        <v>81</v>
      </c>
      <c r="I815">
        <f t="shared" si="12"/>
        <v>1</v>
      </c>
      <c r="L815" s="13"/>
      <c r="P815" s="1"/>
      <c r="Q815" s="1"/>
    </row>
    <row r="816" spans="1:17" x14ac:dyDescent="0.25">
      <c r="A816" s="16">
        <v>41395</v>
      </c>
      <c r="B816" s="14" t="s">
        <v>9</v>
      </c>
      <c r="C816" s="14" t="s">
        <v>14</v>
      </c>
      <c r="D816" s="1" t="s">
        <v>83</v>
      </c>
      <c r="E816" s="1">
        <v>2</v>
      </c>
      <c r="F816" s="1">
        <v>2</v>
      </c>
      <c r="G816" s="1" t="s">
        <v>80</v>
      </c>
      <c r="H816" s="1" t="s">
        <v>81</v>
      </c>
      <c r="I816">
        <f t="shared" si="12"/>
        <v>0</v>
      </c>
      <c r="L816" s="13"/>
      <c r="P816" s="1"/>
      <c r="Q816" s="1"/>
    </row>
    <row r="817" spans="1:17" x14ac:dyDescent="0.25">
      <c r="A817" s="16">
        <v>41395</v>
      </c>
      <c r="B817" s="14" t="s">
        <v>8</v>
      </c>
      <c r="C817" s="14" t="s">
        <v>11</v>
      </c>
      <c r="D817" s="1" t="s">
        <v>7</v>
      </c>
      <c r="E817" s="1">
        <v>2</v>
      </c>
      <c r="F817" s="1">
        <v>7</v>
      </c>
      <c r="G817" s="1"/>
      <c r="H817" s="1" t="s">
        <v>81</v>
      </c>
      <c r="I817">
        <f t="shared" si="12"/>
        <v>-5</v>
      </c>
    </row>
    <row r="818" spans="1:17" x14ac:dyDescent="0.25">
      <c r="A818" s="16">
        <v>41402</v>
      </c>
      <c r="B818" s="14" t="s">
        <v>14</v>
      </c>
      <c r="C818" s="14" t="s">
        <v>8</v>
      </c>
      <c r="D818" s="1" t="s">
        <v>6</v>
      </c>
      <c r="E818" s="1">
        <v>3</v>
      </c>
      <c r="F818" s="1">
        <v>1</v>
      </c>
      <c r="G818" s="1"/>
      <c r="H818" s="1" t="s">
        <v>81</v>
      </c>
      <c r="I818">
        <f t="shared" si="12"/>
        <v>2</v>
      </c>
      <c r="L818" s="13"/>
      <c r="P818" s="1"/>
      <c r="Q818" s="1"/>
    </row>
    <row r="819" spans="1:17" x14ac:dyDescent="0.25">
      <c r="A819" s="16">
        <v>41402</v>
      </c>
      <c r="B819" s="14" t="s">
        <v>12</v>
      </c>
      <c r="C819" s="14" t="s">
        <v>21</v>
      </c>
      <c r="D819" s="1" t="s">
        <v>6</v>
      </c>
      <c r="E819" s="1">
        <v>4</v>
      </c>
      <c r="F819" s="1">
        <v>2</v>
      </c>
      <c r="G819" s="1"/>
      <c r="H819" s="1" t="s">
        <v>81</v>
      </c>
      <c r="I819">
        <f t="shared" si="12"/>
        <v>2</v>
      </c>
      <c r="L819" s="13"/>
      <c r="P819" s="1"/>
      <c r="Q819" s="1"/>
    </row>
    <row r="820" spans="1:17" x14ac:dyDescent="0.25">
      <c r="A820" s="16">
        <v>41402</v>
      </c>
      <c r="B820" s="14" t="s">
        <v>11</v>
      </c>
      <c r="C820" s="14" t="s">
        <v>9</v>
      </c>
      <c r="D820" s="1" t="s">
        <v>7</v>
      </c>
      <c r="E820" s="1">
        <v>4</v>
      </c>
      <c r="F820" s="1">
        <v>5</v>
      </c>
      <c r="G820" s="1"/>
      <c r="H820" s="1" t="s">
        <v>81</v>
      </c>
      <c r="I820">
        <f t="shared" si="12"/>
        <v>-1</v>
      </c>
      <c r="L820" s="13"/>
      <c r="P820" s="1"/>
      <c r="Q820" s="1"/>
    </row>
    <row r="821" spans="1:17" x14ac:dyDescent="0.25">
      <c r="A821" s="16">
        <v>41402</v>
      </c>
      <c r="B821" s="14" t="s">
        <v>10</v>
      </c>
      <c r="C821" s="14" t="s">
        <v>13</v>
      </c>
      <c r="D821" s="1" t="s">
        <v>90</v>
      </c>
      <c r="E821" s="1"/>
      <c r="F821" s="1"/>
      <c r="G821" s="1"/>
      <c r="H821" s="1" t="s">
        <v>81</v>
      </c>
      <c r="I821">
        <f t="shared" si="12"/>
        <v>0</v>
      </c>
      <c r="L821" s="13"/>
      <c r="P821" s="1"/>
      <c r="Q821" s="1"/>
    </row>
    <row r="822" spans="1:17" x14ac:dyDescent="0.25">
      <c r="A822" s="16">
        <v>41402</v>
      </c>
      <c r="B822" s="14" t="s">
        <v>21</v>
      </c>
      <c r="C822" s="14" t="s">
        <v>12</v>
      </c>
      <c r="D822" s="1" t="s">
        <v>7</v>
      </c>
      <c r="E822" s="1">
        <v>2</v>
      </c>
      <c r="F822" s="1">
        <v>4</v>
      </c>
      <c r="G822" s="1"/>
      <c r="H822" s="1" t="s">
        <v>81</v>
      </c>
      <c r="I822">
        <f t="shared" si="12"/>
        <v>-2</v>
      </c>
      <c r="L822" s="13"/>
      <c r="P822" s="1"/>
      <c r="Q822" s="1"/>
    </row>
    <row r="823" spans="1:17" x14ac:dyDescent="0.25">
      <c r="A823" s="16">
        <v>41402</v>
      </c>
      <c r="B823" s="14" t="s">
        <v>13</v>
      </c>
      <c r="C823" s="14" t="s">
        <v>10</v>
      </c>
      <c r="D823" s="1" t="s">
        <v>90</v>
      </c>
      <c r="E823" s="1"/>
      <c r="F823" s="1"/>
      <c r="G823" s="1"/>
      <c r="H823" s="1" t="s">
        <v>81</v>
      </c>
      <c r="I823">
        <f t="shared" si="12"/>
        <v>0</v>
      </c>
      <c r="L823" s="13"/>
      <c r="P823" s="1"/>
      <c r="Q823" s="1"/>
    </row>
    <row r="824" spans="1:17" x14ac:dyDescent="0.25">
      <c r="A824" s="16">
        <v>41402</v>
      </c>
      <c r="B824" s="14" t="s">
        <v>8</v>
      </c>
      <c r="C824" s="14" t="s">
        <v>14</v>
      </c>
      <c r="D824" s="1" t="s">
        <v>7</v>
      </c>
      <c r="E824" s="1">
        <v>1</v>
      </c>
      <c r="F824" s="1">
        <v>3</v>
      </c>
      <c r="G824" s="1"/>
      <c r="H824" s="1" t="s">
        <v>81</v>
      </c>
      <c r="I824">
        <f t="shared" si="12"/>
        <v>-2</v>
      </c>
    </row>
    <row r="825" spans="1:17" x14ac:dyDescent="0.25">
      <c r="A825" s="16">
        <v>41402</v>
      </c>
      <c r="B825" s="14" t="s">
        <v>9</v>
      </c>
      <c r="C825" s="14" t="s">
        <v>11</v>
      </c>
      <c r="D825" s="1" t="s">
        <v>6</v>
      </c>
      <c r="E825" s="1">
        <v>5</v>
      </c>
      <c r="F825" s="1">
        <v>4</v>
      </c>
      <c r="G825" s="1"/>
      <c r="H825" s="1" t="s">
        <v>81</v>
      </c>
      <c r="I825">
        <f t="shared" si="12"/>
        <v>1</v>
      </c>
      <c r="L825" s="13"/>
      <c r="P825" s="1"/>
      <c r="Q825" s="1"/>
    </row>
    <row r="826" spans="1:17" x14ac:dyDescent="0.25">
      <c r="A826" s="16">
        <v>41556</v>
      </c>
      <c r="B826" s="14" t="s">
        <v>21</v>
      </c>
      <c r="C826" s="14" t="s">
        <v>8</v>
      </c>
      <c r="D826" s="1" t="s">
        <v>6</v>
      </c>
      <c r="E826" s="1">
        <v>11</v>
      </c>
      <c r="F826" s="1">
        <v>1</v>
      </c>
      <c r="G826" s="1"/>
      <c r="H826" s="1"/>
      <c r="I826">
        <f t="shared" si="12"/>
        <v>10</v>
      </c>
    </row>
    <row r="827" spans="1:17" x14ac:dyDescent="0.25">
      <c r="A827" s="16">
        <v>41556</v>
      </c>
      <c r="B827" s="14" t="s">
        <v>8</v>
      </c>
      <c r="C827" s="14" t="s">
        <v>21</v>
      </c>
      <c r="D827" s="1" t="s">
        <v>7</v>
      </c>
      <c r="E827" s="1">
        <v>1</v>
      </c>
      <c r="F827" s="1">
        <v>11</v>
      </c>
      <c r="G827" s="1"/>
      <c r="H827" s="1"/>
      <c r="I827">
        <f t="shared" si="12"/>
        <v>-10</v>
      </c>
    </row>
    <row r="828" spans="1:17" x14ac:dyDescent="0.25">
      <c r="A828" s="16">
        <v>41556</v>
      </c>
      <c r="B828" s="14" t="s">
        <v>10</v>
      </c>
      <c r="C828" s="14" t="s">
        <v>9</v>
      </c>
      <c r="D828" s="1" t="s">
        <v>6</v>
      </c>
      <c r="E828" s="1">
        <v>7</v>
      </c>
      <c r="F828" s="1">
        <v>4</v>
      </c>
      <c r="G828" s="1"/>
      <c r="H828" s="1"/>
      <c r="I828">
        <f t="shared" si="12"/>
        <v>3</v>
      </c>
    </row>
    <row r="829" spans="1:17" x14ac:dyDescent="0.25">
      <c r="A829" s="16">
        <v>41556</v>
      </c>
      <c r="B829" s="14" t="s">
        <v>14</v>
      </c>
      <c r="C829" s="14" t="s">
        <v>13</v>
      </c>
      <c r="D829" s="1" t="s">
        <v>7</v>
      </c>
      <c r="E829" s="1">
        <v>2</v>
      </c>
      <c r="F829" s="1">
        <v>5</v>
      </c>
      <c r="G829" s="1"/>
      <c r="H829" s="1"/>
      <c r="I829">
        <f t="shared" si="12"/>
        <v>-3</v>
      </c>
    </row>
    <row r="830" spans="1:17" x14ac:dyDescent="0.25">
      <c r="A830" s="16">
        <v>41556</v>
      </c>
      <c r="B830" s="14" t="s">
        <v>11</v>
      </c>
      <c r="C830" s="14" t="s">
        <v>12</v>
      </c>
      <c r="D830" s="1" t="s">
        <v>7</v>
      </c>
      <c r="E830" s="1">
        <v>4</v>
      </c>
      <c r="F830" s="1">
        <v>5</v>
      </c>
      <c r="G830" s="1"/>
      <c r="H830" s="1"/>
      <c r="I830">
        <f t="shared" si="12"/>
        <v>-1</v>
      </c>
    </row>
    <row r="831" spans="1:17" x14ac:dyDescent="0.25">
      <c r="A831" s="16">
        <v>41556</v>
      </c>
      <c r="B831" s="14" t="s">
        <v>9</v>
      </c>
      <c r="C831" s="14" t="s">
        <v>10</v>
      </c>
      <c r="D831" s="1" t="s">
        <v>7</v>
      </c>
      <c r="E831" s="1">
        <v>4</v>
      </c>
      <c r="F831" s="1">
        <v>7</v>
      </c>
      <c r="G831" s="1"/>
      <c r="H831" s="1"/>
      <c r="I831">
        <f t="shared" si="12"/>
        <v>-3</v>
      </c>
    </row>
    <row r="832" spans="1:17" x14ac:dyDescent="0.25">
      <c r="A832" s="16">
        <v>41556</v>
      </c>
      <c r="B832" s="14" t="s">
        <v>13</v>
      </c>
      <c r="C832" s="14" t="s">
        <v>14</v>
      </c>
      <c r="D832" s="1" t="s">
        <v>6</v>
      </c>
      <c r="E832" s="1">
        <v>5</v>
      </c>
      <c r="F832" s="1">
        <v>2</v>
      </c>
      <c r="G832" s="1"/>
      <c r="H832" s="1"/>
      <c r="I832">
        <f t="shared" si="12"/>
        <v>3</v>
      </c>
    </row>
    <row r="833" spans="1:9" x14ac:dyDescent="0.25">
      <c r="A833" s="16">
        <v>41556</v>
      </c>
      <c r="B833" s="14" t="s">
        <v>12</v>
      </c>
      <c r="C833" s="14" t="s">
        <v>11</v>
      </c>
      <c r="D833" s="1" t="s">
        <v>6</v>
      </c>
      <c r="E833" s="1">
        <v>5</v>
      </c>
      <c r="F833" s="1">
        <v>4</v>
      </c>
      <c r="G833" s="1"/>
      <c r="H833" s="1"/>
      <c r="I833">
        <f t="shared" si="12"/>
        <v>1</v>
      </c>
    </row>
    <row r="834" spans="1:9" x14ac:dyDescent="0.25">
      <c r="A834" s="16">
        <v>41563</v>
      </c>
      <c r="B834" s="14" t="s">
        <v>12</v>
      </c>
      <c r="C834" s="14" t="s">
        <v>8</v>
      </c>
      <c r="D834" s="1" t="s">
        <v>6</v>
      </c>
      <c r="E834" s="1">
        <v>8</v>
      </c>
      <c r="F834" s="1">
        <v>3</v>
      </c>
      <c r="G834" s="1"/>
      <c r="H834" s="1"/>
      <c r="I834">
        <f t="shared" si="12"/>
        <v>5</v>
      </c>
    </row>
    <row r="835" spans="1:9" x14ac:dyDescent="0.25">
      <c r="A835" s="16">
        <v>41563</v>
      </c>
      <c r="B835" s="14" t="s">
        <v>10</v>
      </c>
      <c r="C835" s="14" t="s">
        <v>21</v>
      </c>
      <c r="D835" s="1" t="s">
        <v>7</v>
      </c>
      <c r="E835" s="1">
        <v>1</v>
      </c>
      <c r="F835" s="1">
        <v>8</v>
      </c>
      <c r="G835" s="1"/>
      <c r="H835" s="1"/>
      <c r="I835">
        <f t="shared" ref="I835:I873" si="13">E835-F835</f>
        <v>-7</v>
      </c>
    </row>
    <row r="836" spans="1:9" x14ac:dyDescent="0.25">
      <c r="A836" s="16">
        <v>41563</v>
      </c>
      <c r="B836" s="14" t="s">
        <v>14</v>
      </c>
      <c r="C836" s="14" t="s">
        <v>9</v>
      </c>
      <c r="D836" s="1" t="s">
        <v>83</v>
      </c>
      <c r="E836" s="1">
        <v>3</v>
      </c>
      <c r="F836" s="1">
        <v>3</v>
      </c>
      <c r="G836" s="1" t="s">
        <v>86</v>
      </c>
      <c r="H836" s="1"/>
      <c r="I836">
        <f t="shared" si="13"/>
        <v>0</v>
      </c>
    </row>
    <row r="837" spans="1:9" x14ac:dyDescent="0.25">
      <c r="A837" s="16">
        <v>41563</v>
      </c>
      <c r="B837" s="14" t="s">
        <v>11</v>
      </c>
      <c r="C837" s="14" t="s">
        <v>13</v>
      </c>
      <c r="D837" s="1" t="s">
        <v>6</v>
      </c>
      <c r="E837" s="1">
        <v>7</v>
      </c>
      <c r="F837" s="1">
        <v>5</v>
      </c>
      <c r="G837" s="1"/>
      <c r="H837" s="1"/>
      <c r="I837">
        <f t="shared" si="13"/>
        <v>2</v>
      </c>
    </row>
    <row r="838" spans="1:9" x14ac:dyDescent="0.25">
      <c r="A838" s="16">
        <v>41563</v>
      </c>
      <c r="B838" s="14" t="s">
        <v>8</v>
      </c>
      <c r="C838" s="14" t="s">
        <v>12</v>
      </c>
      <c r="D838" s="1" t="s">
        <v>7</v>
      </c>
      <c r="E838" s="1">
        <v>3</v>
      </c>
      <c r="F838" s="1">
        <v>8</v>
      </c>
      <c r="G838" s="1"/>
      <c r="H838" s="1"/>
      <c r="I838">
        <f t="shared" si="13"/>
        <v>-5</v>
      </c>
    </row>
    <row r="839" spans="1:9" x14ac:dyDescent="0.25">
      <c r="A839" s="16">
        <v>41563</v>
      </c>
      <c r="B839" s="14" t="s">
        <v>21</v>
      </c>
      <c r="C839" s="14" t="s">
        <v>10</v>
      </c>
      <c r="D839" s="1" t="s">
        <v>6</v>
      </c>
      <c r="E839" s="1">
        <v>8</v>
      </c>
      <c r="F839" s="1">
        <v>1</v>
      </c>
      <c r="G839" s="1"/>
      <c r="H839" s="1"/>
      <c r="I839">
        <f t="shared" si="13"/>
        <v>7</v>
      </c>
    </row>
    <row r="840" spans="1:9" x14ac:dyDescent="0.25">
      <c r="A840" s="16">
        <v>41563</v>
      </c>
      <c r="B840" s="14" t="s">
        <v>9</v>
      </c>
      <c r="C840" s="14" t="s">
        <v>14</v>
      </c>
      <c r="D840" s="1" t="s">
        <v>15</v>
      </c>
      <c r="E840" s="1">
        <v>3</v>
      </c>
      <c r="F840" s="1">
        <v>3</v>
      </c>
      <c r="G840" s="1" t="s">
        <v>86</v>
      </c>
      <c r="H840" s="1"/>
      <c r="I840">
        <f t="shared" si="13"/>
        <v>0</v>
      </c>
    </row>
    <row r="841" spans="1:9" x14ac:dyDescent="0.25">
      <c r="A841" s="16">
        <v>41563</v>
      </c>
      <c r="B841" s="14" t="s">
        <v>13</v>
      </c>
      <c r="C841" s="14" t="s">
        <v>11</v>
      </c>
      <c r="D841" s="1" t="s">
        <v>7</v>
      </c>
      <c r="E841" s="1">
        <v>5</v>
      </c>
      <c r="F841" s="1">
        <v>7</v>
      </c>
      <c r="G841" s="1"/>
      <c r="H841" s="1"/>
      <c r="I841">
        <f t="shared" si="13"/>
        <v>-2</v>
      </c>
    </row>
    <row r="842" spans="1:9" x14ac:dyDescent="0.25">
      <c r="A842" s="16">
        <v>41570</v>
      </c>
      <c r="B842" s="14" t="s">
        <v>13</v>
      </c>
      <c r="C842" s="14" t="s">
        <v>8</v>
      </c>
      <c r="D842" s="1" t="s">
        <v>7</v>
      </c>
      <c r="E842" s="1">
        <v>2</v>
      </c>
      <c r="F842" s="1">
        <v>5</v>
      </c>
      <c r="G842" s="1"/>
      <c r="H842" s="1"/>
      <c r="I842">
        <f t="shared" si="13"/>
        <v>-3</v>
      </c>
    </row>
    <row r="843" spans="1:9" x14ac:dyDescent="0.25">
      <c r="A843" s="16">
        <v>41570</v>
      </c>
      <c r="B843" s="14" t="s">
        <v>12</v>
      </c>
      <c r="C843" s="14" t="s">
        <v>21</v>
      </c>
      <c r="D843" s="1" t="s">
        <v>7</v>
      </c>
      <c r="E843" s="1">
        <v>0</v>
      </c>
      <c r="F843" s="1">
        <v>9</v>
      </c>
      <c r="G843" s="1"/>
      <c r="H843" s="1"/>
      <c r="I843">
        <f t="shared" si="13"/>
        <v>-9</v>
      </c>
    </row>
    <row r="844" spans="1:9" x14ac:dyDescent="0.25">
      <c r="A844" s="16">
        <v>41570</v>
      </c>
      <c r="B844" s="14" t="s">
        <v>11</v>
      </c>
      <c r="C844" s="14" t="s">
        <v>9</v>
      </c>
      <c r="D844" s="1" t="s">
        <v>7</v>
      </c>
      <c r="E844" s="1">
        <v>3</v>
      </c>
      <c r="F844" s="1">
        <v>4</v>
      </c>
      <c r="G844" s="1"/>
      <c r="H844" s="1"/>
      <c r="I844">
        <f t="shared" si="13"/>
        <v>-1</v>
      </c>
    </row>
    <row r="845" spans="1:9" x14ac:dyDescent="0.25">
      <c r="A845" s="16">
        <v>41570</v>
      </c>
      <c r="B845" s="14" t="s">
        <v>8</v>
      </c>
      <c r="C845" s="14" t="s">
        <v>13</v>
      </c>
      <c r="D845" s="1" t="s">
        <v>6</v>
      </c>
      <c r="E845" s="1">
        <v>5</v>
      </c>
      <c r="F845" s="1">
        <v>2</v>
      </c>
      <c r="G845" s="1"/>
      <c r="H845" s="1"/>
      <c r="I845">
        <f t="shared" si="13"/>
        <v>3</v>
      </c>
    </row>
    <row r="846" spans="1:9" x14ac:dyDescent="0.25">
      <c r="A846" s="16">
        <v>41570</v>
      </c>
      <c r="B846" s="14" t="s">
        <v>21</v>
      </c>
      <c r="C846" s="14" t="s">
        <v>12</v>
      </c>
      <c r="D846" s="1" t="s">
        <v>6</v>
      </c>
      <c r="E846" s="1">
        <v>9</v>
      </c>
      <c r="F846" s="1">
        <v>0</v>
      </c>
      <c r="G846" s="1"/>
      <c r="H846" s="1"/>
      <c r="I846">
        <f t="shared" si="13"/>
        <v>9</v>
      </c>
    </row>
    <row r="847" spans="1:9" x14ac:dyDescent="0.25">
      <c r="A847" s="16">
        <v>41570</v>
      </c>
      <c r="B847" s="14" t="s">
        <v>14</v>
      </c>
      <c r="C847" s="14" t="s">
        <v>10</v>
      </c>
      <c r="D847" s="1" t="s">
        <v>6</v>
      </c>
      <c r="E847" s="1">
        <v>5</v>
      </c>
      <c r="F847" s="1">
        <v>2</v>
      </c>
      <c r="G847" s="1"/>
      <c r="H847" s="1"/>
      <c r="I847">
        <f t="shared" si="13"/>
        <v>3</v>
      </c>
    </row>
    <row r="848" spans="1:9" x14ac:dyDescent="0.25">
      <c r="A848" s="16">
        <v>41570</v>
      </c>
      <c r="B848" s="14" t="s">
        <v>10</v>
      </c>
      <c r="C848" s="14" t="s">
        <v>14</v>
      </c>
      <c r="D848" s="1" t="s">
        <v>7</v>
      </c>
      <c r="E848" s="1">
        <v>2</v>
      </c>
      <c r="F848" s="1">
        <v>5</v>
      </c>
      <c r="G848" s="1"/>
      <c r="H848" s="1"/>
      <c r="I848">
        <f t="shared" si="13"/>
        <v>-3</v>
      </c>
    </row>
    <row r="849" spans="1:9" x14ac:dyDescent="0.25">
      <c r="A849" s="16">
        <v>41570</v>
      </c>
      <c r="B849" s="14" t="s">
        <v>9</v>
      </c>
      <c r="C849" s="14" t="s">
        <v>11</v>
      </c>
      <c r="D849" s="1" t="s">
        <v>6</v>
      </c>
      <c r="E849" s="1">
        <v>4</v>
      </c>
      <c r="F849" s="1">
        <v>3</v>
      </c>
      <c r="G849" s="1"/>
      <c r="H849" s="1"/>
      <c r="I849">
        <f t="shared" si="13"/>
        <v>1</v>
      </c>
    </row>
    <row r="850" spans="1:9" x14ac:dyDescent="0.25">
      <c r="A850" s="16">
        <v>41577</v>
      </c>
      <c r="B850" s="14" t="s">
        <v>9</v>
      </c>
      <c r="C850" s="14" t="s">
        <v>8</v>
      </c>
      <c r="D850" s="1" t="s">
        <v>7</v>
      </c>
      <c r="E850" s="1">
        <v>5</v>
      </c>
      <c r="F850" s="1">
        <v>6</v>
      </c>
      <c r="G850" s="1"/>
      <c r="H850" s="1"/>
      <c r="I850">
        <f t="shared" si="13"/>
        <v>-1</v>
      </c>
    </row>
    <row r="851" spans="1:9" x14ac:dyDescent="0.25">
      <c r="A851" s="16">
        <v>41577</v>
      </c>
      <c r="B851" s="14" t="s">
        <v>14</v>
      </c>
      <c r="C851" s="14" t="s">
        <v>21</v>
      </c>
      <c r="D851" s="1" t="s">
        <v>7</v>
      </c>
      <c r="E851" s="1">
        <v>3</v>
      </c>
      <c r="F851" s="1">
        <v>7</v>
      </c>
      <c r="G851" s="1"/>
      <c r="H851" s="1"/>
      <c r="I851">
        <f t="shared" si="13"/>
        <v>-4</v>
      </c>
    </row>
    <row r="852" spans="1:9" x14ac:dyDescent="0.25">
      <c r="A852" s="16">
        <v>41577</v>
      </c>
      <c r="B852" s="14" t="s">
        <v>8</v>
      </c>
      <c r="C852" s="14" t="s">
        <v>9</v>
      </c>
      <c r="D852" s="1" t="s">
        <v>6</v>
      </c>
      <c r="E852" s="1">
        <v>6</v>
      </c>
      <c r="F852" s="1">
        <v>5</v>
      </c>
      <c r="G852" s="1"/>
      <c r="H852" s="1"/>
      <c r="I852">
        <f t="shared" si="13"/>
        <v>1</v>
      </c>
    </row>
    <row r="853" spans="1:9" x14ac:dyDescent="0.25">
      <c r="A853" s="16">
        <v>41577</v>
      </c>
      <c r="B853" s="14" t="s">
        <v>12</v>
      </c>
      <c r="C853" s="14" t="s">
        <v>13</v>
      </c>
      <c r="D853" s="1" t="s">
        <v>83</v>
      </c>
      <c r="E853" s="1">
        <v>4</v>
      </c>
      <c r="F853" s="1">
        <v>4</v>
      </c>
      <c r="G853" s="1" t="s">
        <v>86</v>
      </c>
      <c r="H853" s="1"/>
      <c r="I853">
        <f t="shared" si="13"/>
        <v>0</v>
      </c>
    </row>
    <row r="854" spans="1:9" x14ac:dyDescent="0.25">
      <c r="A854" s="16">
        <v>41577</v>
      </c>
      <c r="B854" s="14" t="s">
        <v>13</v>
      </c>
      <c r="C854" s="14" t="s">
        <v>12</v>
      </c>
      <c r="D854" s="1" t="s">
        <v>15</v>
      </c>
      <c r="E854" s="1">
        <v>4</v>
      </c>
      <c r="F854" s="1">
        <v>4</v>
      </c>
      <c r="G854" s="1" t="s">
        <v>86</v>
      </c>
      <c r="H854" s="1"/>
      <c r="I854">
        <f t="shared" si="13"/>
        <v>0</v>
      </c>
    </row>
    <row r="855" spans="1:9" x14ac:dyDescent="0.25">
      <c r="A855" s="16">
        <v>41577</v>
      </c>
      <c r="B855" s="14" t="s">
        <v>11</v>
      </c>
      <c r="C855" s="14" t="s">
        <v>10</v>
      </c>
      <c r="D855" s="1" t="s">
        <v>7</v>
      </c>
      <c r="E855" s="1">
        <v>0</v>
      </c>
      <c r="F855" s="1">
        <v>0</v>
      </c>
      <c r="G855" s="1"/>
      <c r="H855" s="1"/>
      <c r="I855">
        <f t="shared" si="13"/>
        <v>0</v>
      </c>
    </row>
    <row r="856" spans="1:9" x14ac:dyDescent="0.25">
      <c r="A856" s="16">
        <v>41577</v>
      </c>
      <c r="B856" s="14" t="s">
        <v>21</v>
      </c>
      <c r="C856" s="14" t="s">
        <v>14</v>
      </c>
      <c r="D856" s="1" t="s">
        <v>6</v>
      </c>
      <c r="E856" s="1">
        <v>7</v>
      </c>
      <c r="F856" s="1">
        <v>3</v>
      </c>
      <c r="G856" s="1"/>
      <c r="H856" s="1"/>
      <c r="I856">
        <f t="shared" si="13"/>
        <v>4</v>
      </c>
    </row>
    <row r="857" spans="1:9" x14ac:dyDescent="0.25">
      <c r="A857" s="16">
        <v>41577</v>
      </c>
      <c r="B857" s="14" t="s">
        <v>10</v>
      </c>
      <c r="C857" s="14" t="s">
        <v>11</v>
      </c>
      <c r="D857" s="1" t="s">
        <v>6</v>
      </c>
      <c r="E857" s="1">
        <v>0</v>
      </c>
      <c r="F857" s="1">
        <v>0</v>
      </c>
      <c r="G857" s="1"/>
      <c r="H857" s="1"/>
      <c r="I857">
        <f t="shared" si="13"/>
        <v>0</v>
      </c>
    </row>
    <row r="858" spans="1:9" x14ac:dyDescent="0.25">
      <c r="A858" s="16">
        <v>41584</v>
      </c>
      <c r="B858" s="14" t="s">
        <v>10</v>
      </c>
      <c r="C858" s="14" t="s">
        <v>8</v>
      </c>
      <c r="D858" s="1" t="s">
        <v>7</v>
      </c>
      <c r="E858" s="1">
        <v>2</v>
      </c>
      <c r="F858" s="1">
        <v>7</v>
      </c>
      <c r="G858" s="1"/>
      <c r="H858" s="1"/>
      <c r="I858">
        <f t="shared" si="13"/>
        <v>-5</v>
      </c>
    </row>
    <row r="859" spans="1:9" x14ac:dyDescent="0.25">
      <c r="A859" s="16">
        <v>41584</v>
      </c>
      <c r="B859" s="14" t="s">
        <v>13</v>
      </c>
      <c r="C859" s="14" t="s">
        <v>21</v>
      </c>
      <c r="D859" s="1" t="s">
        <v>15</v>
      </c>
      <c r="E859" s="1">
        <v>5</v>
      </c>
      <c r="F859" s="1">
        <v>5</v>
      </c>
      <c r="G859" s="1" t="s">
        <v>86</v>
      </c>
      <c r="H859" s="1"/>
      <c r="I859">
        <f t="shared" si="13"/>
        <v>0</v>
      </c>
    </row>
    <row r="860" spans="1:9" x14ac:dyDescent="0.25">
      <c r="A860" s="16">
        <v>41584</v>
      </c>
      <c r="B860" s="14" t="s">
        <v>12</v>
      </c>
      <c r="C860" s="14" t="s">
        <v>9</v>
      </c>
      <c r="D860" s="1" t="s">
        <v>15</v>
      </c>
      <c r="E860" s="1">
        <v>7</v>
      </c>
      <c r="F860" s="1">
        <v>7</v>
      </c>
      <c r="G860" s="1" t="s">
        <v>86</v>
      </c>
      <c r="H860" s="1"/>
      <c r="I860">
        <f t="shared" si="13"/>
        <v>0</v>
      </c>
    </row>
    <row r="861" spans="1:9" x14ac:dyDescent="0.25">
      <c r="A861" s="16">
        <v>41584</v>
      </c>
      <c r="B861" s="14" t="s">
        <v>21</v>
      </c>
      <c r="C861" s="14" t="s">
        <v>13</v>
      </c>
      <c r="D861" s="1" t="s">
        <v>83</v>
      </c>
      <c r="E861" s="1">
        <v>5</v>
      </c>
      <c r="F861" s="1">
        <v>5</v>
      </c>
      <c r="G861" s="1"/>
      <c r="H861" s="1"/>
      <c r="I861">
        <f t="shared" si="13"/>
        <v>0</v>
      </c>
    </row>
    <row r="862" spans="1:9" x14ac:dyDescent="0.25">
      <c r="A862" s="16">
        <v>41584</v>
      </c>
      <c r="B862" s="14" t="s">
        <v>9</v>
      </c>
      <c r="C862" s="14" t="s">
        <v>12</v>
      </c>
      <c r="D862" s="1" t="s">
        <v>83</v>
      </c>
      <c r="E862" s="1">
        <v>7</v>
      </c>
      <c r="F862" s="1">
        <v>7</v>
      </c>
      <c r="G862" s="1" t="s">
        <v>86</v>
      </c>
      <c r="H862" s="1"/>
      <c r="I862">
        <f t="shared" si="13"/>
        <v>0</v>
      </c>
    </row>
    <row r="863" spans="1:9" x14ac:dyDescent="0.25">
      <c r="A863" s="16">
        <v>41584</v>
      </c>
      <c r="B863" s="14" t="s">
        <v>8</v>
      </c>
      <c r="C863" s="14" t="s">
        <v>10</v>
      </c>
      <c r="D863" s="1" t="s">
        <v>6</v>
      </c>
      <c r="E863" s="1">
        <v>7</v>
      </c>
      <c r="F863" s="1">
        <v>2</v>
      </c>
      <c r="G863" s="1"/>
      <c r="H863" s="1"/>
      <c r="I863">
        <f t="shared" si="13"/>
        <v>5</v>
      </c>
    </row>
    <row r="864" spans="1:9" x14ac:dyDescent="0.25">
      <c r="A864" s="16">
        <v>41584</v>
      </c>
      <c r="B864" s="14" t="s">
        <v>11</v>
      </c>
      <c r="C864" s="14" t="s">
        <v>14</v>
      </c>
      <c r="D864" s="1" t="s">
        <v>6</v>
      </c>
      <c r="E864" s="1">
        <v>5</v>
      </c>
      <c r="F864" s="1">
        <v>3</v>
      </c>
      <c r="G864" s="1"/>
      <c r="H864" s="1"/>
      <c r="I864">
        <f t="shared" si="13"/>
        <v>2</v>
      </c>
    </row>
    <row r="865" spans="1:9" x14ac:dyDescent="0.25">
      <c r="A865" s="16">
        <v>41584</v>
      </c>
      <c r="B865" s="14" t="s">
        <v>14</v>
      </c>
      <c r="C865" s="14" t="s">
        <v>11</v>
      </c>
      <c r="D865" s="1" t="s">
        <v>7</v>
      </c>
      <c r="E865" s="1">
        <v>3</v>
      </c>
      <c r="F865" s="1">
        <v>5</v>
      </c>
      <c r="G865" s="1"/>
      <c r="H865" s="1"/>
      <c r="I865">
        <f t="shared" si="13"/>
        <v>-2</v>
      </c>
    </row>
    <row r="866" spans="1:9" x14ac:dyDescent="0.25">
      <c r="A866" s="16">
        <v>41591</v>
      </c>
      <c r="B866" s="14" t="s">
        <v>14</v>
      </c>
      <c r="C866" s="14" t="s">
        <v>8</v>
      </c>
      <c r="D866" s="1" t="s">
        <v>6</v>
      </c>
      <c r="E866" s="1">
        <v>3</v>
      </c>
      <c r="F866" s="1">
        <v>2</v>
      </c>
      <c r="G866" s="1"/>
      <c r="H866" s="1"/>
      <c r="I866">
        <f t="shared" si="13"/>
        <v>1</v>
      </c>
    </row>
    <row r="867" spans="1:9" x14ac:dyDescent="0.25">
      <c r="A867" s="16">
        <v>41591</v>
      </c>
      <c r="B867" s="14" t="s">
        <v>11</v>
      </c>
      <c r="C867" s="14" t="s">
        <v>21</v>
      </c>
      <c r="D867" s="1" t="s">
        <v>7</v>
      </c>
      <c r="E867" s="1">
        <v>2</v>
      </c>
      <c r="F867" s="1">
        <v>5</v>
      </c>
      <c r="G867" s="1"/>
      <c r="H867" s="1"/>
      <c r="I867">
        <f t="shared" si="13"/>
        <v>-3</v>
      </c>
    </row>
    <row r="868" spans="1:9" x14ac:dyDescent="0.25">
      <c r="A868" s="16">
        <v>41591</v>
      </c>
      <c r="B868" s="14" t="s">
        <v>13</v>
      </c>
      <c r="C868" s="14" t="s">
        <v>9</v>
      </c>
      <c r="D868" s="1" t="s">
        <v>6</v>
      </c>
      <c r="E868" s="1">
        <v>4</v>
      </c>
      <c r="F868" s="1">
        <v>2</v>
      </c>
      <c r="G868" s="1"/>
      <c r="H868" s="1"/>
      <c r="I868">
        <f t="shared" si="13"/>
        <v>2</v>
      </c>
    </row>
    <row r="869" spans="1:9" x14ac:dyDescent="0.25">
      <c r="A869" s="16">
        <v>41591</v>
      </c>
      <c r="B869" s="14" t="s">
        <v>9</v>
      </c>
      <c r="C869" s="14" t="s">
        <v>13</v>
      </c>
      <c r="D869" s="1" t="s">
        <v>7</v>
      </c>
      <c r="E869" s="1">
        <v>2</v>
      </c>
      <c r="F869" s="1">
        <v>4</v>
      </c>
      <c r="G869" s="1"/>
      <c r="H869" s="1"/>
      <c r="I869">
        <f t="shared" si="13"/>
        <v>-2</v>
      </c>
    </row>
    <row r="870" spans="1:9" x14ac:dyDescent="0.25">
      <c r="A870" s="16">
        <v>41591</v>
      </c>
      <c r="B870" s="14" t="s">
        <v>10</v>
      </c>
      <c r="C870" s="14" t="s">
        <v>12</v>
      </c>
      <c r="D870" s="1" t="s">
        <v>6</v>
      </c>
      <c r="E870" s="1">
        <v>4</v>
      </c>
      <c r="F870" s="1">
        <v>1</v>
      </c>
      <c r="G870" s="1"/>
      <c r="H870" s="1"/>
      <c r="I870">
        <f t="shared" si="13"/>
        <v>3</v>
      </c>
    </row>
    <row r="871" spans="1:9" x14ac:dyDescent="0.25">
      <c r="A871" s="16">
        <v>41591</v>
      </c>
      <c r="B871" s="14" t="s">
        <v>12</v>
      </c>
      <c r="C871" s="14" t="s">
        <v>10</v>
      </c>
      <c r="D871" s="1" t="s">
        <v>7</v>
      </c>
      <c r="E871" s="1">
        <v>1</v>
      </c>
      <c r="F871" s="1">
        <v>4</v>
      </c>
      <c r="G871" s="1"/>
      <c r="H871" s="1"/>
      <c r="I871">
        <f t="shared" si="13"/>
        <v>-3</v>
      </c>
    </row>
    <row r="872" spans="1:9" x14ac:dyDescent="0.25">
      <c r="A872" s="16">
        <v>41591</v>
      </c>
      <c r="B872" s="14" t="s">
        <v>8</v>
      </c>
      <c r="C872" s="14" t="s">
        <v>14</v>
      </c>
      <c r="D872" s="1" t="s">
        <v>7</v>
      </c>
      <c r="E872" s="1">
        <v>2</v>
      </c>
      <c r="F872" s="1">
        <v>3</v>
      </c>
      <c r="G872" s="1"/>
      <c r="H872" s="1"/>
      <c r="I872">
        <f t="shared" si="13"/>
        <v>-1</v>
      </c>
    </row>
    <row r="873" spans="1:9" x14ac:dyDescent="0.25">
      <c r="A873" s="16">
        <v>41591</v>
      </c>
      <c r="B873" s="14" t="s">
        <v>21</v>
      </c>
      <c r="C873" s="14" t="s">
        <v>11</v>
      </c>
      <c r="D873" s="1" t="s">
        <v>6</v>
      </c>
      <c r="E873" s="1">
        <v>5</v>
      </c>
      <c r="F873" s="1">
        <v>2</v>
      </c>
      <c r="G873" s="1"/>
      <c r="H873" s="1"/>
      <c r="I873">
        <f t="shared" si="13"/>
        <v>3</v>
      </c>
    </row>
  </sheetData>
  <autoFilter ref="A1:H873">
    <sortState ref="A2:H873">
      <sortCondition ref="A1:A873"/>
    </sortState>
  </autoFilter>
  <sortState ref="A2:R873">
    <sortCondition ref="A2:A873"/>
    <sortCondition ref="C2:C873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38"/>
  <sheetViews>
    <sheetView topLeftCell="B1" workbookViewId="0">
      <selection activeCell="Q11" sqref="Q11:R11"/>
    </sheetView>
  </sheetViews>
  <sheetFormatPr defaultRowHeight="15" x14ac:dyDescent="0.25"/>
  <cols>
    <col min="2" max="2" width="10.42578125" bestFit="1" customWidth="1"/>
  </cols>
  <sheetData>
    <row r="3" spans="2:20" x14ac:dyDescent="0.25">
      <c r="C3" s="220" t="s">
        <v>8</v>
      </c>
      <c r="D3" s="220"/>
      <c r="E3" s="220" t="s">
        <v>21</v>
      </c>
      <c r="F3" s="220"/>
      <c r="G3" s="220" t="s">
        <v>9</v>
      </c>
      <c r="H3" s="220"/>
      <c r="I3" s="220" t="s">
        <v>13</v>
      </c>
      <c r="J3" s="220"/>
      <c r="K3" s="220" t="s">
        <v>12</v>
      </c>
      <c r="L3" s="220"/>
      <c r="M3" s="220" t="s">
        <v>10</v>
      </c>
      <c r="N3" s="220"/>
      <c r="O3" s="220" t="s">
        <v>14</v>
      </c>
      <c r="P3" s="220"/>
      <c r="Q3" s="220" t="s">
        <v>11</v>
      </c>
      <c r="R3" s="220"/>
    </row>
    <row r="4" spans="2:20" x14ac:dyDescent="0.25">
      <c r="C4" s="1" t="s">
        <v>109</v>
      </c>
      <c r="D4" s="1" t="s">
        <v>110</v>
      </c>
      <c r="E4" s="1" t="s">
        <v>109</v>
      </c>
      <c r="F4" s="1" t="s">
        <v>110</v>
      </c>
      <c r="G4" s="1" t="s">
        <v>109</v>
      </c>
      <c r="H4" s="1" t="s">
        <v>110</v>
      </c>
      <c r="I4" s="1" t="s">
        <v>109</v>
      </c>
      <c r="J4" s="1" t="s">
        <v>110</v>
      </c>
      <c r="K4" s="1" t="s">
        <v>109</v>
      </c>
      <c r="L4" s="1" t="s">
        <v>110</v>
      </c>
      <c r="M4" s="1" t="s">
        <v>109</v>
      </c>
      <c r="N4" s="1" t="s">
        <v>110</v>
      </c>
      <c r="O4" s="1" t="s">
        <v>109</v>
      </c>
      <c r="P4" s="1" t="s">
        <v>110</v>
      </c>
      <c r="Q4" s="1" t="s">
        <v>109</v>
      </c>
      <c r="R4" s="1" t="s">
        <v>110</v>
      </c>
      <c r="T4" s="1"/>
    </row>
    <row r="5" spans="2:20" x14ac:dyDescent="0.25">
      <c r="B5" s="14" t="s">
        <v>8</v>
      </c>
      <c r="C5" s="1">
        <f>COUNTIFS(Master!B:B,Calcs!B5, Master!C:C,Calcs!$C$3,Master!D:D,"W")
+COUNTIFS(Master!B:B,Calcs!B5, Master!C:C,Calcs!$C$3,Master!D:D,"SOW")
+COUNTIFS(Master!B:B,Calcs!B5, Master!C:C,Calcs!$C$3,Master!D:D,"FW")</f>
        <v>0</v>
      </c>
      <c r="D5" s="1">
        <f>COUNTIFS(Master!B:B,Calcs!B5, Master!C:C,Calcs!$C$3,Master!D:D,"L")+COUNTIFS(Master!B:B,Calcs!B5, Master!C:C,Calcs!$C$3,Master!D:D,"SOL")+COUNTIFS(Master!B:B,Calcs!B5, Master!C:C,Calcs!$C$3,Master!D:D,"FL")</f>
        <v>0</v>
      </c>
      <c r="E5" s="1">
        <f>COUNTIFS(Master!B:B,Calcs!B5, Master!C:C,Calcs!$E$3,Master!D:D,"W")
+COUNTIFS(Master!B:B,Calcs!B5, Master!C:C,Calcs!$E$3,Master!D:D,"SOW")
+COUNTIFS(Master!B:B,Calcs!B5, Master!C:C,Calcs!$E$3,Master!D:D,"FW")</f>
        <v>20</v>
      </c>
      <c r="F5" s="1">
        <f>COUNTIFS(Master!B:B,Calcs!B5, Master!C:C,Calcs!$E$3,Master!D:D,"L")+COUNTIFS(Master!B:B,Calcs!B5, Master!C:C,Calcs!$E$3,Master!D:D,"SOL")+COUNTIFS(Master!B:B,Calcs!B5, Master!C:C,Calcs!$E$3,Master!D:D,"FL")</f>
        <v>4</v>
      </c>
      <c r="G5" s="1">
        <f>COUNTIFS(Master!B:B,Calcs!B5, Master!C:C,Calcs!$G$3,Master!D:D,"W")+COUNTIFS(Master!B:B,Calcs!B5, Master!C:C,Calcs!$G$3,Master!D:D,"SOW")+COUNTIFS(Master!B:B,Calcs!B5, Master!C:C,Calcs!$G$3,Master!D:D,"FW")</f>
        <v>8</v>
      </c>
      <c r="H5" s="1">
        <f>COUNTIFS(Master!B:B,Calcs!B5, Master!C:C,Calcs!$G$3,Master!D:D,"L")+COUNTIFS(Master!B:B,Calcs!B5, Master!C:C,Calcs!$G$3,Master!D:D,"SOL")+COUNTIFS(Master!B:B,Calcs!B5, Master!C:C,Calcs!$G$3,Master!D:D,"FL")</f>
        <v>16</v>
      </c>
      <c r="I5" s="1">
        <f>COUNTIFS(Master!B:B,Calcs!B5, Master!C:C,Calcs!$I$3,Master!D:D,"W")+COUNTIFS(Master!B:B,Calcs!B5, Master!C:C,Calcs!$I$3,Master!D:D,"SOW")+COUNTIFS(Master!B:B,Calcs!B5, Master!C:C,Calcs!$I$3,Master!D:D,"FW")</f>
        <v>4</v>
      </c>
      <c r="J5" s="1">
        <f>COUNTIFS(Master!B:B,Calcs!B5, Master!C:C,Calcs!$I$3,Master!D:D,"L")+COUNTIFS(Master!B:B,Calcs!B5, Master!C:C,Calcs!$I$3,Master!D:D,"SOL")+COUNTIFS(Master!B:B,Calcs!B5, Master!C:C,Calcs!$I$3,Master!D:D,"FL")</f>
        <v>1</v>
      </c>
      <c r="K5" s="94">
        <f>COUNTIFS(Master!B:B,Calcs!B5, Master!C:C,Calcs!$K$3,Master!D:D,"W")
+COUNTIFS(Master!B:B,Calcs!B5, Master!C:C,Calcs!$K$3,Master!D:D,"SOW")
+COUNTIFS(Master!B:B,Calcs!B5, Master!C:C,Calcs!$K$3,Master!D:D,"FW")</f>
        <v>15</v>
      </c>
      <c r="L5" s="1">
        <f>COUNTIFS(Master!B:B,Calcs!B5, Master!C:C,Calcs!$K$3,Master!D:D,"L")
+COUNTIFS(Master!B:B,Calcs!B5, Master!C:C,Calcs!$K$3,Master!D:D,"SOL")
+COUNTIFS(Master!B:B,Calcs!B5, Master!C:C,Calcs!$K$3,Master!D:D,"FL")</f>
        <v>10</v>
      </c>
      <c r="M5" s="1">
        <f>COUNTIFS(Master!B:B,Calcs!B5, Master!C:C,Calcs!$M$3,Master!D:D,"W")
+COUNTIFS(Master!B:B,Calcs!B5, Master!C:C,Calcs!$M$3,Master!D:D,"SOW")
+COUNTIFS(Master!B:B,Calcs!B5, Master!C:C,Calcs!$M$3,Master!D:D,"FW")</f>
        <v>4</v>
      </c>
      <c r="N5" s="1">
        <f>COUNTIFS(Master!B:B,Calcs!B5, Master!C:C,Calcs!$M$3,Master!D:D,"L")
+COUNTIFS(Master!B:B,Calcs!B5, Master!C:C,Calcs!$M$3,Master!D:D,"SOL")
+COUNTIFS(Master!B:B,Calcs!B5, Master!C:C,Calcs!$M$3,Master!D:D,"FL")</f>
        <v>1</v>
      </c>
      <c r="O5" s="1">
        <f>COUNTIFS(Master!B:B,Calcs!B5, Master!C:C,Calcs!$O$3,Master!D:D,"W")
+COUNTIFS(Master!B:B,Calcs!B5, Master!C:C,Calcs!$O$3,Master!D:D,"SOW")
+COUNTIFS(Master!B:B,Calcs!B5, Master!C:C,Calcs!$O$3,Master!D:D,"FW")</f>
        <v>13</v>
      </c>
      <c r="P5" s="1">
        <f>COUNTIFS(Master!B:B,Calcs!B5, Master!C:C,Calcs!$O$3,Master!D:D,"L")
+COUNTIFS(Master!B:B,Calcs!B5, Master!C:C,Calcs!$O$3,Master!D:D,"SOL")
+COUNTIFS(Master!B:B,Calcs!B5, Master!C:C,Calcs!$O$3,Master!D:D,"FL")</f>
        <v>11</v>
      </c>
      <c r="Q5" s="1">
        <f>COUNTIFS(Master!B:B,Calcs!B5, Master!C:C,Calcs!$Q$3,Master!D:D,"W")
+COUNTIFS(Master!B:B,Calcs!B5, Master!C:C,Calcs!$Q$3,Master!D:D,"SOW")
+COUNTIFS(Master!B:B,Calcs!B5, Master!C:C,Calcs!$Q$3,Master!D:D,"FW")</f>
        <v>13</v>
      </c>
      <c r="R5" s="94">
        <f>COUNTIFS(Master!B:B,Calcs!B5, Master!C:C,Calcs!$Q$3,Master!D:D,"L")
+COUNTIFS(Master!B:B,Calcs!B5, Master!C:C,Calcs!$Q$3,Master!D:D,"SOL")
+COUNTIFS(Master!B:B,Calcs!B5, Master!C:C,Calcs!$Q$3,Master!D:D,"FL")</f>
        <v>10</v>
      </c>
    </row>
    <row r="6" spans="2:20" x14ac:dyDescent="0.25">
      <c r="B6" s="14" t="s">
        <v>21</v>
      </c>
      <c r="C6" s="1">
        <f>COUNTIFS(Master!B:B,Calcs!B6, Master!C:C,Calcs!$C$3,Master!D:D,"W")+COUNTIFS(Master!B:B,Calcs!B6, Master!C:C,Calcs!$C$3,Master!D:D,"SOW")+COUNTIFS(Master!B:B,Calcs!B6, Master!C:C,Calcs!$C$3,Master!D:D,"FW")</f>
        <v>4</v>
      </c>
      <c r="D6" s="1">
        <f>COUNTIFS(Master!B:B,Calcs!B6, Master!C:C,Calcs!$C$3,Master!D:D,"L")+COUNTIFS(Master!B:B,Calcs!B6, Master!C:C,Calcs!$C$3,Master!D:D,"SOL")+COUNTIFS(Master!B:B,Calcs!B6, Master!C:C,Calcs!$C$3,Master!D:D,"FL")</f>
        <v>20</v>
      </c>
      <c r="E6" s="1">
        <f>COUNTIFS(Master!B:B,Calcs!B6, Master!C:C,Calcs!$E$3,Master!D:D,"W")+COUNTIFS(Master!B:B,Calcs!B6, Master!C:C,Calcs!$E$3,Master!D:D,"SOW")+COUNTIFS(Master!B:B,Calcs!B6, Master!C:C,Calcs!$E$3,Master!D:D,"FW")</f>
        <v>0</v>
      </c>
      <c r="F6" s="1">
        <f>COUNTIFS(Master!B:B,Calcs!B6, Master!C:C,Calcs!$E$3,Master!D:D,"L")+COUNTIFS(Master!B:B,Calcs!B6, Master!C:C,Calcs!$E$3,Master!D:D,"SOL")+COUNTIFS(Master!B:B,Calcs!B6, Master!C:C,Calcs!$E$3,Master!D:D,"FL")</f>
        <v>0</v>
      </c>
      <c r="G6" s="1">
        <f>COUNTIFS(Master!B:B,Calcs!B6, Master!C:C,Calcs!$G$3,Master!D:D,"W")+COUNTIFS(Master!B:B,Calcs!B6, Master!C:C,Calcs!$G$3,Master!D:D,"SOW")+COUNTIFS(Master!B:B,Calcs!B6, Master!C:C,Calcs!$G$3,Master!D:D,"FW")</f>
        <v>6</v>
      </c>
      <c r="H6" s="1">
        <f>COUNTIFS(Master!B:B,Calcs!B6, Master!C:C,Calcs!$G$3,Master!D:D,"L")+COUNTIFS(Master!B:B,Calcs!B6, Master!C:C,Calcs!$G$3,Master!D:D,"SOL")+COUNTIFS(Master!B:B,Calcs!B6, Master!C:C,Calcs!$G$3,Master!D:D,"FL")</f>
        <v>18</v>
      </c>
      <c r="I6" s="1">
        <f>COUNTIFS(Master!B:B,Calcs!B6, Master!C:C,Calcs!$I$3,Master!D:D,"W")+COUNTIFS(Master!B:B,Calcs!B6, Master!C:C,Calcs!$I$3,Master!D:D,"SOW")+COUNTIFS(Master!B:B,Calcs!B6, Master!C:C,Calcs!$I$3,Master!D:D,"FW")</f>
        <v>4</v>
      </c>
      <c r="J6" s="1">
        <f>COUNTIFS(Master!B:B,Calcs!B6, Master!C:C,Calcs!$I$3,Master!D:D,"L")+COUNTIFS(Master!B:B,Calcs!B6, Master!C:C,Calcs!$I$3,Master!D:D,"SOL")+COUNTIFS(Master!B:B,Calcs!B6, Master!C:C,Calcs!$I$3,Master!D:D,"FL")</f>
        <v>1</v>
      </c>
      <c r="K6" s="1">
        <f>COUNTIFS(Master!B:B,Calcs!B6, Master!C:C,Calcs!$K$3,Master!D:D,"W")
+COUNTIFS(Master!B:B,Calcs!B6, Master!C:C,Calcs!$K$3,Master!D:D,"SOW")
+COUNTIFS(Master!B:B,Calcs!B6, Master!C:C,Calcs!$K$3,Master!D:D,"FW")</f>
        <v>10</v>
      </c>
      <c r="L6" s="1">
        <f>COUNTIFS(Master!B:B,Calcs!B6, Master!C:C,Calcs!$K$3,Master!D:D,"L")
+COUNTIFS(Master!B:B,Calcs!B6, Master!C:C,Calcs!$K$3,Master!D:D,"SOL")
+COUNTIFS(Master!B:B,Calcs!B6, Master!C:C,Calcs!$K$3,Master!D:D,"FL")</f>
        <v>13</v>
      </c>
      <c r="M6" s="1">
        <f>COUNTIFS(Master!B:B,Calcs!B6, Master!C:C,Calcs!$M$3,Master!D:D,"W")
+COUNTIFS(Master!B:B,Calcs!B6, Master!C:C,Calcs!$M$3,Master!D:D,"SOW")
+COUNTIFS(Master!B:B,Calcs!B6, Master!C:C,Calcs!$M$3,Master!D:D,"FW")</f>
        <v>5</v>
      </c>
      <c r="N6" s="1">
        <f>COUNTIFS(Master!B:B,Calcs!B6, Master!C:C,Calcs!$M$3,Master!D:D,"L")
+COUNTIFS(Master!B:B,Calcs!B6, Master!C:C,Calcs!$M$3,Master!D:D,"SOL")
+COUNTIFS(Master!B:B,Calcs!B6, Master!C:C,Calcs!$M$3,Master!D:D,"FL")</f>
        <v>1</v>
      </c>
      <c r="O6" s="1">
        <f>COUNTIFS(Master!B:B,Calcs!B6, Master!C:C,Calcs!$O$3,Master!D:D,"W")
+COUNTIFS(Master!B:B,Calcs!B6, Master!C:C,Calcs!$O$3,Master!D:D,"SOW")
+COUNTIFS(Master!B:B,Calcs!B6, Master!C:C,Calcs!$O$3,Master!D:D,"FW")</f>
        <v>5</v>
      </c>
      <c r="P6" s="1">
        <f>COUNTIFS(Master!B:B,Calcs!B6, Master!C:C,Calcs!$O$3,Master!D:D,"L")
+COUNTIFS(Master!B:B,Calcs!B6, Master!C:C,Calcs!$O$3,Master!D:D,"SOL")
+COUNTIFS(Master!B:B,Calcs!B6, Master!C:C,Calcs!$O$3,Master!D:D,"FL")</f>
        <v>18</v>
      </c>
      <c r="Q6" s="1">
        <f>COUNTIFS(Master!B:B,Calcs!B6, Master!C:C,Calcs!$Q$3,Master!D:D,"W")
+COUNTIFS(Master!B:B,Calcs!B6, Master!C:C,Calcs!$Q$3,Master!D:D,"SOW")
+COUNTIFS(Master!B:B,Calcs!B6, Master!C:C,Calcs!$Q$3,Master!D:D,"FW")</f>
        <v>7</v>
      </c>
      <c r="R6" s="1">
        <f>COUNTIFS(Master!B:B,Calcs!B6, Master!C:C,Calcs!$Q$3,Master!D:D,"L")
+COUNTIFS(Master!B:B,Calcs!B6, Master!C:C,Calcs!$Q$3,Master!D:D,"SOL")
+COUNTIFS(Master!B:B,Calcs!B6, Master!C:C,Calcs!$Q$3,Master!D:D,"FL")</f>
        <v>17</v>
      </c>
    </row>
    <row r="7" spans="2:20" x14ac:dyDescent="0.25">
      <c r="B7" s="14" t="s">
        <v>9</v>
      </c>
      <c r="C7" s="1">
        <f>COUNTIFS(Master!B:B,Calcs!B7, Master!C:C,Calcs!$C$3,Master!D:D,"W")+COUNTIFS(Master!B:B,Calcs!B7, Master!C:C,Calcs!$C$3,Master!D:D,"SOW")+COUNTIFS(Master!B:B,Calcs!B7, Master!C:C,Calcs!$C$3,Master!D:D,"FW")</f>
        <v>15</v>
      </c>
      <c r="D7" s="1">
        <f>COUNTIFS(Master!B:B,Calcs!B7, Master!C:C,Calcs!$C$3,Master!D:D,"L")+COUNTIFS(Master!B:B,Calcs!B7, Master!C:C,Calcs!$C$3,Master!D:D,"SOL")+COUNTIFS(Master!B:B,Calcs!B7, Master!C:C,Calcs!$C$3,Master!D:D,"FL")</f>
        <v>9</v>
      </c>
      <c r="E7" s="1">
        <f>COUNTIFS(Master!B:B,Calcs!B7, Master!C:C,Calcs!$E$3,Master!D:D,"W")+COUNTIFS(Master!B:B,Calcs!B7, Master!C:C,Calcs!$E$3,Master!D:D,"SOW")+COUNTIFS(Master!B:B,Calcs!B7, Master!C:C,Calcs!$E$3,Master!D:D,"FW")</f>
        <v>18</v>
      </c>
      <c r="F7" s="1">
        <f>COUNTIFS(Master!B:B,Calcs!B7, Master!C:C,Calcs!$E$3,Master!D:D,"L")+COUNTIFS(Master!B:B,Calcs!B7, Master!C:C,Calcs!$E$3,Master!D:D,"SOL")+COUNTIFS(Master!B:B,Calcs!B7, Master!C:C,Calcs!$E$3,Master!D:D,"FL")</f>
        <v>6</v>
      </c>
      <c r="G7" s="1">
        <f>COUNTIFS(Master!B:B,Calcs!B7, Master!C:C,Calcs!$G$3,Master!D:D,"W")+COUNTIFS(Master!B:B,Calcs!B7, Master!C:C,Calcs!$G$3,Master!D:D,"SOW")+COUNTIFS(Master!B:B,Calcs!B7, Master!C:C,Calcs!$G$3,Master!D:D,"FW")</f>
        <v>0</v>
      </c>
      <c r="H7" s="1">
        <f>COUNTIFS(Master!B:B,Calcs!B7, Master!C:C,Calcs!$G$3,Master!D:D,"L")+COUNTIFS(Master!B:B,Calcs!B7, Master!C:C,Calcs!$G$3,Master!D:D,"SOL")+COUNTIFS(Master!B:B,Calcs!B7, Master!C:C,Calcs!$G$3,Master!D:D,"FL")</f>
        <v>0</v>
      </c>
      <c r="I7" s="1">
        <f>COUNTIFS(Master!B:B,Calcs!B7, Master!C:C,Calcs!$I$3,Master!D:D,"W")+COUNTIFS(Master!B:B,Calcs!B7, Master!C:C,Calcs!$I$3,Master!D:D,"SOW")+COUNTIFS(Master!B:B,Calcs!B7, Master!C:C,Calcs!$I$3,Master!D:D,"FW")</f>
        <v>3</v>
      </c>
      <c r="J7" s="1">
        <f>COUNTIFS(Master!B:B,Calcs!B7, Master!C:C,Calcs!$I$3,Master!D:D,"L")+COUNTIFS(Master!B:B,Calcs!B7, Master!C:C,Calcs!$I$3,Master!D:D,"SOL")+COUNTIFS(Master!B:B,Calcs!B7, Master!C:C,Calcs!$I$3,Master!D:D,"FL")</f>
        <v>1</v>
      </c>
      <c r="K7" s="1">
        <f>COUNTIFS(Master!B:B,Calcs!B7, Master!C:C,Calcs!$K$3,Master!D:D,"W")
+COUNTIFS(Master!B:B,Calcs!B7, Master!C:C,Calcs!$K$3,Master!D:D,"SOW")
+COUNTIFS(Master!B:B,Calcs!B7, Master!C:C,Calcs!$K$3,Master!D:D,"FW")</f>
        <v>20</v>
      </c>
      <c r="L7" s="1">
        <f>COUNTIFS(Master!B:B,Calcs!B7, Master!C:C,Calcs!$K$3,Master!D:D,"L")
+COUNTIFS(Master!B:B,Calcs!B7, Master!C:C,Calcs!$K$3,Master!D:D,"SOL")
+COUNTIFS(Master!B:B,Calcs!B7, Master!C:C,Calcs!$K$3,Master!D:D,"FL")</f>
        <v>5</v>
      </c>
      <c r="M7" s="1">
        <f>COUNTIFS(Master!B:B,Calcs!B7, Master!C:C,Calcs!$M$3,Master!D:D,"W")
+COUNTIFS(Master!B:B,Calcs!B7, Master!C:C,Calcs!$M$3,Master!D:D,"SOW")
+COUNTIFS(Master!B:B,Calcs!B7, Master!C:C,Calcs!$M$3,Master!D:D,"FW")</f>
        <v>4</v>
      </c>
      <c r="N7" s="1">
        <f>COUNTIFS(Master!B:B,Calcs!B7, Master!C:C,Calcs!$M$3,Master!D:D,"L")
+COUNTIFS(Master!B:B,Calcs!B7, Master!C:C,Calcs!$M$3,Master!D:D,"SOL")
+COUNTIFS(Master!B:B,Calcs!B7, Master!C:C,Calcs!$M$3,Master!D:D,"FL")</f>
        <v>1</v>
      </c>
      <c r="O7" s="94">
        <f>COUNTIFS(Master!B:B,Calcs!B7, Master!C:C,Calcs!$O$3,Master!D:D,"W")
+COUNTIFS(Master!B:B,Calcs!B7, Master!C:C,Calcs!$O$3,Master!D:D,"SOW")
+COUNTIFS(Master!B:B,Calcs!B7, Master!C:C,Calcs!$O$3,Master!D:D,"FW")</f>
        <v>12</v>
      </c>
      <c r="P7" s="1">
        <f>COUNTIFS(Master!B:B,Calcs!B7, Master!C:C,Calcs!$O$3,Master!D:D,"L")
+COUNTIFS(Master!B:B,Calcs!B7, Master!C:C,Calcs!$O$3,Master!D:D,"SOL")
+COUNTIFS(Master!B:B,Calcs!B7, Master!C:C,Calcs!$O$3,Master!D:D,"FL")</f>
        <v>13</v>
      </c>
      <c r="Q7" s="1">
        <f>COUNTIFS(Master!B:B,Calcs!B7, Master!C:C,Calcs!$Q$3,Master!D:D,"W")
+COUNTIFS(Master!B:B,Calcs!B7, Master!C:C,Calcs!$Q$3,Master!D:D,"SOW")
+COUNTIFS(Master!B:B,Calcs!B7, Master!C:C,Calcs!$Q$3,Master!D:D,"FW")</f>
        <v>15</v>
      </c>
      <c r="R7" s="1">
        <f>COUNTIFS(Master!B:B,Calcs!B7, Master!C:C,Calcs!$Q$3,Master!D:D,"L")
+COUNTIFS(Master!B:B,Calcs!B7, Master!C:C,Calcs!$Q$3,Master!D:D,"SOL")
+COUNTIFS(Master!B:B,Calcs!B7, Master!C:C,Calcs!$Q$3,Master!D:D,"FL")</f>
        <v>8</v>
      </c>
    </row>
    <row r="8" spans="2:20" x14ac:dyDescent="0.25">
      <c r="B8" s="14" t="s">
        <v>13</v>
      </c>
      <c r="C8" s="1">
        <f>COUNTIFS(Master!B:B,Calcs!B8, Master!C:C,Calcs!$C$3,Master!D:D,"W")+COUNTIFS(Master!B:B,Calcs!B8, Master!C:C,Calcs!$C$3,Master!D:D,"SOW")+COUNTIFS(Master!B:B,Calcs!B8, Master!C:C,Calcs!$C$3,Master!D:D,"FW")</f>
        <v>1</v>
      </c>
      <c r="D8" s="1">
        <f>COUNTIFS(Master!B:B,Calcs!B8, Master!C:C,Calcs!$C$3,Master!D:D,"L")+COUNTIFS(Master!B:B,Calcs!B8, Master!C:C,Calcs!$C$3,Master!D:D,"SOL")+COUNTIFS(Master!B:B,Calcs!B8, Master!C:C,Calcs!$C$3,Master!D:D,"FL")</f>
        <v>4</v>
      </c>
      <c r="E8" s="1">
        <f>COUNTIFS(Master!B:B,Calcs!B8, Master!C:C,Calcs!$E$3,Master!D:D,"W")+COUNTIFS(Master!B:B,Calcs!B8, Master!C:C,Calcs!$E$3,Master!D:D,"SOW")+COUNTIFS(Master!B:B,Calcs!B8, Master!C:C,Calcs!$E$3,Master!D:D,"FW")</f>
        <v>1</v>
      </c>
      <c r="F8" s="1">
        <f>COUNTIFS(Master!B:B,Calcs!B8, Master!C:C,Calcs!$E$3,Master!D:D,"L")+COUNTIFS(Master!B:B,Calcs!B8, Master!C:C,Calcs!$E$3,Master!D:D,"SOL")+COUNTIFS(Master!B:B,Calcs!B8, Master!C:C,Calcs!$E$3,Master!D:D,"FL")</f>
        <v>4</v>
      </c>
      <c r="G8" s="1">
        <f>COUNTIFS(Master!B:B,Calcs!B8, Master!C:C,Calcs!$G$3,Master!D:D,"W")+COUNTIFS(Master!B:B,Calcs!B8, Master!C:C,Calcs!$G$3,Master!D:D,"SOW")+COUNTIFS(Master!B:B,Calcs!B8, Master!C:C,Calcs!$G$3,Master!D:D,"FW")</f>
        <v>1</v>
      </c>
      <c r="H8" s="1">
        <f>COUNTIFS(Master!B:B,Calcs!B8, Master!C:C,Calcs!$G$3,Master!D:D,"L")+COUNTIFS(Master!B:B,Calcs!B8, Master!C:C,Calcs!$G$3,Master!D:D,"SOL")+COUNTIFS(Master!B:B,Calcs!B8, Master!C:C,Calcs!$G$3,Master!D:D,"FL")</f>
        <v>3</v>
      </c>
      <c r="I8" s="1">
        <f>COUNTIFS(Master!B:B,Calcs!B8, Master!C:C,Calcs!$I$3,Master!D:D,"W")+COUNTIFS(Master!B:B,Calcs!B8, Master!C:C,Calcs!$I$3,Master!D:D,"SOW")+COUNTIFS(Master!B:B,Calcs!B8, Master!C:C,Calcs!$I$3,Master!D:D,"FW")</f>
        <v>0</v>
      </c>
      <c r="J8" s="1">
        <f>COUNTIFS(Master!B:B,Calcs!B8, Master!C:C,Calcs!$I$3,Master!D:D,"L")+COUNTIFS(Master!B:B,Calcs!B8, Master!C:C,Calcs!$I$3,Master!D:D,"SOL")+COUNTIFS(Master!B:B,Calcs!B8, Master!C:C,Calcs!$I$3,Master!D:D,"FL")</f>
        <v>0</v>
      </c>
      <c r="K8" s="1">
        <f>COUNTIFS(Master!B:B,Calcs!B8, Master!C:C,Calcs!$K$3,Master!D:D,"W")
+COUNTIFS(Master!B:B,Calcs!B8, Master!C:C,Calcs!$K$3,Master!D:D,"SOW")
+COUNTIFS(Master!B:B,Calcs!B8, Master!C:C,Calcs!$K$3,Master!D:D,"FW")</f>
        <v>3</v>
      </c>
      <c r="L8" s="1">
        <f>COUNTIFS(Master!B:B,Calcs!B8, Master!C:C,Calcs!$K$3,Master!D:D,"L")
+COUNTIFS(Master!B:B,Calcs!B8, Master!C:C,Calcs!$K$3,Master!D:D,"SOL")
+COUNTIFS(Master!B:B,Calcs!B8, Master!C:C,Calcs!$K$3,Master!D:D,"FL")</f>
        <v>3</v>
      </c>
      <c r="M8" s="1">
        <f>COUNTIFS(Master!B:B,Calcs!B8, Master!C:C,Calcs!$M$3,Master!D:D,"W")
+COUNTIFS(Master!B:B,Calcs!B8, Master!C:C,Calcs!$M$3,Master!D:D,"SOW")
+COUNTIFS(Master!B:B,Calcs!B8, Master!C:C,Calcs!$M$3,Master!D:D,"FW")</f>
        <v>2</v>
      </c>
      <c r="N8" s="1">
        <f>COUNTIFS(Master!B:B,Calcs!B8, Master!C:C,Calcs!$M$3,Master!D:D,"L")
+COUNTIFS(Master!B:B,Calcs!B8, Master!C:C,Calcs!$M$3,Master!D:D,"SOL")
+COUNTIFS(Master!B:B,Calcs!B8, Master!C:C,Calcs!$M$3,Master!D:D,"FL")</f>
        <v>1</v>
      </c>
      <c r="O8" s="1">
        <f>COUNTIFS(Master!B:B,Calcs!B8, Master!C:C,Calcs!$O$3,Master!D:D,"W")
+COUNTIFS(Master!B:B,Calcs!B8, Master!C:C,Calcs!$O$3,Master!D:D,"SOW")
+COUNTIFS(Master!B:B,Calcs!B8, Master!C:C,Calcs!$O$3,Master!D:D,"FW")</f>
        <v>1</v>
      </c>
      <c r="P8" s="1">
        <f>COUNTIFS(Master!B:B,Calcs!B8, Master!C:C,Calcs!$O$3,Master!D:D,"L")
+COUNTIFS(Master!B:B,Calcs!B8, Master!C:C,Calcs!$O$3,Master!D:D,"SOL")
+COUNTIFS(Master!B:B,Calcs!B8, Master!C:C,Calcs!$O$3,Master!D:D,"FL")</f>
        <v>4</v>
      </c>
      <c r="Q8" s="1">
        <f>COUNTIFS(Master!B:B,Calcs!B8, Master!C:C,Calcs!$Q$3,Master!D:D,"W")
+COUNTIFS(Master!B:B,Calcs!B8, Master!C:C,Calcs!$Q$3,Master!D:D,"SOW")
+COUNTIFS(Master!B:B,Calcs!B8, Master!C:C,Calcs!$Q$3,Master!D:D,"FW")</f>
        <v>0</v>
      </c>
      <c r="R8" s="1">
        <f>COUNTIFS(Master!B:B,Calcs!B8, Master!C:C,Calcs!$Q$3,Master!D:D,"L")
+COUNTIFS(Master!B:B,Calcs!B8, Master!C:C,Calcs!$Q$3,Master!D:D,"SOL")
+COUNTIFS(Master!B:B,Calcs!B8, Master!C:C,Calcs!$Q$3,Master!D:D,"FL")</f>
        <v>6</v>
      </c>
    </row>
    <row r="9" spans="2:20" x14ac:dyDescent="0.25">
      <c r="B9" s="14" t="s">
        <v>12</v>
      </c>
      <c r="C9" s="1">
        <f>COUNTIFS(Master!B:B,Calcs!B9, Master!C:C,Calcs!$C$3,Master!D:D,"W")+COUNTIFS(Master!B:B,Calcs!B9, Master!C:C,Calcs!$C$3,Master!D:D,"SOW")+COUNTIFS(Master!B:B,Calcs!B9, Master!C:C,Calcs!$C$3,Master!D:D,"FW")</f>
        <v>10</v>
      </c>
      <c r="D9" s="1">
        <f>COUNTIFS(Master!B:B,Calcs!B9, Master!C:C,Calcs!$C$3,Master!D:D,"L")+COUNTIFS(Master!B:B,Calcs!B9, Master!C:C,Calcs!$C$3,Master!D:D,"SOL")+COUNTIFS(Master!B:B,Calcs!B9, Master!C:C,Calcs!$C$3,Master!D:D,"FL")</f>
        <v>15</v>
      </c>
      <c r="E9" s="1">
        <f>COUNTIFS(Master!B:B,Calcs!B9, Master!C:C,Calcs!$E$3,Master!D:D,"W")+COUNTIFS(Master!B:B,Calcs!B9, Master!C:C,Calcs!$E$3,Master!D:D,"SOW")+COUNTIFS(Master!B:B,Calcs!B9, Master!C:C,Calcs!$E$3,Master!D:D,"FW")</f>
        <v>13</v>
      </c>
      <c r="F9" s="1">
        <f>COUNTIFS(Master!B:B,Calcs!B9, Master!C:C,Calcs!$E$3,Master!D:D,"L")+COUNTIFS(Master!B:B,Calcs!B9, Master!C:C,Calcs!$E$3,Master!D:D,"SOL")+COUNTIFS(Master!B:B,Calcs!B9, Master!C:C,Calcs!$E$3,Master!D:D,"FL")</f>
        <v>10</v>
      </c>
      <c r="G9" s="1">
        <f>COUNTIFS(Master!B:B,Calcs!B9, Master!C:C,Calcs!$G$3,Master!D:D,"W")+COUNTIFS(Master!B:B,Calcs!B9, Master!C:C,Calcs!$G$3,Master!D:D,"SOW")+COUNTIFS(Master!B:B,Calcs!B9, Master!C:C,Calcs!$G$3,Master!D:D,"FW")</f>
        <v>5</v>
      </c>
      <c r="H9" s="1">
        <f>COUNTIFS(Master!B:B,Calcs!B9, Master!C:C,Calcs!$G$3,Master!D:D,"L")+COUNTIFS(Master!B:B,Calcs!B9, Master!C:C,Calcs!$G$3,Master!D:D,"SOL")+COUNTIFS(Master!B:B,Calcs!B9, Master!C:C,Calcs!$G$3,Master!D:D,"FL")</f>
        <v>20</v>
      </c>
      <c r="I9" s="1">
        <f>COUNTIFS(Master!B:B,Calcs!B9, Master!C:C,Calcs!$I$3,Master!D:D,"W")+COUNTIFS(Master!B:B,Calcs!B9, Master!C:C,Calcs!$I$3,Master!D:D,"SOW")+COUNTIFS(Master!B:B,Calcs!B9, Master!C:C,Calcs!$I$3,Master!D:D,"FW")</f>
        <v>3</v>
      </c>
      <c r="J9" s="1">
        <f>COUNTIFS(Master!B:B,Calcs!B9, Master!C:C,Calcs!$I$3,Master!D:D,"L")+COUNTIFS(Master!B:B,Calcs!B9, Master!C:C,Calcs!$I$3,Master!D:D,"SOL")+COUNTIFS(Master!B:B,Calcs!B9, Master!C:C,Calcs!$I$3,Master!D:D,"FL")</f>
        <v>3</v>
      </c>
      <c r="K9" s="1">
        <f>COUNTIFS(Master!B:B,Calcs!B9, Master!C:C,Calcs!$K$3,Master!D:D,"W")
+COUNTIFS(Master!B:B,Calcs!B9, Master!C:C,Calcs!$K$3,Master!D:D,"SOW")
+COUNTIFS(Master!B:B,Calcs!B9, Master!C:C,Calcs!$K$3,Master!D:D,"FW")</f>
        <v>0</v>
      </c>
      <c r="L9" s="1">
        <f>COUNTIFS(Master!B:B,Calcs!B9, Master!C:C,Calcs!$K$3,Master!D:D,"L")
+COUNTIFS(Master!B:B,Calcs!B9, Master!C:C,Calcs!$K$3,Master!D:D,"SOL")
+COUNTIFS(Master!B:B,Calcs!B9, Master!C:C,Calcs!$K$3,Master!D:D,"FL")</f>
        <v>0</v>
      </c>
      <c r="M9" s="1">
        <f>COUNTIFS(Master!B:B,Calcs!B9, Master!C:C,Calcs!$M$3,Master!D:D,"W")
+COUNTIFS(Master!B:B,Calcs!B9, Master!C:C,Calcs!$M$3,Master!D:D,"SOW")
+COUNTIFS(Master!B:B,Calcs!B9, Master!C:C,Calcs!$M$3,Master!D:D,"FW")</f>
        <v>2</v>
      </c>
      <c r="N9" s="1">
        <f>COUNTIFS(Master!B:B,Calcs!B9, Master!C:C,Calcs!$M$3,Master!D:D,"L")
+COUNTIFS(Master!B:B,Calcs!B9, Master!C:C,Calcs!$M$3,Master!D:D,"SOL")
+COUNTIFS(Master!B:B,Calcs!B9, Master!C:C,Calcs!$M$3,Master!D:D,"FL")</f>
        <v>2</v>
      </c>
      <c r="O9" s="1">
        <f>COUNTIFS(Master!B:B,Calcs!B9, Master!C:C,Calcs!$O$3,Master!D:D,"W")
+COUNTIFS(Master!B:B,Calcs!B9, Master!C:C,Calcs!$O$3,Master!D:D,"SOW")
+COUNTIFS(Master!B:B,Calcs!B9, Master!C:C,Calcs!$O$3,Master!D:D,"FW")</f>
        <v>9</v>
      </c>
      <c r="P9" s="1">
        <f>COUNTIFS(Master!B:B,Calcs!B9, Master!C:C,Calcs!$O$3,Master!D:D,"L")
+COUNTIFS(Master!B:B,Calcs!B9, Master!C:C,Calcs!$O$3,Master!D:D,"SOL")
+COUNTIFS(Master!B:B,Calcs!B9, Master!C:C,Calcs!$O$3,Master!D:D,"FL")</f>
        <v>13</v>
      </c>
      <c r="Q9" s="1">
        <f>COUNTIFS(Master!B:B,Calcs!B9, Master!C:C,Calcs!$Q$3,Master!D:D,"W")
+COUNTIFS(Master!B:B,Calcs!B9, Master!C:C,Calcs!$Q$3,Master!D:D,"SOW")
+COUNTIFS(Master!B:B,Calcs!B9, Master!C:C,Calcs!$Q$3,Master!D:D,"FW")</f>
        <v>10</v>
      </c>
      <c r="R9" s="1">
        <f>COUNTIFS(Master!B:B,Calcs!B9, Master!C:C,Calcs!$Q$3,Master!D:D,"L")
+COUNTIFS(Master!B:B,Calcs!B9, Master!C:C,Calcs!$Q$3,Master!D:D,"SOL")
+COUNTIFS(Master!B:B,Calcs!B9, Master!C:C,Calcs!$Q$3,Master!D:D,"FL")</f>
        <v>15</v>
      </c>
    </row>
    <row r="10" spans="2:20" x14ac:dyDescent="0.25">
      <c r="B10" s="14" t="s">
        <v>10</v>
      </c>
      <c r="C10" s="1">
        <f>COUNTIFS(Master!B:B,Calcs!B10, Master!C:C,Calcs!$C$3,Master!D:D,"W")+COUNTIFS(Master!B:B,Calcs!B10, Master!C:C,Calcs!$C$3,Master!D:D,"SOW")+COUNTIFS(Master!B:B,Calcs!B10, Master!C:C,Calcs!$C$3,Master!D:D,"FW")</f>
        <v>1</v>
      </c>
      <c r="D10" s="1">
        <f>COUNTIFS(Master!B:B,Calcs!B10, Master!C:C,Calcs!$C$3,Master!D:D,"L")+COUNTIFS(Master!B:B,Calcs!B10, Master!C:C,Calcs!$C$3,Master!D:D,"SOL")+COUNTIFS(Master!B:B,Calcs!B10, Master!C:C,Calcs!$C$3,Master!D:D,"FL")</f>
        <v>4</v>
      </c>
      <c r="E10" s="1">
        <f>COUNTIFS(Master!B:B,Calcs!B10, Master!C:C,Calcs!$E$3,Master!D:D,"W")+COUNTIFS(Master!B:B,Calcs!B10, Master!C:C,Calcs!$E$3,Master!D:D,"SOW")+COUNTIFS(Master!B:B,Calcs!B10, Master!C:C,Calcs!$E$3,Master!D:D,"FW")</f>
        <v>1</v>
      </c>
      <c r="F10" s="1">
        <f>COUNTIFS(Master!B:B,Calcs!B10, Master!C:C,Calcs!$E$3,Master!D:D,"L")+COUNTIFS(Master!B:B,Calcs!B10, Master!C:C,Calcs!$E$3,Master!D:D,"SOL")+COUNTIFS(Master!B:B,Calcs!B10, Master!C:C,Calcs!$E$3,Master!D:D,"FL")</f>
        <v>5</v>
      </c>
      <c r="G10" s="1">
        <f>COUNTIFS(Master!B:B,Calcs!B10, Master!C:C,Calcs!$G$3,Master!D:D,"W")+COUNTIFS(Master!B:B,Calcs!B10, Master!C:C,Calcs!$G$3,Master!D:D,"SOW")+COUNTIFS(Master!B:B,Calcs!B10, Master!C:C,Calcs!$G$3,Master!D:D,"FW")</f>
        <v>1</v>
      </c>
      <c r="H10" s="1">
        <f>COUNTIFS(Master!B:B,Calcs!B10, Master!C:C,Calcs!$G$3,Master!D:D,"L")+COUNTIFS(Master!B:B,Calcs!B10, Master!C:C,Calcs!$G$3,Master!D:D,"SOL")+COUNTIFS(Master!B:B,Calcs!B10, Master!C:C,Calcs!$G$3,Master!D:D,"FL")</f>
        <v>4</v>
      </c>
      <c r="I10" s="1">
        <f>COUNTIFS(Master!B:B,Calcs!B10, Master!C:C,Calcs!$I$3,Master!D:D,"W")+COUNTIFS(Master!B:B,Calcs!B10, Master!C:C,Calcs!$I$3,Master!D:D,"SOW")+COUNTIFS(Master!B:B,Calcs!B10, Master!C:C,Calcs!$I$3,Master!D:D,"FW")</f>
        <v>1</v>
      </c>
      <c r="J10" s="1">
        <f>COUNTIFS(Master!B:B,Calcs!B10, Master!C:C,Calcs!$I$3,Master!D:D,"L")+COUNTIFS(Master!B:B,Calcs!B10, Master!C:C,Calcs!$I$3,Master!D:D,"SOL")+COUNTIFS(Master!B:B,Calcs!B10, Master!C:C,Calcs!$I$3,Master!D:D,"FL")</f>
        <v>2</v>
      </c>
      <c r="K10" s="1">
        <f>COUNTIFS(Master!B:B,Calcs!B10, Master!C:C,Calcs!$K$3,Master!D:D,"W")
+COUNTIFS(Master!B:B,Calcs!B10, Master!C:C,Calcs!$K$3,Master!D:D,"SOW")
+COUNTIFS(Master!B:B,Calcs!B10, Master!C:C,Calcs!$K$3,Master!D:D,"FW")</f>
        <v>2</v>
      </c>
      <c r="L10" s="1">
        <f>COUNTIFS(Master!B:B,Calcs!B10, Master!C:C,Calcs!$K$3,Master!D:D,"L")
+COUNTIFS(Master!B:B,Calcs!B10, Master!C:C,Calcs!$K$3,Master!D:D,"SOL")
+COUNTIFS(Master!B:B,Calcs!B10, Master!C:C,Calcs!$K$3,Master!D:D,"FL")</f>
        <v>2</v>
      </c>
      <c r="M10" s="1">
        <f>COUNTIFS(Master!B:B,Calcs!B10, Master!C:C,Calcs!$M$3,Master!D:D,"W")
+COUNTIFS(Master!B:B,Calcs!B10, Master!C:C,Calcs!$M$3,Master!D:D,"SOW")
+COUNTIFS(Master!B:B,Calcs!B10, Master!C:C,Calcs!$M$3,Master!D:D,"FW")</f>
        <v>0</v>
      </c>
      <c r="N10" s="1">
        <f>COUNTIFS(Master!B:B,Calcs!B10, Master!C:C,Calcs!$M$3,Master!D:D,"L")
+COUNTIFS(Master!B:B,Calcs!B10, Master!C:C,Calcs!$M$3,Master!D:D,"SOL")
+COUNTIFS(Master!B:B,Calcs!B10, Master!C:C,Calcs!$M$3,Master!D:D,"FL")</f>
        <v>0</v>
      </c>
      <c r="O10" s="1">
        <f>COUNTIFS(Master!B:B,Calcs!B10, Master!C:C,Calcs!$O$3,Master!D:D,"W")
+COUNTIFS(Master!B:B,Calcs!B10, Master!C:C,Calcs!$O$3,Master!D:D,"SOW")
+COUNTIFS(Master!B:B,Calcs!B10, Master!C:C,Calcs!$O$3,Master!D:D,"FW")</f>
        <v>0</v>
      </c>
      <c r="P10" s="1">
        <f>COUNTIFS(Master!B:B,Calcs!B10, Master!C:C,Calcs!$O$3,Master!D:D,"L")
+COUNTIFS(Master!B:B,Calcs!B10, Master!C:C,Calcs!$O$3,Master!D:D,"SOL")
+COUNTIFS(Master!B:B,Calcs!B10, Master!C:C,Calcs!$O$3,Master!D:D,"FL")</f>
        <v>6</v>
      </c>
      <c r="Q10" s="1">
        <f>COUNTIFS(Master!B:B,Calcs!B10, Master!C:C,Calcs!$Q$3,Master!D:D,"W")
+COUNTIFS(Master!B:B,Calcs!B10, Master!C:C,Calcs!$Q$3,Master!D:D,"SOW")
+COUNTIFS(Master!B:B,Calcs!B10, Master!C:C,Calcs!$Q$3,Master!D:D,"FW")</f>
        <v>1</v>
      </c>
      <c r="R10" s="1">
        <f>COUNTIFS(Master!B:B,Calcs!B10, Master!C:C,Calcs!$Q$3,Master!D:D,"L")
+COUNTIFS(Master!B:B,Calcs!B10, Master!C:C,Calcs!$Q$3,Master!D:D,"SOL")
+COUNTIFS(Master!B:B,Calcs!B10, Master!C:C,Calcs!$Q$3,Master!D:D,"FL")</f>
        <v>4</v>
      </c>
    </row>
    <row r="11" spans="2:20" x14ac:dyDescent="0.25">
      <c r="B11" s="14" t="s">
        <v>14</v>
      </c>
      <c r="C11" s="1">
        <f>COUNTIFS(Master!B:B,Calcs!B11, Master!C:C,Calcs!$C$3,Master!D:D,"W")+COUNTIFS(Master!B:B,Calcs!B11, Master!C:C,Calcs!$C$3,Master!D:D,"SOW")+COUNTIFS(Master!B:B,Calcs!B11, Master!C:C,Calcs!$C$3,Master!D:D,"FW")</f>
        <v>11</v>
      </c>
      <c r="D11" s="1">
        <f>COUNTIFS(Master!B:B,Calcs!B11, Master!C:C,Calcs!$C$3,Master!D:D,"L")+COUNTIFS(Master!B:B,Calcs!B11, Master!C:C,Calcs!$C$3,Master!D:D,"SOL")+COUNTIFS(Master!B:B,Calcs!B11, Master!C:C,Calcs!$C$3,Master!D:D,"FL")</f>
        <v>13</v>
      </c>
      <c r="E11" s="1">
        <f>COUNTIFS(Master!B:B,Calcs!B11, Master!C:C,Calcs!$E$3,Master!D:D,"W")+COUNTIFS(Master!B:B,Calcs!B11, Master!C:C,Calcs!$E$3,Master!D:D,"SOW")+COUNTIFS(Master!B:B,Calcs!B11, Master!C:C,Calcs!$E$3,Master!D:D,"FW")</f>
        <v>18</v>
      </c>
      <c r="F11" s="1">
        <f>COUNTIFS(Master!B:B,Calcs!B11, Master!C:C,Calcs!$E$3,Master!D:D,"L")+COUNTIFS(Master!B:B,Calcs!B11, Master!C:C,Calcs!$E$3,Master!D:D,"SOL")+COUNTIFS(Master!B:B,Calcs!B11, Master!C:C,Calcs!$E$3,Master!D:D,"FL")</f>
        <v>5</v>
      </c>
      <c r="G11" s="1">
        <f>COUNTIFS(Master!B:B,Calcs!B11, Master!C:C,Calcs!$G$3,Master!D:D,"W")+COUNTIFS(Master!B:B,Calcs!B11, Master!C:C,Calcs!$G$3,Master!D:D,"SOW")+COUNTIFS(Master!B:B,Calcs!B11, Master!C:C,Calcs!$G$3,Master!D:D,"FW")</f>
        <v>13</v>
      </c>
      <c r="H11" s="1">
        <f>COUNTIFS(Master!B:B,Calcs!B11, Master!C:C,Calcs!$G$3,Master!D:D,"L")+COUNTIFS(Master!B:B,Calcs!B11, Master!C:C,Calcs!$G$3,Master!D:D,"SOL")+COUNTIFS(Master!B:B,Calcs!B11, Master!C:C,Calcs!$G$3,Master!D:D,"FL")</f>
        <v>12</v>
      </c>
      <c r="I11" s="1">
        <f>COUNTIFS(Master!B:B,Calcs!B11, Master!C:C,Calcs!$I$3,Master!D:D,"W")+COUNTIFS(Master!B:B,Calcs!B11, Master!C:C,Calcs!$I$3,Master!D:D,"SOW")+COUNTIFS(Master!B:B,Calcs!B11, Master!C:C,Calcs!$I$3,Master!D:D,"FW")</f>
        <v>4</v>
      </c>
      <c r="J11" s="1">
        <f>COUNTIFS(Master!B:B,Calcs!B11, Master!C:C,Calcs!$I$3,Master!D:D,"L")+COUNTIFS(Master!B:B,Calcs!B11, Master!C:C,Calcs!$I$3,Master!D:D,"SOL")+COUNTIFS(Master!B:B,Calcs!B11, Master!C:C,Calcs!$I$3,Master!D:D,"FL")</f>
        <v>1</v>
      </c>
      <c r="K11" s="1">
        <f>COUNTIFS(Master!B:B,Calcs!B11, Master!C:C,Calcs!$K$3,Master!D:D,"W")
+COUNTIFS(Master!B:B,Calcs!B11, Master!C:C,Calcs!$K$3,Master!D:D,"SOW")
+COUNTIFS(Master!B:B,Calcs!B11, Master!C:C,Calcs!$K$3,Master!D:D,"FW")</f>
        <v>13</v>
      </c>
      <c r="L11" s="1">
        <f>COUNTIFS(Master!B:B,Calcs!B11, Master!C:C,Calcs!$K$3,Master!D:D,"L")
+COUNTIFS(Master!B:B,Calcs!B11, Master!C:C,Calcs!$K$3,Master!D:D,"SOL")
+COUNTIFS(Master!B:B,Calcs!B11, Master!C:C,Calcs!$K$3,Master!D:D,"FL")</f>
        <v>9</v>
      </c>
      <c r="M11" s="94">
        <f>COUNTIFS(Master!B:B,Calcs!B11, Master!C:C,Calcs!$M$3,Master!D:D,"W")
+COUNTIFS(Master!B:B,Calcs!B11, Master!C:C,Calcs!$M$3,Master!D:D,"SOW")
+COUNTIFS(Master!B:B,Calcs!B11, Master!C:C,Calcs!$M$3,Master!D:D,"FW")</f>
        <v>6</v>
      </c>
      <c r="N11" s="1">
        <f>COUNTIFS(Master!B:B,Calcs!B11, Master!C:C,Calcs!$M$3,Master!D:D,"L")
+COUNTIFS(Master!B:B,Calcs!B11, Master!C:C,Calcs!$M$3,Master!D:D,"SOL")
+COUNTIFS(Master!B:B,Calcs!B11, Master!C:C,Calcs!$M$3,Master!D:D,"FL")</f>
        <v>0</v>
      </c>
      <c r="O11" s="1">
        <f>COUNTIFS(Master!B:B,Calcs!B11, Master!C:C,Calcs!$O$3,Master!D:D,"W")
+COUNTIFS(Master!B:B,Calcs!B11, Master!C:C,Calcs!$O$3,Master!D:D,"SOW")
+COUNTIFS(Master!B:B,Calcs!B11, Master!C:C,Calcs!$O$3,Master!D:D,"FW")</f>
        <v>0</v>
      </c>
      <c r="P11" s="1">
        <f>COUNTIFS(Master!B:B,Calcs!B11, Master!C:C,Calcs!$O$3,Master!D:D,"L")
+COUNTIFS(Master!B:B,Calcs!B11, Master!C:C,Calcs!$O$3,Master!D:D,"SOL")
+COUNTIFS(Master!B:B,Calcs!B11, Master!C:C,Calcs!$O$3,Master!D:D,"FL")</f>
        <v>0</v>
      </c>
      <c r="Q11" s="1">
        <f>COUNTIFS(Master!B:B,Calcs!B11, Master!C:C,Calcs!$Q$3,Master!D:D,"W")
+COUNTIFS(Master!B:B,Calcs!B11, Master!C:C,Calcs!$Q$3,Master!D:D,"SOW")
+COUNTIFS(Master!B:B,Calcs!B11, Master!C:C,Calcs!$Q$3,Master!D:D,"FW")</f>
        <v>11</v>
      </c>
      <c r="R11" s="1">
        <f>COUNTIFS(Master!B:B,Calcs!B11, Master!C:C,Calcs!$Q$3,Master!D:D,"L")
+COUNTIFS(Master!B:B,Calcs!B11, Master!C:C,Calcs!$Q$3,Master!D:D,"SOL")
+COUNTIFS(Master!B:B,Calcs!B11, Master!C:C,Calcs!$Q$3,Master!D:D,"FL")</f>
        <v>12</v>
      </c>
    </row>
    <row r="12" spans="2:20" x14ac:dyDescent="0.25">
      <c r="B12" s="14" t="s">
        <v>11</v>
      </c>
      <c r="C12" s="1">
        <f>COUNTIFS(Master!B:B,Calcs!B12, Master!C:C,Calcs!$C$3,Master!D:D,"W")+COUNTIFS(Master!B:B,Calcs!B12, Master!C:C,Calcs!$C$3,Master!D:D,"SOW")+COUNTIFS(Master!B:B,Calcs!B12, Master!C:C,Calcs!$C$3,Master!D:D,"FW")</f>
        <v>9</v>
      </c>
      <c r="D12" s="1">
        <f>COUNTIFS(Master!B:B,Calcs!B12, Master!C:C,Calcs!$C$3,Master!D:D,"L")+COUNTIFS(Master!B:B,Calcs!B12, Master!C:C,Calcs!$C$3,Master!D:D,"SOL")+COUNTIFS(Master!B:B,Calcs!B12, Master!C:C,Calcs!$C$3,Master!D:D,"FL")</f>
        <v>14</v>
      </c>
      <c r="E12" s="1">
        <f>COUNTIFS(Master!B:B,Calcs!B12, Master!C:C,Calcs!$E$3,Master!D:D,"W")+COUNTIFS(Master!B:B,Calcs!B12, Master!C:C,Calcs!$E$3,Master!D:D,"SOW")+COUNTIFS(Master!B:B,Calcs!B12, Master!C:C,Calcs!$E$3,Master!D:D,"FW")</f>
        <v>17</v>
      </c>
      <c r="F12" s="1">
        <f>COUNTIFS(Master!B:B,Calcs!B12, Master!C:C,Calcs!$E$3,Master!D:D,"L")+COUNTIFS(Master!B:B,Calcs!B12, Master!C:C,Calcs!$E$3,Master!D:D,"SOL")+COUNTIFS(Master!B:B,Calcs!B12, Master!C:C,Calcs!$E$3,Master!D:D,"FL")</f>
        <v>7</v>
      </c>
      <c r="G12" s="93">
        <f>COUNTIFS(Master!B:B,Calcs!B12, Master!C:C,Calcs!$G$3,Master!D:D,"W")+COUNTIFS(Master!B:B,Calcs!B12, Master!C:C,Calcs!$G$3,Master!D:D,"SOW")+COUNTIFS(Master!B:B,Calcs!B12, Master!C:C,Calcs!$G$3,Master!D:D,"FW")</f>
        <v>8</v>
      </c>
      <c r="H12" s="1">
        <f>COUNTIFS(Master!B:B,Calcs!B12, Master!C:C,Calcs!$G$3,Master!D:D,"L")+COUNTIFS(Master!B:B,Calcs!B12, Master!C:C,Calcs!$G$3,Master!D:D,"SOL")+COUNTIFS(Master!B:B,Calcs!B12, Master!C:C,Calcs!$G$3,Master!D:D,"FL")</f>
        <v>15</v>
      </c>
      <c r="I12" s="1">
        <f>COUNTIFS(Master!B:B,Calcs!B12, Master!C:C,Calcs!$I$3,Master!D:D,"W")+COUNTIFS(Master!B:B,Calcs!B12, Master!C:C,Calcs!$I$3,Master!D:D,"SOW")+COUNTIFS(Master!B:B,Calcs!B12, Master!C:C,Calcs!$I$3,Master!D:D,"FW")</f>
        <v>6</v>
      </c>
      <c r="J12" s="1">
        <f>COUNTIFS(Master!B:B,Calcs!B12, Master!C:C,Calcs!$I$3,Master!D:D,"L")+COUNTIFS(Master!B:B,Calcs!B12, Master!C:C,Calcs!$I$3,Master!D:D,"SOL")+COUNTIFS(Master!B:B,Calcs!B12, Master!C:C,Calcs!$I$3,Master!D:D,"FL")</f>
        <v>0</v>
      </c>
      <c r="K12" s="1">
        <f>COUNTIFS(Master!B:B,Calcs!B12, Master!C:C,Calcs!$K$3,Master!D:D,"W")
+COUNTIFS(Master!B:B,Calcs!B12, Master!C:C,Calcs!$K$3,Master!D:D,"SOW")
+COUNTIFS(Master!B:B,Calcs!B12, Master!C:C,Calcs!$K$3,Master!D:D,"FW")</f>
        <v>15</v>
      </c>
      <c r="L12" s="1">
        <f>COUNTIFS(Master!B:B,Calcs!B12, Master!C:C,Calcs!$K$3,Master!D:D,"L")
+COUNTIFS(Master!B:B,Calcs!B12, Master!C:C,Calcs!$K$3,Master!D:D,"SOL")
+COUNTIFS(Master!B:B,Calcs!B12, Master!C:C,Calcs!$K$3,Master!D:D,"FL")</f>
        <v>10</v>
      </c>
      <c r="M12" s="1">
        <f>COUNTIFS(Master!B:B,Calcs!B12, Master!C:C,Calcs!$M$3,Master!D:D,"W")
+COUNTIFS(Master!B:B,Calcs!B12, Master!C:C,Calcs!$M$3,Master!D:D,"SOW")
+COUNTIFS(Master!B:B,Calcs!B12, Master!C:C,Calcs!$M$3,Master!D:D,"FW")</f>
        <v>4</v>
      </c>
      <c r="N12" s="1">
        <f>COUNTIFS(Master!B:B,Calcs!B12, Master!C:C,Calcs!$M$3,Master!D:D,"L")
+COUNTIFS(Master!B:B,Calcs!B12, Master!C:C,Calcs!$M$3,Master!D:D,"SOL")
+COUNTIFS(Master!B:B,Calcs!B12, Master!C:C,Calcs!$M$3,Master!D:D,"FL")</f>
        <v>1</v>
      </c>
      <c r="O12" s="1">
        <f>COUNTIFS(Master!B:B,Calcs!B12, Master!C:C,Calcs!$O$3,Master!D:D,"W")
+COUNTIFS(Master!B:B,Calcs!B12, Master!C:C,Calcs!$O$3,Master!D:D,"SOW")
+COUNTIFS(Master!B:B,Calcs!B12, Master!C:C,Calcs!$O$3,Master!D:D,"FW")</f>
        <v>12</v>
      </c>
      <c r="P12" s="1">
        <f>COUNTIFS(Master!B:B,Calcs!B12, Master!C:C,Calcs!$O$3,Master!D:D,"L")
+COUNTIFS(Master!B:B,Calcs!B12, Master!C:C,Calcs!$O$3,Master!D:D,"SOL")
+COUNTIFS(Master!B:B,Calcs!B12, Master!C:C,Calcs!$O$3,Master!D:D,"FL")</f>
        <v>11</v>
      </c>
      <c r="Q12" s="1">
        <f>COUNTIFS(Master!B:B,Calcs!B12, Master!C:C,Calcs!$Q$3,Master!D:D,"W")
+COUNTIFS(Master!B:B,Calcs!B12, Master!C:C,Calcs!$Q$3,Master!D:D,"SOW")
+COUNTIFS(Master!B:B,Calcs!B12, Master!C:C,Calcs!$Q$3,Master!D:D,"FW")</f>
        <v>0</v>
      </c>
      <c r="R12" s="1">
        <f>COUNTIFS(Master!B:B,Calcs!B12, Master!C:C,Calcs!$Q$3,Master!D:D,"L")
+COUNTIFS(Master!B:B,Calcs!B12, Master!C:C,Calcs!$Q$3,Master!D:D,"SOL")
+COUNTIFS(Master!B:B,Calcs!B12, Master!C:C,Calcs!$Q$3,Master!D:D,"FL")</f>
        <v>0</v>
      </c>
    </row>
    <row r="15" spans="2:20" x14ac:dyDescent="0.25">
      <c r="C15" s="220"/>
      <c r="D15" s="220"/>
      <c r="E15" s="220"/>
      <c r="F15" s="220"/>
      <c r="G15" s="220"/>
      <c r="H15" s="220"/>
      <c r="I15" s="220"/>
      <c r="J15" s="220"/>
      <c r="K15" s="220"/>
      <c r="L15" s="220"/>
      <c r="M15" s="220"/>
      <c r="N15" s="220"/>
      <c r="O15" s="220"/>
      <c r="P15" s="220"/>
      <c r="Q15" s="220"/>
      <c r="R15" s="220"/>
    </row>
    <row r="31" spans="2:11" x14ac:dyDescent="0.25">
      <c r="B31" s="14"/>
      <c r="D31" s="14"/>
      <c r="E31" s="14"/>
      <c r="F31" s="14"/>
      <c r="G31" s="14"/>
      <c r="H31" s="14"/>
      <c r="I31" s="14"/>
      <c r="J31" s="14"/>
      <c r="K31" s="14"/>
    </row>
    <row r="32" spans="2:11" x14ac:dyDescent="0.25">
      <c r="B32" s="14"/>
    </row>
    <row r="33" spans="2:2" x14ac:dyDescent="0.25">
      <c r="B33" s="14"/>
    </row>
    <row r="34" spans="2:2" x14ac:dyDescent="0.25">
      <c r="B34" s="14"/>
    </row>
    <row r="35" spans="2:2" x14ac:dyDescent="0.25">
      <c r="B35" s="14"/>
    </row>
    <row r="36" spans="2:2" x14ac:dyDescent="0.25">
      <c r="B36" s="14"/>
    </row>
    <row r="37" spans="2:2" x14ac:dyDescent="0.25">
      <c r="B37" s="14"/>
    </row>
    <row r="38" spans="2:2" x14ac:dyDescent="0.25">
      <c r="B38" s="14"/>
    </row>
  </sheetData>
  <sortState ref="B5:B12">
    <sortCondition ref="B5"/>
  </sortState>
  <mergeCells count="16">
    <mergeCell ref="O3:P3"/>
    <mergeCell ref="Q3:R3"/>
    <mergeCell ref="C15:D15"/>
    <mergeCell ref="E15:F15"/>
    <mergeCell ref="G15:H15"/>
    <mergeCell ref="I15:J15"/>
    <mergeCell ref="K15:L15"/>
    <mergeCell ref="M15:N15"/>
    <mergeCell ref="O15:P15"/>
    <mergeCell ref="Q15:R15"/>
    <mergeCell ref="C3:D3"/>
    <mergeCell ref="E3:F3"/>
    <mergeCell ref="G3:H3"/>
    <mergeCell ref="I3:J3"/>
    <mergeCell ref="K3:L3"/>
    <mergeCell ref="M3:N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_Test</vt:lpstr>
      <vt:lpstr>Data</vt:lpstr>
      <vt:lpstr>Master</vt:lpstr>
      <vt:lpstr>Calcs</vt:lpstr>
    </vt:vector>
  </TitlesOfParts>
  <Company>State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Tony</dc:creator>
  <cp:lastModifiedBy>Hansen, Tony</cp:lastModifiedBy>
  <dcterms:created xsi:type="dcterms:W3CDTF">2013-11-18T16:42:11Z</dcterms:created>
  <dcterms:modified xsi:type="dcterms:W3CDTF">2017-12-14T20:20:07Z</dcterms:modified>
</cp:coreProperties>
</file>