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4550" windowHeight="5580" tabRatio="727" activeTab="3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GameStats!$A$1:$K$266</definedName>
    <definedName name="_xlnm._FilterDatabase" localSheetId="3" hidden="1">Goalies!$A$1:$F$231</definedName>
    <definedName name="_xlnm._FilterDatabase" localSheetId="2" hidden="1">Penalty!$A$1:$J$268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H65" i="6" l="1"/>
  <c r="A100" i="6"/>
  <c r="A101" i="6"/>
  <c r="A102" i="6"/>
  <c r="A103" i="6"/>
  <c r="A104" i="6"/>
  <c r="A105" i="6"/>
  <c r="A106" i="6"/>
  <c r="A99" i="6"/>
  <c r="B50" i="12"/>
  <c r="K7" i="12" l="1"/>
  <c r="K8" i="12"/>
  <c r="K9" i="12"/>
  <c r="K10" i="12"/>
  <c r="K11" i="12"/>
  <c r="K12" i="12"/>
  <c r="K13" i="12"/>
  <c r="K17" i="12" s="1"/>
  <c r="K21" i="12" s="1"/>
  <c r="K25" i="12" s="1"/>
  <c r="K29" i="12" s="1"/>
  <c r="K33" i="12" s="1"/>
  <c r="K37" i="12" s="1"/>
  <c r="K41" i="12" s="1"/>
  <c r="K45" i="12" s="1"/>
  <c r="K49" i="12" s="1"/>
  <c r="K53" i="12" s="1"/>
  <c r="K57" i="12" s="1"/>
  <c r="K61" i="12" s="1"/>
  <c r="K65" i="12" s="1"/>
  <c r="K69" i="12" s="1"/>
  <c r="K73" i="12" s="1"/>
  <c r="K77" i="12" s="1"/>
  <c r="K81" i="12" s="1"/>
  <c r="K85" i="12" s="1"/>
  <c r="K89" i="12" s="1"/>
  <c r="K93" i="12" s="1"/>
  <c r="K97" i="12" s="1"/>
  <c r="K101" i="12" s="1"/>
  <c r="K105" i="12" s="1"/>
  <c r="K109" i="12" s="1"/>
  <c r="K113" i="12" s="1"/>
  <c r="K117" i="12" s="1"/>
  <c r="K121" i="12" s="1"/>
  <c r="K125" i="12" s="1"/>
  <c r="K129" i="12" s="1"/>
  <c r="K133" i="12" s="1"/>
  <c r="K14" i="12"/>
  <c r="K18" i="12" s="1"/>
  <c r="K22" i="12" s="1"/>
  <c r="K26" i="12" s="1"/>
  <c r="K30" i="12" s="1"/>
  <c r="K34" i="12" s="1"/>
  <c r="K38" i="12" s="1"/>
  <c r="K42" i="12" s="1"/>
  <c r="K46" i="12" s="1"/>
  <c r="K50" i="12" s="1"/>
  <c r="K54" i="12" s="1"/>
  <c r="K58" i="12" s="1"/>
  <c r="K62" i="12" s="1"/>
  <c r="K66" i="12" s="1"/>
  <c r="K70" i="12" s="1"/>
  <c r="K74" i="12" s="1"/>
  <c r="K78" i="12" s="1"/>
  <c r="K82" i="12" s="1"/>
  <c r="K86" i="12" s="1"/>
  <c r="K90" i="12" s="1"/>
  <c r="K94" i="12" s="1"/>
  <c r="K98" i="12" s="1"/>
  <c r="K102" i="12" s="1"/>
  <c r="K106" i="12" s="1"/>
  <c r="K110" i="12" s="1"/>
  <c r="K114" i="12" s="1"/>
  <c r="K118" i="12" s="1"/>
  <c r="K122" i="12" s="1"/>
  <c r="K126" i="12" s="1"/>
  <c r="K130" i="12" s="1"/>
  <c r="K15" i="12"/>
  <c r="K16" i="12"/>
  <c r="K19" i="12"/>
  <c r="K20" i="12"/>
  <c r="K23" i="12"/>
  <c r="K24" i="12"/>
  <c r="K27" i="12"/>
  <c r="K28" i="12"/>
  <c r="K31" i="12"/>
  <c r="K32" i="12"/>
  <c r="K35" i="12"/>
  <c r="K36" i="12"/>
  <c r="K39" i="12"/>
  <c r="K40" i="12"/>
  <c r="K43" i="12"/>
  <c r="K44" i="12"/>
  <c r="K47" i="12"/>
  <c r="K48" i="12"/>
  <c r="K51" i="12"/>
  <c r="K52" i="12"/>
  <c r="K55" i="12"/>
  <c r="K56" i="12"/>
  <c r="K59" i="12"/>
  <c r="K60" i="12"/>
  <c r="K63" i="12"/>
  <c r="K64" i="12"/>
  <c r="K67" i="12"/>
  <c r="K68" i="12"/>
  <c r="K71" i="12"/>
  <c r="K72" i="12"/>
  <c r="K75" i="12"/>
  <c r="K76" i="12"/>
  <c r="K79" i="12"/>
  <c r="K80" i="12"/>
  <c r="K83" i="12"/>
  <c r="K84" i="12"/>
  <c r="K87" i="12"/>
  <c r="K88" i="12"/>
  <c r="K91" i="12"/>
  <c r="K92" i="12"/>
  <c r="K95" i="12"/>
  <c r="K96" i="12"/>
  <c r="K99" i="12"/>
  <c r="K100" i="12"/>
  <c r="K103" i="12"/>
  <c r="K104" i="12"/>
  <c r="K107" i="12"/>
  <c r="K108" i="12"/>
  <c r="K111" i="12"/>
  <c r="K112" i="12"/>
  <c r="K115" i="12"/>
  <c r="K116" i="12"/>
  <c r="K119" i="12"/>
  <c r="K120" i="12"/>
  <c r="K123" i="12"/>
  <c r="K124" i="12"/>
  <c r="K127" i="12"/>
  <c r="K128" i="12"/>
  <c r="K131" i="12"/>
  <c r="K132" i="12"/>
  <c r="K6" i="12"/>
  <c r="L9" i="6" l="1"/>
  <c r="L4" i="6"/>
  <c r="L2" i="6"/>
  <c r="L8" i="6"/>
  <c r="L6" i="6"/>
  <c r="L10" i="6"/>
  <c r="L12" i="6"/>
  <c r="L3" i="6"/>
  <c r="L11" i="6" l="1"/>
  <c r="L13" i="6"/>
  <c r="L7" i="6"/>
  <c r="L5" i="6"/>
  <c r="L15" i="6"/>
  <c r="L16" i="6"/>
  <c r="L17" i="6"/>
  <c r="L18" i="6"/>
  <c r="L19" i="6"/>
  <c r="L20" i="6"/>
  <c r="L21" i="6"/>
  <c r="L22" i="6"/>
  <c r="L23" i="6"/>
  <c r="L24" i="6"/>
  <c r="L25" i="6"/>
  <c r="L26" i="6"/>
  <c r="F72" i="6"/>
  <c r="A11" i="6" l="1"/>
  <c r="A19" i="6" s="1"/>
  <c r="A27" i="6" s="1"/>
  <c r="A35" i="6" s="1"/>
  <c r="A43" i="6" s="1"/>
  <c r="A51" i="6" s="1"/>
  <c r="A59" i="6" s="1"/>
  <c r="A67" i="6" s="1"/>
  <c r="A76" i="6" s="1"/>
  <c r="A84" i="6" s="1"/>
  <c r="A92" i="6" s="1"/>
  <c r="A108" i="6" s="1"/>
  <c r="A116" i="6" s="1"/>
  <c r="A124" i="6" s="1"/>
  <c r="A132" i="6" s="1"/>
  <c r="A140" i="6" s="1"/>
  <c r="A148" i="6" s="1"/>
  <c r="A156" i="6" s="1"/>
  <c r="A164" i="6" s="1"/>
  <c r="A172" i="6" s="1"/>
  <c r="A180" i="6" s="1"/>
  <c r="A188" i="6" s="1"/>
  <c r="A196" i="6" s="1"/>
  <c r="A204" i="6" s="1"/>
  <c r="A212" i="6" s="1"/>
  <c r="A220" i="6" s="1"/>
  <c r="A228" i="6" s="1"/>
  <c r="A236" i="6" s="1"/>
  <c r="A12" i="6"/>
  <c r="A20" i="6" s="1"/>
  <c r="A28" i="6" s="1"/>
  <c r="A36" i="6" s="1"/>
  <c r="A44" i="6" s="1"/>
  <c r="A52" i="6" s="1"/>
  <c r="A60" i="6" s="1"/>
  <c r="A68" i="6" s="1"/>
  <c r="A77" i="6" s="1"/>
  <c r="A85" i="6" s="1"/>
  <c r="A93" i="6" s="1"/>
  <c r="A109" i="6" s="1"/>
  <c r="A117" i="6" s="1"/>
  <c r="A125" i="6" s="1"/>
  <c r="A133" i="6" s="1"/>
  <c r="A141" i="6" s="1"/>
  <c r="A149" i="6" s="1"/>
  <c r="A157" i="6" s="1"/>
  <c r="A165" i="6" s="1"/>
  <c r="A173" i="6" s="1"/>
  <c r="A181" i="6" s="1"/>
  <c r="A189" i="6" s="1"/>
  <c r="A197" i="6" s="1"/>
  <c r="A205" i="6" s="1"/>
  <c r="A213" i="6" s="1"/>
  <c r="A221" i="6" s="1"/>
  <c r="A229" i="6" s="1"/>
  <c r="A13" i="6"/>
  <c r="A21" i="6" s="1"/>
  <c r="A29" i="6" s="1"/>
  <c r="A37" i="6" s="1"/>
  <c r="A45" i="6" s="1"/>
  <c r="A53" i="6" s="1"/>
  <c r="A61" i="6" s="1"/>
  <c r="A69" i="6" s="1"/>
  <c r="A78" i="6" s="1"/>
  <c r="A86" i="6" s="1"/>
  <c r="A94" i="6" s="1"/>
  <c r="A110" i="6" s="1"/>
  <c r="A118" i="6" s="1"/>
  <c r="A126" i="6" s="1"/>
  <c r="A134" i="6" s="1"/>
  <c r="A142" i="6" s="1"/>
  <c r="A150" i="6" s="1"/>
  <c r="A158" i="6" s="1"/>
  <c r="A166" i="6" s="1"/>
  <c r="A174" i="6" s="1"/>
  <c r="A182" i="6" s="1"/>
  <c r="A190" i="6" s="1"/>
  <c r="A198" i="6" s="1"/>
  <c r="A206" i="6" s="1"/>
  <c r="A214" i="6" s="1"/>
  <c r="A222" i="6" s="1"/>
  <c r="A230" i="6" s="1"/>
  <c r="A14" i="6"/>
  <c r="A15" i="6"/>
  <c r="A23" i="6" s="1"/>
  <c r="A31" i="6" s="1"/>
  <c r="A39" i="6" s="1"/>
  <c r="A47" i="6" s="1"/>
  <c r="A55" i="6" s="1"/>
  <c r="A63" i="6" s="1"/>
  <c r="A16" i="6"/>
  <c r="A24" i="6" s="1"/>
  <c r="A32" i="6" s="1"/>
  <c r="A40" i="6" s="1"/>
  <c r="A48" i="6" s="1"/>
  <c r="A56" i="6" s="1"/>
  <c r="A64" i="6" s="1"/>
  <c r="A73" i="6" s="1"/>
  <c r="A82" i="6" s="1"/>
  <c r="A90" i="6" s="1"/>
  <c r="A98" i="6" s="1"/>
  <c r="A114" i="6" s="1"/>
  <c r="A122" i="6" s="1"/>
  <c r="A130" i="6" s="1"/>
  <c r="A138" i="6" s="1"/>
  <c r="A146" i="6" s="1"/>
  <c r="A154" i="6" s="1"/>
  <c r="A162" i="6" s="1"/>
  <c r="A170" i="6" s="1"/>
  <c r="A178" i="6" s="1"/>
  <c r="A186" i="6" s="1"/>
  <c r="A194" i="6" s="1"/>
  <c r="A202" i="6" s="1"/>
  <c r="A210" i="6" s="1"/>
  <c r="A218" i="6" s="1"/>
  <c r="A226" i="6" s="1"/>
  <c r="A234" i="6" s="1"/>
  <c r="A17" i="6"/>
  <c r="A25" i="6" s="1"/>
  <c r="A33" i="6" s="1"/>
  <c r="A41" i="6" s="1"/>
  <c r="A49" i="6" s="1"/>
  <c r="A57" i="6" s="1"/>
  <c r="A65" i="6" s="1"/>
  <c r="A74" i="6" s="1"/>
  <c r="A22" i="6"/>
  <c r="A30" i="6"/>
  <c r="A38" i="6"/>
  <c r="A46" i="6" s="1"/>
  <c r="A54" i="6" s="1"/>
  <c r="A62" i="6" s="1"/>
  <c r="A70" i="6" s="1"/>
  <c r="A79" i="6" s="1"/>
  <c r="A87" i="6" s="1"/>
  <c r="A95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10" i="6"/>
  <c r="A18" i="6" s="1"/>
  <c r="A26" i="6" s="1"/>
  <c r="A34" i="6" s="1"/>
  <c r="A42" i="6" s="1"/>
  <c r="A50" i="6" s="1"/>
  <c r="A58" i="6" s="1"/>
  <c r="A66" i="6" s="1"/>
  <c r="A75" i="6" s="1"/>
  <c r="A83" i="6" s="1"/>
  <c r="A91" i="6" s="1"/>
  <c r="A107" i="6" s="1"/>
  <c r="A115" i="6" s="1"/>
  <c r="A123" i="6" s="1"/>
  <c r="A131" i="6" s="1"/>
  <c r="A139" i="6" s="1"/>
  <c r="A147" i="6" s="1"/>
  <c r="A155" i="6" s="1"/>
  <c r="A163" i="6" s="1"/>
  <c r="A171" i="6" s="1"/>
  <c r="A179" i="6" s="1"/>
  <c r="A187" i="6" s="1"/>
  <c r="A195" i="6" s="1"/>
  <c r="A203" i="6" s="1"/>
  <c r="A211" i="6" s="1"/>
  <c r="A219" i="6" s="1"/>
  <c r="A227" i="6" s="1"/>
  <c r="A235" i="6" s="1"/>
  <c r="A71" i="6" l="1"/>
  <c r="A80" i="6" s="1"/>
  <c r="A88" i="6" s="1"/>
  <c r="A96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A72" i="6"/>
  <c r="A81" i="6" s="1"/>
  <c r="A89" i="6" s="1"/>
  <c r="A97" i="6" s="1"/>
  <c r="A113" i="6" s="1"/>
  <c r="A121" i="6" s="1"/>
  <c r="A129" i="6" s="1"/>
  <c r="A137" i="6" s="1"/>
  <c r="A145" i="6" s="1"/>
  <c r="A153" i="6" s="1"/>
  <c r="A161" i="6" s="1"/>
  <c r="A169" i="6" s="1"/>
  <c r="A177" i="6" s="1"/>
  <c r="A185" i="6" s="1"/>
  <c r="A193" i="6" s="1"/>
  <c r="A201" i="6" s="1"/>
  <c r="A209" i="6" s="1"/>
  <c r="A217" i="6" s="1"/>
  <c r="A225" i="6" s="1"/>
  <c r="A233" i="6" s="1"/>
  <c r="J3" i="6"/>
  <c r="AY12" i="11" s="1"/>
  <c r="I24" i="6" l="1"/>
  <c r="R6" i="12" l="1"/>
  <c r="R10" i="12"/>
  <c r="R8" i="12"/>
  <c r="R7" i="12"/>
  <c r="R9" i="12"/>
  <c r="R4" i="12"/>
  <c r="R11" i="12"/>
  <c r="R5" i="12"/>
  <c r="Q11" i="12"/>
  <c r="Q6" i="12"/>
  <c r="Q10" i="12"/>
  <c r="Q8" i="12"/>
  <c r="Q7" i="12"/>
  <c r="Q9" i="12"/>
  <c r="Q4" i="12"/>
  <c r="Q5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6" i="7" l="1"/>
  <c r="K162" i="2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AY3" i="10" s="1"/>
  <c r="K2" i="2" l="1"/>
  <c r="J26" i="6"/>
  <c r="J25" i="6" l="1"/>
  <c r="J24" i="6"/>
  <c r="I23" i="6"/>
  <c r="J23" i="6"/>
  <c r="I22" i="6"/>
  <c r="J22" i="6"/>
  <c r="I21" i="6"/>
  <c r="J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3" i="11"/>
  <c r="G33" i="11" s="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K20" i="6" l="1"/>
  <c r="O20" i="6"/>
  <c r="O110" i="2" l="1"/>
  <c r="I19" i="6"/>
  <c r="J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G3" i="10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5" i="12" l="1"/>
  <c r="O5" i="12"/>
  <c r="P6" i="12"/>
  <c r="O6" i="12"/>
  <c r="A3" i="10"/>
  <c r="S6" i="12" l="1"/>
  <c r="N6" i="12"/>
  <c r="S5" i="12"/>
  <c r="N5" i="12"/>
  <c r="B3" i="12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7" i="6"/>
  <c r="J7" i="6"/>
  <c r="B27" i="12" l="1"/>
  <c r="B28" i="12" s="1"/>
  <c r="B29" i="12" s="1"/>
  <c r="K7" i="6"/>
  <c r="I15" i="6"/>
  <c r="AX35" i="11" s="1"/>
  <c r="J15" i="6"/>
  <c r="AY35" i="11" s="1"/>
  <c r="BA35" i="11"/>
  <c r="AZ35" i="11" l="1"/>
  <c r="K15" i="6"/>
  <c r="I3" i="6"/>
  <c r="I10" i="6"/>
  <c r="AX4" i="11" s="1"/>
  <c r="J10" i="6"/>
  <c r="I2" i="6"/>
  <c r="AX34" i="11" s="1"/>
  <c r="J2" i="6"/>
  <c r="AY34" i="11" s="1"/>
  <c r="J11" i="6"/>
  <c r="I4" i="6"/>
  <c r="AX8" i="11" s="1"/>
  <c r="J4" i="6"/>
  <c r="I6" i="6"/>
  <c r="AX5" i="11" s="1"/>
  <c r="J6" i="6"/>
  <c r="I13" i="6"/>
  <c r="J13" i="6"/>
  <c r="I12" i="6"/>
  <c r="AX15" i="11" s="1"/>
  <c r="E15" i="11" s="1"/>
  <c r="J12" i="6"/>
  <c r="I9" i="6"/>
  <c r="AX32" i="11" s="1"/>
  <c r="E32" i="11" s="1"/>
  <c r="J9" i="6"/>
  <c r="AY32" i="11" s="1"/>
  <c r="I5" i="6"/>
  <c r="J5" i="6"/>
  <c r="I18" i="6"/>
  <c r="J18" i="6"/>
  <c r="I8" i="6"/>
  <c r="AX3" i="11" s="1"/>
  <c r="J8" i="6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Z34" i="11" l="1"/>
  <c r="AY4" i="11"/>
  <c r="AZ4" i="11" s="1"/>
  <c r="AY3" i="11"/>
  <c r="AZ3" i="11" s="1"/>
  <c r="F19" i="11"/>
  <c r="AY15" i="11"/>
  <c r="AY5" i="11"/>
  <c r="AZ5" i="11" s="1"/>
  <c r="AX12" i="11"/>
  <c r="AZ12" i="11" s="1"/>
  <c r="AZ32" i="11"/>
  <c r="F32" i="11"/>
  <c r="G32" i="11" s="1"/>
  <c r="F6" i="11"/>
  <c r="AY8" i="11"/>
  <c r="AZ8" i="11" s="1"/>
  <c r="E8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F5" i="11" l="1"/>
  <c r="F3" i="11"/>
  <c r="F8" i="11"/>
  <c r="G8" i="11" s="1"/>
  <c r="AZ15" i="11"/>
  <c r="F15" i="11"/>
  <c r="G15" i="11" s="1"/>
  <c r="E12" i="11"/>
  <c r="F4" i="11"/>
  <c r="E6" i="11"/>
  <c r="G6" i="11" s="1"/>
  <c r="E5" i="11"/>
  <c r="E19" i="11"/>
  <c r="G19" i="11" s="1"/>
  <c r="E4" i="11"/>
  <c r="E3" i="11"/>
  <c r="F12" i="11"/>
  <c r="O2" i="2"/>
  <c r="B35" i="12"/>
  <c r="B36" i="12" s="1"/>
  <c r="B37" i="12" s="1"/>
  <c r="J48" i="6"/>
  <c r="J46" i="6"/>
  <c r="J49" i="6"/>
  <c r="H56" i="6"/>
  <c r="I56" i="6" s="1"/>
  <c r="I55" i="6"/>
  <c r="G19" i="7"/>
  <c r="G12" i="11" l="1"/>
  <c r="G4" i="11"/>
  <c r="G5" i="11"/>
  <c r="BA3" i="10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B43" i="12"/>
  <c r="B44" i="12" s="1"/>
  <c r="B45" i="12" s="1"/>
  <c r="B46" i="12"/>
  <c r="B51" i="12" s="1"/>
  <c r="B52" i="12" s="1"/>
  <c r="B53" i="12" s="1"/>
  <c r="I58" i="6"/>
  <c r="H63" i="6" l="1"/>
  <c r="H64" i="6" s="1"/>
  <c r="I62" i="6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BA4" i="11" l="1"/>
  <c r="H4" i="11" s="1"/>
  <c r="H72" i="6"/>
  <c r="I71" i="6"/>
  <c r="B75" i="12"/>
  <c r="B76" i="12" s="1"/>
  <c r="B77" i="12" s="1"/>
  <c r="B78" i="12"/>
  <c r="K10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H75" i="6" l="1"/>
  <c r="I74" i="6"/>
  <c r="O12" i="6"/>
  <c r="B87" i="12"/>
  <c r="B88" i="12" s="1"/>
  <c r="B89" i="12" s="1"/>
  <c r="B90" i="12"/>
  <c r="K5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BA34" i="11"/>
  <c r="AX3" i="10" l="1"/>
  <c r="AX161" i="10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J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J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J51" i="10" s="1"/>
  <c r="AX55" i="10"/>
  <c r="F55" i="10" s="1"/>
  <c r="J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J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J77" i="10" s="1"/>
  <c r="AX81" i="10"/>
  <c r="F81" i="10" s="1"/>
  <c r="J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J89" i="10" s="1"/>
  <c r="AX91" i="10"/>
  <c r="F91" i="10" s="1"/>
  <c r="J91" i="10" s="1"/>
  <c r="AX93" i="10"/>
  <c r="F93" i="10" s="1"/>
  <c r="J93" i="10" s="1"/>
  <c r="AX95" i="10"/>
  <c r="F95" i="10" s="1"/>
  <c r="J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J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J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F3" i="10"/>
  <c r="AX193" i="10"/>
  <c r="F193" i="10" s="1"/>
  <c r="J193" i="10" s="1"/>
  <c r="AX4" i="10"/>
  <c r="F4" i="10" s="1"/>
  <c r="J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J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107" i="10"/>
  <c r="J115" i="10"/>
  <c r="J131" i="10"/>
  <c r="J12" i="10"/>
  <c r="J32" i="10"/>
  <c r="J40" i="10"/>
  <c r="J44" i="10"/>
  <c r="J48" i="10"/>
  <c r="J52" i="10"/>
  <c r="J98" i="10"/>
  <c r="J102" i="10"/>
  <c r="J118" i="10"/>
  <c r="J23" i="10"/>
  <c r="J31" i="10"/>
  <c r="J43" i="10"/>
  <c r="J18" i="10"/>
  <c r="J79" i="10"/>
  <c r="J88" i="10"/>
  <c r="J112" i="10"/>
  <c r="J128" i="10"/>
  <c r="J84" i="10"/>
  <c r="J14" i="10"/>
  <c r="J113" i="10"/>
  <c r="J137" i="10"/>
  <c r="J22" i="10"/>
  <c r="J38" i="10"/>
  <c r="J10" i="10"/>
  <c r="J82" i="6"/>
  <c r="J83" i="6"/>
  <c r="A1" i="10"/>
  <c r="K2" i="6"/>
  <c r="K31" i="7" l="1"/>
  <c r="BA12" i="11" l="1"/>
  <c r="H12" i="11" l="1"/>
  <c r="K3" i="6"/>
  <c r="C33" i="7"/>
  <c r="BA32" i="11" l="1"/>
  <c r="H32" i="11" s="1"/>
  <c r="BA5" i="11"/>
  <c r="O17" i="6"/>
  <c r="H19" i="11" l="1"/>
  <c r="BA15" i="11"/>
  <c r="H15" i="11" s="1"/>
  <c r="H6" i="11"/>
  <c r="BA8" i="11"/>
  <c r="H8" i="11" s="1"/>
  <c r="H5" i="11"/>
  <c r="O16" i="6"/>
  <c r="O8" i="6"/>
  <c r="K16" i="6"/>
  <c r="K6" i="6"/>
  <c r="K9" i="6"/>
  <c r="K12" i="6"/>
  <c r="K17" i="6"/>
  <c r="K4" i="6"/>
  <c r="K11" i="6"/>
  <c r="K13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O13" i="6" l="1"/>
  <c r="O18" i="6"/>
  <c r="K18" i="6"/>
  <c r="V6" i="12"/>
  <c r="V8" i="12"/>
  <c r="V10" i="12"/>
  <c r="V5" i="12"/>
  <c r="V11" i="12"/>
  <c r="V4" i="12"/>
  <c r="V9" i="12"/>
  <c r="V7" i="12"/>
  <c r="T6" i="12"/>
  <c r="U6" i="12"/>
  <c r="O9" i="12"/>
  <c r="P9" i="12"/>
  <c r="T9" i="12"/>
  <c r="U9" i="12"/>
  <c r="O11" i="12"/>
  <c r="P11" i="12"/>
  <c r="T11" i="12"/>
  <c r="U11" i="12"/>
  <c r="O8" i="12"/>
  <c r="P8" i="12"/>
  <c r="T8" i="12"/>
  <c r="U8" i="12"/>
  <c r="O10" i="12"/>
  <c r="P10" i="12"/>
  <c r="T10" i="12"/>
  <c r="U10" i="12"/>
  <c r="O7" i="12"/>
  <c r="P7" i="12"/>
  <c r="T7" i="12"/>
  <c r="U7" i="12"/>
  <c r="O4" i="12"/>
  <c r="P4" i="12"/>
  <c r="T4" i="12"/>
  <c r="U4" i="12"/>
  <c r="U5" i="12"/>
  <c r="T5" i="12"/>
  <c r="S7" i="12" l="1"/>
  <c r="N7" i="12"/>
  <c r="S10" i="12"/>
  <c r="N10" i="12"/>
  <c r="S8" i="12"/>
  <c r="N8" i="12"/>
  <c r="S11" i="12"/>
  <c r="N11" i="12"/>
  <c r="S9" i="12"/>
  <c r="N9" i="12"/>
  <c r="S4" i="12"/>
  <c r="N4" i="12"/>
  <c r="K34" i="7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BA3" i="11" l="1"/>
  <c r="O4" i="6" l="1"/>
  <c r="O5" i="6"/>
  <c r="O7" i="6"/>
  <c r="H3" i="11"/>
  <c r="O3" i="6"/>
  <c r="O6" i="6"/>
  <c r="O11" i="6"/>
  <c r="O9" i="6"/>
  <c r="O2" i="6"/>
  <c r="O15" i="6"/>
  <c r="O10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8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J11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Was 8 to 4 win for Ichi, but their goalie skated out and Meeink was in net.  LeFleur ruled the game a forfeit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sharedStrings.xml><?xml version="1.0" encoding="utf-8"?>
<sst xmlns="http://schemas.openxmlformats.org/spreadsheetml/2006/main" count="6923" uniqueCount="698">
  <si>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</si>
  <si>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</si>
  <si>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</si>
  <si>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</si>
  <si>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</si>
  <si>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</si>
  <si>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</si>
  <si>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</si>
  <si>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</si>
  <si>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</si>
  <si>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</si>
  <si>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</si>
  <si>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</si>
  <si>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</si>
  <si>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</si>
  <si>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</si>
  <si>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</si>
  <si>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</si>
  <si>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</si>
  <si>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</si>
  <si>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</si>
  <si>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</si>
  <si>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</si>
  <si>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</si>
  <si>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</si>
  <si>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</si>
  <si>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</si>
  <si>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</si>
  <si>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</si>
  <si>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</si>
  <si>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</si>
  <si>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</si>
  <si>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</si>
  <si>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</si>
  <si>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</si>
  <si>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</si>
  <si>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</si>
  <si>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</si>
  <si>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</si>
  <si>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</si>
  <si>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</si>
  <si>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</si>
  <si>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</si>
  <si>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</si>
  <si>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</si>
  <si>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</si>
  <si>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</si>
  <si>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</si>
  <si>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</si>
  <si>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</si>
  <si>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</si>
  <si>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</si>
  <si>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</si>
  <si>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</si>
  <si>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</si>
  <si>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</si>
  <si>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</si>
  <si>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</si>
  <si>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</si>
  <si>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</si>
  <si>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</si>
  <si>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</si>
  <si>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</si>
  <si>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</si>
  <si>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</si>
  <si>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</si>
  <si>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</si>
  <si>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</si>
  <si>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</si>
  <si>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</si>
  <si>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</si>
  <si>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</si>
  <si>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</si>
  <si>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</si>
  <si>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</si>
  <si>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</si>
  <si>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</si>
  <si>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</si>
  <si>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</si>
  <si>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</si>
  <si>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</si>
  <si>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</si>
  <si>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</si>
  <si>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</si>
  <si>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</si>
  <si>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</si>
  <si>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</si>
  <si>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</si>
  <si>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</si>
  <si>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</si>
  <si>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</si>
  <si>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</si>
  <si>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</si>
  <si>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</si>
  <si>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</si>
  <si>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</si>
  <si>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</si>
  <si>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</si>
  <si>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</si>
  <si>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</si>
  <si>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</si>
  <si>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</si>
  <si>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</si>
  <si>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</si>
  <si>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</si>
  <si>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</si>
  <si>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</si>
  <si>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</si>
  <si>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</si>
  <si>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</si>
  <si>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</si>
  <si>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</si>
  <si>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</si>
  <si>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</si>
  <si>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</si>
  <si>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</si>
  <si>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</si>
  <si>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</si>
  <si>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</si>
  <si>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</si>
  <si>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</si>
  <si>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</si>
  <si>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</si>
  <si>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</si>
  <si>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</si>
  <si>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</si>
  <si>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</si>
  <si>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</si>
  <si>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</si>
  <si>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</si>
  <si>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</si>
  <si>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</si>
  <si>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</si>
  <si>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</si>
  <si>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</si>
  <si>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</si>
  <si>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</si>
  <si>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</si>
  <si>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</si>
  <si>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</si>
  <si>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</si>
  <si>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</si>
  <si>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</si>
  <si>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</si>
  <si>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</si>
  <si>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</si>
  <si>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</si>
  <si>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</si>
  <si>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</si>
  <si>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</si>
  <si>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</si>
  <si>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</si>
  <si>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</si>
  <si>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</si>
  <si>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</si>
  <si>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</si>
  <si>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</si>
  <si>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</si>
  <si>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</si>
  <si>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</si>
  <si>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</si>
  <si>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</si>
  <si>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</si>
  <si>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</si>
  <si>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</si>
  <si>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</si>
  <si>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</si>
  <si>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</si>
  <si>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</si>
  <si>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</si>
  <si>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</si>
  <si>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</si>
  <si>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</si>
  <si>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</si>
  <si>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</si>
  <si>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</si>
  <si>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</si>
  <si>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</si>
  <si>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</si>
  <si>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</si>
  <si>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</si>
  <si>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</si>
  <si>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</si>
  <si>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</si>
  <si>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</si>
  <si>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</si>
  <si>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</si>
  <si>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</si>
  <si>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</si>
  <si>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</si>
  <si>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</si>
  <si>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</si>
  <si>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</si>
  <si>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</si>
  <si>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</si>
  <si>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</si>
  <si>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</si>
  <si>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</si>
  <si>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</si>
  <si>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</si>
  <si>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</si>
  <si>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</si>
  <si>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</si>
  <si>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</si>
  <si>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</si>
  <si>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</si>
  <si>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</si>
  <si>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</si>
  <si>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</si>
  <si>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</si>
  <si>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</si>
  <si>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</si>
  <si>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</si>
  <si>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</si>
  <si>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</si>
  <si>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</si>
  <si>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</si>
  <si>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</si>
  <si>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</si>
  <si>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</si>
  <si>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</si>
  <si>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</si>
  <si>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</si>
  <si>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</si>
  <si>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</si>
  <si>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</si>
  <si>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</si>
  <si>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</si>
  <si>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</si>
  <si>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</si>
  <si>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</si>
  <si>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</si>
  <si>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</si>
  <si>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</si>
  <si>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</si>
  <si>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</si>
  <si>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</si>
  <si>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</si>
  <si>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</si>
  <si>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</si>
  <si>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</si>
  <si>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</si>
  <si>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</si>
  <si>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</si>
  <si>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</si>
  <si>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</si>
  <si>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</si>
  <si>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</si>
  <si>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</si>
  <si>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</si>
  <si>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</si>
  <si>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</si>
  <si>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</si>
  <si>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</si>
  <si>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</si>
  <si>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</si>
  <si>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</si>
  <si>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</si>
  <si>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</si>
  <si>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</si>
  <si>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</si>
  <si>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</si>
  <si>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</si>
  <si>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</si>
  <si>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</si>
  <si>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</si>
  <si>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</si>
  <si>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</si>
  <si>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</si>
  <si>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</si>
  <si>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</si>
  <si>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</si>
  <si>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</si>
  <si>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</si>
  <si>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</si>
  <si>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</si>
  <si>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</si>
  <si>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</si>
  <si>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</si>
  <si>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</si>
  <si>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</si>
  <si>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</si>
  <si>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</si>
  <si>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</si>
  <si>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</si>
  <si>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</si>
  <si>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</si>
  <si>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</si>
  <si>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</si>
  <si>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</si>
  <si>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</si>
  <si>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</si>
  <si>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</si>
  <si>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</si>
  <si>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</si>
  <si>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</si>
  <si>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</si>
  <si>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</si>
  <si>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</si>
  <si>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</si>
  <si>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</si>
  <si>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</si>
  <si>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</si>
  <si>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</si>
  <si>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</si>
  <si>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</si>
  <si>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</si>
  <si>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</si>
  <si>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</si>
  <si>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</si>
  <si>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</si>
  <si>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</si>
  <si>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</si>
  <si>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</si>
  <si>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</si>
  <si>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</si>
  <si>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</si>
  <si>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</si>
  <si>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</si>
  <si>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</si>
  <si>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</si>
  <si>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</si>
  <si>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</si>
  <si>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</si>
  <si>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</si>
  <si>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</si>
  <si>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</si>
  <si>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</si>
  <si>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</si>
  <si>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</si>
  <si>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</si>
  <si>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</si>
  <si>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</si>
  <si>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</si>
  <si>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</si>
  <si>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</si>
  <si>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</si>
  <si>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</si>
  <si>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</si>
  <si>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</si>
  <si>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</si>
  <si>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</si>
  <si>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</si>
  <si>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</si>
  <si>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</si>
  <si>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</si>
  <si>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</si>
  <si>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</si>
  <si>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</si>
  <si>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</si>
  <si>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</si>
  <si>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</si>
  <si>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</si>
  <si>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</si>
  <si>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</si>
  <si>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</si>
  <si>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</si>
  <si>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</si>
  <si>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</si>
  <si>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</si>
  <si>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</si>
  <si>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</si>
  <si>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</si>
  <si>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</si>
  <si>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</si>
  <si>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</si>
  <si>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</si>
  <si>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</si>
  <si>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</si>
  <si>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</si>
  <si>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</si>
  <si>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</si>
  <si>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</si>
  <si>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</si>
  <si>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</si>
  <si>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</si>
  <si>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</si>
  <si>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</si>
  <si>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</si>
  <si>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</si>
  <si>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</si>
  <si>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</si>
  <si>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</si>
  <si>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</si>
  <si>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</si>
  <si>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</si>
  <si>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</si>
  <si>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</si>
  <si>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</si>
  <si>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</si>
  <si>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</si>
  <si>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</si>
  <si>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</si>
  <si>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</si>
  <si>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</si>
  <si>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</si>
  <si>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</si>
  <si>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</si>
  <si>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</si>
  <si>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</si>
  <si>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</si>
  <si>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</si>
  <si>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</si>
  <si>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</si>
  <si>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</si>
  <si>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</si>
  <si>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</si>
  <si>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</si>
  <si>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</si>
  <si>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</si>
  <si>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</si>
  <si>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</si>
  <si>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</si>
  <si>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</si>
  <si>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</si>
  <si>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</si>
  <si>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</si>
  <si>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</si>
  <si>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</si>
  <si>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</si>
  <si>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</si>
  <si>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</si>
  <si>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</si>
  <si>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</si>
  <si>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</si>
  <si>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</si>
  <si>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</si>
  <si>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</si>
  <si>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</si>
  <si>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</si>
  <si>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</si>
  <si>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</si>
  <si>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</si>
  <si>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</si>
  <si>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</si>
  <si>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</si>
  <si>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</si>
  <si>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</si>
  <si>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</si>
  <si>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</si>
  <si>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</si>
  <si>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</si>
  <si>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</si>
  <si>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</si>
  <si>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</si>
  <si>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</si>
  <si>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</si>
  <si>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</si>
  <si>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</si>
  <si>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</si>
  <si>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</si>
  <si>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</si>
  <si>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</si>
  <si>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</si>
  <si>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</si>
  <si>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</si>
  <si>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</si>
  <si>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</si>
  <si>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</si>
  <si>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</si>
  <si>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</si>
  <si>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</si>
  <si>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</si>
  <si>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</si>
  <si>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</si>
  <si>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</si>
  <si>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</si>
  <si>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</si>
  <si>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</si>
  <si>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</si>
  <si>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</si>
  <si>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</si>
  <si>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</si>
  <si>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</si>
  <si>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</si>
  <si>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</si>
  <si>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</si>
  <si>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</si>
  <si>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</si>
  <si>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</si>
  <si>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</si>
  <si>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</si>
  <si>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</si>
  <si>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</si>
  <si>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</si>
  <si>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</si>
  <si>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</si>
  <si>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</si>
  <si>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</si>
  <si>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</si>
  <si>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</si>
  <si>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</si>
  <si>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</si>
  <si>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</si>
  <si>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</si>
  <si>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</si>
  <si>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</si>
  <si>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</si>
  <si>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</si>
  <si>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</si>
  <si>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</si>
  <si>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</si>
  <si>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</si>
  <si>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</si>
  <si>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</si>
  <si>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</si>
  <si>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</si>
  <si>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</si>
  <si>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</si>
  <si>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</si>
  <si>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</si>
  <si>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</si>
  <si>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</si>
  <si>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</si>
  <si>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</si>
  <si>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</si>
  <si>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</si>
  <si>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</si>
  <si>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</si>
  <si>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</si>
  <si>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</si>
  <si>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</si>
  <si>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</si>
  <si>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</si>
  <si>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</si>
  <si>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</si>
  <si>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</si>
  <si>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</si>
  <si>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</si>
  <si>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</si>
  <si>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</si>
  <si>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</si>
  <si>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</si>
  <si>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</si>
  <si>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</si>
  <si>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</si>
  <si>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</si>
  <si>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</si>
  <si>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</si>
  <si>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</si>
  <si>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</si>
  <si>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</si>
  <si>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</si>
  <si>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</si>
  <si>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</si>
  <si>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</si>
  <si>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</si>
  <si>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</si>
  <si>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</si>
  <si>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</si>
  <si>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</si>
  <si>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</si>
  <si>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</si>
  <si>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</si>
  <si>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</si>
  <si>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</si>
  <si>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</si>
  <si>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</si>
  <si>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</si>
  <si>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</si>
  <si>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</si>
  <si>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</si>
  <si>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</si>
  <si>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</si>
  <si>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</si>
  <si>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</si>
  <si>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</si>
  <si>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</si>
  <si>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</si>
  <si>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</si>
  <si>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</si>
  <si>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</si>
  <si>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</si>
  <si>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</si>
  <si>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</si>
  <si>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</si>
  <si>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</si>
  <si>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</si>
  <si>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</si>
  <si>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</si>
  <si>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</si>
  <si>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</si>
  <si>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</si>
  <si>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</si>
  <si>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</si>
  <si>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</si>
  <si>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</si>
  <si>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</si>
  <si>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</si>
  <si>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</si>
  <si>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</si>
  <si>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</si>
  <si>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</si>
  <si>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</si>
  <si>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</si>
  <si>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</si>
  <si>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</si>
  <si>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</si>
  <si>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</si>
  <si>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</si>
  <si>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</si>
  <si>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</si>
  <si>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</si>
  <si>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</si>
  <si>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</si>
  <si>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</si>
  <si>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</si>
  <si>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</si>
  <si>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</si>
  <si>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</si>
  <si>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</si>
  <si>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</si>
  <si>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</si>
  <si>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</si>
  <si>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</si>
  <si>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</si>
  <si>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</si>
  <si>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</si>
  <si>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</si>
  <si>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</si>
  <si>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</si>
  <si>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</si>
  <si>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</si>
  <si>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</si>
  <si>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</si>
  <si>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</si>
  <si>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</si>
  <si>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</si>
  <si>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</si>
  <si>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</si>
  <si>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</si>
  <si>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</si>
  <si>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</si>
  <si>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</si>
  <si>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</si>
  <si>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</si>
  <si>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</si>
  <si>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</si>
  <si>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</si>
  <si>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</si>
  <si>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</si>
  <si>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</si>
  <si>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</si>
  <si>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</si>
  <si>
    <t>_Waters</t>
  </si>
  <si>
    <t>_Anderson</t>
  </si>
  <si>
    <t>_Goeke</t>
  </si>
  <si>
    <t>_Wilcox</t>
  </si>
  <si>
    <t>R Kurgan</t>
  </si>
  <si>
    <t>E Kurgan</t>
  </si>
  <si>
    <t>J Paoli</t>
  </si>
  <si>
    <t>T Sorenson</t>
  </si>
  <si>
    <t>Q Sorenson</t>
  </si>
  <si>
    <t>seckington</t>
  </si>
  <si>
    <t>saehler</t>
  </si>
  <si>
    <t>Greening</t>
  </si>
  <si>
    <t>E Brafford</t>
  </si>
  <si>
    <t>N Pirie</t>
  </si>
  <si>
    <t>John G</t>
  </si>
  <si>
    <t>Refs wrote it down wrong. Email confirmation from Bentzen that John G scored, not Wilcox</t>
  </si>
  <si>
    <t>J Giunta</t>
  </si>
  <si>
    <t>Was a tick mark, don't think it was actually holding</t>
  </si>
  <si>
    <t>D Radcliff</t>
  </si>
  <si>
    <t>Z Radcliff</t>
  </si>
  <si>
    <t>Howe</t>
  </si>
  <si>
    <t>R Harbak</t>
  </si>
  <si>
    <t>HOwe</t>
  </si>
  <si>
    <t>Lyle Danielson</t>
  </si>
  <si>
    <t xml:space="preserve">Was a tick mark, don't think it was actually holding (Richeson said upstairs he got called for a trip) </t>
  </si>
  <si>
    <t>Bif Ridgway</t>
  </si>
  <si>
    <t>Ed Brafford</t>
  </si>
  <si>
    <t>M Lepera</t>
  </si>
  <si>
    <t>F Nesbit</t>
  </si>
  <si>
    <t>P Nesbit</t>
  </si>
  <si>
    <t>T Kurgan</t>
  </si>
  <si>
    <t>B Paoli</t>
  </si>
  <si>
    <t>Devon Radcliff</t>
  </si>
  <si>
    <t>Zach Radcliff</t>
  </si>
  <si>
    <t>John Giunta</t>
  </si>
  <si>
    <t>Nick Giunta</t>
  </si>
  <si>
    <t>Ben Paoli</t>
  </si>
  <si>
    <t>Tim Kurgan</t>
  </si>
  <si>
    <t>Dave Gannon</t>
  </si>
  <si>
    <t>Huyck</t>
  </si>
  <si>
    <t>Rick Radcliff</t>
  </si>
  <si>
    <t>Paul Nesbit</t>
  </si>
  <si>
    <t>Nathan Pirie</t>
  </si>
  <si>
    <t>Parker Ridgway</t>
  </si>
  <si>
    <t>Haggerty</t>
  </si>
  <si>
    <t>_Christiansen</t>
  </si>
  <si>
    <t>Jeff Baker</t>
  </si>
  <si>
    <t>Dustin Pirie</t>
  </si>
  <si>
    <t>Greg Staples</t>
  </si>
  <si>
    <t>Marc Lepera</t>
  </si>
  <si>
    <t>Ryan Lepera</t>
  </si>
  <si>
    <t>Scored a fourth goal</t>
  </si>
  <si>
    <t>_Bench Minor</t>
  </si>
  <si>
    <t>19 - Bowers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</si>
</sst>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62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8" fillId="0" borderId="15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0" xfId="0" applyFont="1" applyBorder="1"/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Border="1"/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3" fillId="0" borderId="9" xfId="0" applyFont="1" applyBorder="1" applyAlignment="1">
      <alignment horizontal="right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6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Border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9" borderId="0" xfId="0" applyFill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36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topLeftCell="A43" zoomScaleNormal="100" workbookViewId="0">
      <selection activeCell="A52" sqref="A52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1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1:24" x14ac:dyDescent="0.25">
      <c r="A2" s="177">
        <v>1</v>
      </c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  <c r="K2" s="176">
        <v>1</v>
      </c>
    </row>
    <row r="3" spans="1:24" x14ac:dyDescent="0.25">
      <c r="A3" s="177">
        <v>2</v>
      </c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K3" s="176">
        <v>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1:24" x14ac:dyDescent="0.25">
      <c r="A4" s="177">
        <v>3</v>
      </c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K4" s="176">
        <v>1</v>
      </c>
      <c r="L4" s="176">
        <v>1</v>
      </c>
      <c r="M4" s="184" t="s">
        <v>139</v>
      </c>
      <c r="N4" s="185">
        <f t="shared" ref="N4:N11" si="0">O4+P4+R4+Q4</f>
        <v>13</v>
      </c>
      <c r="O4" s="186">
        <f t="shared" ref="O4:O11" si="1">COUNTIFS($D$2:$D$187,M4,$E$2:$E$187,"W")+COUNTIFS($I$2:$I$187,M4,$H$2:$H$187,"W")</f>
        <v>10</v>
      </c>
      <c r="P4" s="186">
        <f t="shared" ref="P4:P11" si="2">COUNTIFS($D$2:$D$187,M4,$E$2:$E$187,"L")+COUNTIFS($I$2:$I$187,M4,$H$2:$H$187,"L")</f>
        <v>1</v>
      </c>
      <c r="Q4" s="186">
        <f t="shared" ref="Q4:Q11" si="3">COUNTIFS($D$2:$D$187,M4,$E$2:$E$187,"SOL")+COUNTIFS($I$2:$I$187,M4,$H$2:$H$187,"SOL")</f>
        <v>0</v>
      </c>
      <c r="R4" s="186">
        <f t="shared" ref="R4:R11" si="4">COUNTIFS($D$2:$D$187,M4,$E$2:$E$187,"T")+COUNTIFS($I$2:$I$187,M4,$H$2:$H$187,"T")</f>
        <v>2</v>
      </c>
      <c r="S4" s="187">
        <f t="shared" ref="S4:S11" si="5">O4*2+Q4+R4</f>
        <v>22</v>
      </c>
      <c r="T4" s="186">
        <f t="shared" ref="T4:T11" si="6">SUMIF($D$2:$D$187,M4,$F$2:$F$187)+SUMIF($I$2:$I$187,M4,$G$2:$G$187)</f>
        <v>80</v>
      </c>
      <c r="U4" s="186">
        <f t="shared" ref="U4:U11" si="7">SUMIF($D$2:$D$187,M4,$G$2:$G$187)+SUMIF($I$2:$I$187,M4,$F$2:$F$187)</f>
        <v>41</v>
      </c>
      <c r="V4" s="188">
        <f>SUMIF(Penalty!D:D, M4,Penalty!H:H )</f>
        <v>31</v>
      </c>
      <c r="W4" s="176">
        <v>1</v>
      </c>
    </row>
    <row r="5" spans="1:24" x14ac:dyDescent="0.25">
      <c r="A5" s="177">
        <v>4</v>
      </c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K5" s="176">
        <v>1</v>
      </c>
      <c r="L5" s="176">
        <v>2</v>
      </c>
      <c r="M5" s="184" t="s">
        <v>412</v>
      </c>
      <c r="N5" s="185">
        <f t="shared" si="0"/>
        <v>10</v>
      </c>
      <c r="O5" s="186">
        <f t="shared" si="1"/>
        <v>7</v>
      </c>
      <c r="P5" s="186">
        <f t="shared" si="2"/>
        <v>1</v>
      </c>
      <c r="Q5" s="186">
        <f t="shared" si="3"/>
        <v>0</v>
      </c>
      <c r="R5" s="186">
        <f t="shared" si="4"/>
        <v>2</v>
      </c>
      <c r="S5" s="187">
        <f t="shared" si="5"/>
        <v>16</v>
      </c>
      <c r="T5" s="186">
        <f t="shared" si="6"/>
        <v>53</v>
      </c>
      <c r="U5" s="186">
        <f t="shared" si="7"/>
        <v>30</v>
      </c>
      <c r="V5" s="188">
        <f>SUMIF(Penalty!D:D, M5,Penalty!H:H )</f>
        <v>34</v>
      </c>
      <c r="W5" s="176">
        <v>2</v>
      </c>
    </row>
    <row r="6" spans="1:24" x14ac:dyDescent="0.25">
      <c r="A6" s="177">
        <v>5</v>
      </c>
      <c r="B6" s="178">
        <f>B2+7</f>
        <v>42647</v>
      </c>
      <c r="C6" s="179">
        <v>0.28125</v>
      </c>
      <c r="D6" s="121" t="s">
        <v>601</v>
      </c>
      <c r="E6" s="197" t="s">
        <v>528</v>
      </c>
      <c r="F6" s="176">
        <v>5</v>
      </c>
      <c r="G6" s="176">
        <v>4</v>
      </c>
      <c r="H6" s="197" t="s">
        <v>527</v>
      </c>
      <c r="I6" s="121" t="s">
        <v>603</v>
      </c>
      <c r="K6" s="176">
        <f>K2+1</f>
        <v>2</v>
      </c>
      <c r="L6" s="176">
        <v>3</v>
      </c>
      <c r="M6" s="184" t="s">
        <v>118</v>
      </c>
      <c r="N6" s="185">
        <f t="shared" si="0"/>
        <v>13</v>
      </c>
      <c r="O6" s="186">
        <f t="shared" si="1"/>
        <v>7</v>
      </c>
      <c r="P6" s="186">
        <f t="shared" si="2"/>
        <v>2</v>
      </c>
      <c r="Q6" s="186">
        <f t="shared" si="3"/>
        <v>2</v>
      </c>
      <c r="R6" s="186">
        <f t="shared" si="4"/>
        <v>2</v>
      </c>
      <c r="S6" s="187">
        <f t="shared" si="5"/>
        <v>18</v>
      </c>
      <c r="T6" s="186">
        <f t="shared" si="6"/>
        <v>59</v>
      </c>
      <c r="U6" s="186">
        <f t="shared" si="7"/>
        <v>39</v>
      </c>
      <c r="V6" s="188">
        <f>SUMIF(Penalty!D:D, M6,Penalty!H:H )</f>
        <v>18</v>
      </c>
      <c r="W6" s="176">
        <v>3</v>
      </c>
    </row>
    <row r="7" spans="1:24" x14ac:dyDescent="0.25">
      <c r="A7" s="177">
        <v>6</v>
      </c>
      <c r="B7" s="178">
        <f>B6</f>
        <v>42647</v>
      </c>
      <c r="C7" s="179">
        <v>0.33680555555555558</v>
      </c>
      <c r="D7" s="121" t="s">
        <v>139</v>
      </c>
      <c r="E7" s="197" t="s">
        <v>528</v>
      </c>
      <c r="F7" s="176">
        <v>7</v>
      </c>
      <c r="G7" s="176">
        <v>2</v>
      </c>
      <c r="H7" s="197" t="s">
        <v>527</v>
      </c>
      <c r="I7" s="121" t="s">
        <v>38</v>
      </c>
      <c r="K7" s="176">
        <f t="shared" ref="K7:K70" si="8">K3+1</f>
        <v>2</v>
      </c>
      <c r="L7" s="176">
        <v>4</v>
      </c>
      <c r="M7" s="184" t="s">
        <v>551</v>
      </c>
      <c r="N7" s="185">
        <f t="shared" si="0"/>
        <v>12</v>
      </c>
      <c r="O7" s="186">
        <f t="shared" si="1"/>
        <v>6</v>
      </c>
      <c r="P7" s="186">
        <f t="shared" si="2"/>
        <v>5</v>
      </c>
      <c r="Q7" s="186">
        <f t="shared" si="3"/>
        <v>0</v>
      </c>
      <c r="R7" s="186">
        <f t="shared" si="4"/>
        <v>1</v>
      </c>
      <c r="S7" s="187">
        <f t="shared" si="5"/>
        <v>13</v>
      </c>
      <c r="T7" s="186">
        <f t="shared" si="6"/>
        <v>61</v>
      </c>
      <c r="U7" s="186">
        <f t="shared" si="7"/>
        <v>54</v>
      </c>
      <c r="V7" s="188">
        <f>SUMIF(Penalty!D:D, M7,Penalty!H:H )</f>
        <v>24</v>
      </c>
      <c r="W7" s="189">
        <v>4</v>
      </c>
    </row>
    <row r="8" spans="1:24" x14ac:dyDescent="0.25">
      <c r="A8" s="177">
        <v>7</v>
      </c>
      <c r="B8" s="178">
        <f>B7</f>
        <v>42647</v>
      </c>
      <c r="C8" s="179">
        <v>0.3923611111111111</v>
      </c>
      <c r="D8" s="121" t="s">
        <v>551</v>
      </c>
      <c r="E8" s="197" t="s">
        <v>528</v>
      </c>
      <c r="F8" s="176">
        <v>4</v>
      </c>
      <c r="G8" s="176">
        <v>3</v>
      </c>
      <c r="H8" s="197" t="s">
        <v>527</v>
      </c>
      <c r="I8" s="121" t="s">
        <v>39</v>
      </c>
      <c r="K8" s="176">
        <f t="shared" si="8"/>
        <v>2</v>
      </c>
      <c r="L8" s="176">
        <v>5</v>
      </c>
      <c r="M8" s="184" t="s">
        <v>601</v>
      </c>
      <c r="N8" s="185">
        <f t="shared" si="0"/>
        <v>13</v>
      </c>
      <c r="O8" s="186">
        <f t="shared" si="1"/>
        <v>5</v>
      </c>
      <c r="P8" s="186">
        <f t="shared" si="2"/>
        <v>7</v>
      </c>
      <c r="Q8" s="186">
        <f t="shared" si="3"/>
        <v>0</v>
      </c>
      <c r="R8" s="186">
        <f t="shared" si="4"/>
        <v>1</v>
      </c>
      <c r="S8" s="187">
        <f t="shared" si="5"/>
        <v>11</v>
      </c>
      <c r="T8" s="186">
        <f t="shared" si="6"/>
        <v>48</v>
      </c>
      <c r="U8" s="186">
        <f t="shared" si="7"/>
        <v>68</v>
      </c>
      <c r="V8" s="188">
        <f>SUMIF(Penalty!D:D, M8,Penalty!H:H )</f>
        <v>27</v>
      </c>
      <c r="W8" s="176">
        <v>5</v>
      </c>
    </row>
    <row r="9" spans="1:24" x14ac:dyDescent="0.25">
      <c r="A9" s="177">
        <v>8</v>
      </c>
      <c r="B9" s="178">
        <f>B8</f>
        <v>42647</v>
      </c>
      <c r="C9" s="179">
        <v>0.44791666666666669</v>
      </c>
      <c r="D9" s="121" t="s">
        <v>412</v>
      </c>
      <c r="E9" s="197" t="s">
        <v>527</v>
      </c>
      <c r="F9" s="176">
        <v>3</v>
      </c>
      <c r="G9" s="176">
        <v>4</v>
      </c>
      <c r="H9" s="197" t="s">
        <v>528</v>
      </c>
      <c r="I9" s="121" t="s">
        <v>118</v>
      </c>
      <c r="K9" s="176">
        <f t="shared" si="8"/>
        <v>2</v>
      </c>
      <c r="L9" s="176">
        <v>6</v>
      </c>
      <c r="M9" s="184" t="s">
        <v>38</v>
      </c>
      <c r="N9" s="185">
        <f t="shared" si="0"/>
        <v>13</v>
      </c>
      <c r="O9" s="186">
        <f t="shared" si="1"/>
        <v>4</v>
      </c>
      <c r="P9" s="186">
        <f t="shared" si="2"/>
        <v>8</v>
      </c>
      <c r="Q9" s="186">
        <f t="shared" si="3"/>
        <v>1</v>
      </c>
      <c r="R9" s="186">
        <f t="shared" si="4"/>
        <v>0</v>
      </c>
      <c r="S9" s="187">
        <f t="shared" si="5"/>
        <v>9</v>
      </c>
      <c r="T9" s="186">
        <f t="shared" si="6"/>
        <v>51</v>
      </c>
      <c r="U9" s="186">
        <f t="shared" si="7"/>
        <v>81</v>
      </c>
      <c r="V9" s="188">
        <f>SUMIF(Penalty!D:D, M9,Penalty!H:H )</f>
        <v>9</v>
      </c>
      <c r="W9" s="176">
        <v>6</v>
      </c>
    </row>
    <row r="10" spans="1:24" x14ac:dyDescent="0.25">
      <c r="A10" s="177">
        <v>9</v>
      </c>
      <c r="B10" s="178">
        <f>B6+7</f>
        <v>42654</v>
      </c>
      <c r="C10" s="179">
        <v>0.28125</v>
      </c>
      <c r="D10" s="121" t="s">
        <v>551</v>
      </c>
      <c r="E10" s="197" t="s">
        <v>528</v>
      </c>
      <c r="F10" s="176">
        <v>2</v>
      </c>
      <c r="G10" s="176">
        <v>0</v>
      </c>
      <c r="H10" s="197" t="s">
        <v>527</v>
      </c>
      <c r="I10" s="121" t="s">
        <v>603</v>
      </c>
      <c r="K10" s="176">
        <f t="shared" si="8"/>
        <v>3</v>
      </c>
      <c r="L10" s="176">
        <v>7</v>
      </c>
      <c r="M10" s="184" t="s">
        <v>39</v>
      </c>
      <c r="N10" s="185">
        <f t="shared" si="0"/>
        <v>11</v>
      </c>
      <c r="O10" s="186">
        <f t="shared" si="1"/>
        <v>3</v>
      </c>
      <c r="P10" s="186">
        <f t="shared" si="2"/>
        <v>7</v>
      </c>
      <c r="Q10" s="186">
        <f t="shared" si="3"/>
        <v>0</v>
      </c>
      <c r="R10" s="186">
        <f t="shared" si="4"/>
        <v>1</v>
      </c>
      <c r="S10" s="187">
        <f t="shared" si="5"/>
        <v>7</v>
      </c>
      <c r="T10" s="186">
        <f t="shared" si="6"/>
        <v>39</v>
      </c>
      <c r="U10" s="186">
        <f t="shared" si="7"/>
        <v>55</v>
      </c>
      <c r="V10" s="188">
        <f>SUMIF(Penalty!D:D, M10,Penalty!H:H )</f>
        <v>48</v>
      </c>
      <c r="W10" s="176">
        <v>7</v>
      </c>
    </row>
    <row r="11" spans="1:24" x14ac:dyDescent="0.25">
      <c r="A11" s="177">
        <v>10</v>
      </c>
      <c r="B11" s="178">
        <f>B10</f>
        <v>42654</v>
      </c>
      <c r="C11" s="179">
        <v>0.33680555555555558</v>
      </c>
      <c r="D11" s="121" t="s">
        <v>601</v>
      </c>
      <c r="E11" s="197" t="s">
        <v>527</v>
      </c>
      <c r="F11" s="176">
        <v>4</v>
      </c>
      <c r="G11" s="176">
        <v>8</v>
      </c>
      <c r="H11" s="197" t="s">
        <v>528</v>
      </c>
      <c r="I11" s="121" t="s">
        <v>412</v>
      </c>
      <c r="K11" s="176">
        <f t="shared" si="8"/>
        <v>3</v>
      </c>
      <c r="L11" s="176">
        <v>8</v>
      </c>
      <c r="M11" s="190" t="s">
        <v>603</v>
      </c>
      <c r="N11" s="247">
        <f t="shared" si="0"/>
        <v>11</v>
      </c>
      <c r="O11" s="191">
        <f t="shared" si="1"/>
        <v>1</v>
      </c>
      <c r="P11" s="191">
        <f t="shared" si="2"/>
        <v>8</v>
      </c>
      <c r="Q11" s="191">
        <f t="shared" si="3"/>
        <v>1</v>
      </c>
      <c r="R11" s="191">
        <f t="shared" si="4"/>
        <v>1</v>
      </c>
      <c r="S11" s="192">
        <f t="shared" si="5"/>
        <v>4</v>
      </c>
      <c r="T11" s="191">
        <f t="shared" si="6"/>
        <v>28</v>
      </c>
      <c r="U11" s="191">
        <f t="shared" si="7"/>
        <v>51</v>
      </c>
      <c r="V11" s="193">
        <f>SUMIF(Penalty!D:D, M11,Penalty!H:H )</f>
        <v>15</v>
      </c>
      <c r="W11" s="176">
        <v>8</v>
      </c>
    </row>
    <row r="12" spans="1:24" x14ac:dyDescent="0.25">
      <c r="A12" s="177">
        <v>11</v>
      </c>
      <c r="B12" s="178">
        <f>B11</f>
        <v>42654</v>
      </c>
      <c r="C12" s="179">
        <v>0.3923611111111111</v>
      </c>
      <c r="D12" s="121" t="s">
        <v>139</v>
      </c>
      <c r="E12" s="197" t="s">
        <v>528</v>
      </c>
      <c r="F12" s="176">
        <v>2</v>
      </c>
      <c r="G12" s="176">
        <v>2</v>
      </c>
      <c r="H12" s="197" t="s">
        <v>387</v>
      </c>
      <c r="I12" s="121" t="s">
        <v>118</v>
      </c>
      <c r="K12" s="176">
        <f t="shared" si="8"/>
        <v>3</v>
      </c>
    </row>
    <row r="13" spans="1:24" x14ac:dyDescent="0.25">
      <c r="A13" s="177">
        <v>12</v>
      </c>
      <c r="B13" s="178">
        <f>B12</f>
        <v>42654</v>
      </c>
      <c r="C13" s="179">
        <v>0.44791666666666669</v>
      </c>
      <c r="D13" s="121" t="s">
        <v>39</v>
      </c>
      <c r="E13" s="197" t="s">
        <v>528</v>
      </c>
      <c r="F13" s="176">
        <v>6</v>
      </c>
      <c r="G13" s="176">
        <v>6</v>
      </c>
      <c r="H13" s="197" t="s">
        <v>387</v>
      </c>
      <c r="I13" s="121" t="s">
        <v>38</v>
      </c>
      <c r="K13" s="176">
        <f t="shared" si="8"/>
        <v>3</v>
      </c>
    </row>
    <row r="14" spans="1:24" x14ac:dyDescent="0.25">
      <c r="A14" s="177">
        <v>13</v>
      </c>
      <c r="B14" s="178">
        <f>B10+7</f>
        <v>42661</v>
      </c>
      <c r="C14" s="179">
        <v>0.28125</v>
      </c>
      <c r="D14" s="121" t="s">
        <v>38</v>
      </c>
      <c r="E14" s="197" t="s">
        <v>527</v>
      </c>
      <c r="F14" s="176">
        <v>1</v>
      </c>
      <c r="G14" s="176">
        <v>8</v>
      </c>
      <c r="H14" s="197" t="s">
        <v>528</v>
      </c>
      <c r="I14" s="121" t="s">
        <v>118</v>
      </c>
      <c r="K14" s="176">
        <f t="shared" si="8"/>
        <v>4</v>
      </c>
    </row>
    <row r="15" spans="1:24" x14ac:dyDescent="0.25">
      <c r="A15" s="177">
        <v>14</v>
      </c>
      <c r="B15" s="178">
        <f>B14</f>
        <v>42661</v>
      </c>
      <c r="C15" s="179">
        <v>0.33680555555555558</v>
      </c>
      <c r="D15" s="121" t="s">
        <v>603</v>
      </c>
      <c r="I15" s="121" t="s">
        <v>39</v>
      </c>
      <c r="K15" s="176">
        <f t="shared" si="8"/>
        <v>4</v>
      </c>
    </row>
    <row r="16" spans="1:24" x14ac:dyDescent="0.25">
      <c r="A16" s="177">
        <v>15</v>
      </c>
      <c r="B16" s="178">
        <f>B15</f>
        <v>42661</v>
      </c>
      <c r="C16" s="179">
        <v>0.3923611111111111</v>
      </c>
      <c r="D16" s="121" t="s">
        <v>139</v>
      </c>
      <c r="E16" s="197" t="s">
        <v>528</v>
      </c>
      <c r="F16" s="176">
        <v>6</v>
      </c>
      <c r="G16" s="176">
        <v>2</v>
      </c>
      <c r="H16" s="197" t="s">
        <v>527</v>
      </c>
      <c r="I16" s="121" t="s">
        <v>601</v>
      </c>
      <c r="K16" s="176">
        <f t="shared" si="8"/>
        <v>4</v>
      </c>
    </row>
    <row r="17" spans="1:11" x14ac:dyDescent="0.25">
      <c r="A17" s="177">
        <v>16</v>
      </c>
      <c r="B17" s="178">
        <f>B16</f>
        <v>42661</v>
      </c>
      <c r="C17" s="179">
        <v>0.44791666666666669</v>
      </c>
      <c r="D17" s="121" t="s">
        <v>551</v>
      </c>
      <c r="I17" s="121" t="s">
        <v>412</v>
      </c>
      <c r="K17" s="176">
        <f t="shared" si="8"/>
        <v>4</v>
      </c>
    </row>
    <row r="18" spans="1:11" x14ac:dyDescent="0.25">
      <c r="A18" s="177">
        <v>17</v>
      </c>
      <c r="B18" s="178">
        <f>B14+7</f>
        <v>42668</v>
      </c>
      <c r="C18" s="179">
        <v>0.28125</v>
      </c>
      <c r="D18" s="121" t="s">
        <v>551</v>
      </c>
      <c r="E18" s="197" t="s">
        <v>527</v>
      </c>
      <c r="F18" s="176">
        <v>2</v>
      </c>
      <c r="G18" s="176">
        <v>7</v>
      </c>
      <c r="H18" s="197" t="s">
        <v>528</v>
      </c>
      <c r="I18" s="121" t="s">
        <v>139</v>
      </c>
      <c r="K18" s="176">
        <f t="shared" si="8"/>
        <v>5</v>
      </c>
    </row>
    <row r="19" spans="1:11" x14ac:dyDescent="0.25">
      <c r="A19" s="177">
        <v>18</v>
      </c>
      <c r="B19" s="178">
        <f>B18</f>
        <v>42668</v>
      </c>
      <c r="C19" s="179">
        <v>0.33680555555555558</v>
      </c>
      <c r="D19" s="121" t="s">
        <v>39</v>
      </c>
      <c r="E19" s="197" t="s">
        <v>527</v>
      </c>
      <c r="F19" s="176">
        <v>1</v>
      </c>
      <c r="G19" s="176">
        <v>3</v>
      </c>
      <c r="H19" s="197" t="s">
        <v>528</v>
      </c>
      <c r="I19" s="121" t="s">
        <v>118</v>
      </c>
      <c r="K19" s="176">
        <f t="shared" si="8"/>
        <v>5</v>
      </c>
    </row>
    <row r="20" spans="1:11" x14ac:dyDescent="0.25">
      <c r="A20" s="177">
        <v>19</v>
      </c>
      <c r="B20" s="178">
        <f>B19</f>
        <v>42668</v>
      </c>
      <c r="C20" s="179">
        <v>0.3923611111111111</v>
      </c>
      <c r="D20" s="121" t="s">
        <v>603</v>
      </c>
      <c r="E20" s="197" t="s">
        <v>602</v>
      </c>
      <c r="F20" s="176">
        <v>3</v>
      </c>
      <c r="G20" s="176">
        <v>3</v>
      </c>
      <c r="H20" s="197" t="s">
        <v>602</v>
      </c>
      <c r="I20" s="121" t="s">
        <v>412</v>
      </c>
      <c r="K20" s="176">
        <f t="shared" si="8"/>
        <v>5</v>
      </c>
    </row>
    <row r="21" spans="1:11" x14ac:dyDescent="0.25">
      <c r="A21" s="177">
        <v>20</v>
      </c>
      <c r="B21" s="178">
        <f>B20</f>
        <v>42668</v>
      </c>
      <c r="C21" s="179">
        <v>0.44791666666666669</v>
      </c>
      <c r="D21" s="121" t="s">
        <v>38</v>
      </c>
      <c r="E21" s="197" t="s">
        <v>528</v>
      </c>
      <c r="F21" s="176">
        <v>4</v>
      </c>
      <c r="G21" s="176">
        <v>3</v>
      </c>
      <c r="H21" s="197" t="s">
        <v>527</v>
      </c>
      <c r="I21" s="121" t="s">
        <v>601</v>
      </c>
      <c r="K21" s="176">
        <f t="shared" si="8"/>
        <v>5</v>
      </c>
    </row>
    <row r="22" spans="1:11" x14ac:dyDescent="0.25">
      <c r="A22" s="177">
        <v>21</v>
      </c>
      <c r="B22" s="178">
        <f>B18+7</f>
        <v>42675</v>
      </c>
      <c r="C22" s="179">
        <v>0.28125</v>
      </c>
      <c r="D22" s="121" t="s">
        <v>412</v>
      </c>
      <c r="E22" s="197" t="s">
        <v>528</v>
      </c>
      <c r="F22" s="176">
        <v>6</v>
      </c>
      <c r="G22" s="176">
        <v>2</v>
      </c>
      <c r="H22" s="197" t="s">
        <v>527</v>
      </c>
      <c r="I22" s="121" t="s">
        <v>39</v>
      </c>
      <c r="K22" s="176">
        <f t="shared" si="8"/>
        <v>6</v>
      </c>
    </row>
    <row r="23" spans="1:11" x14ac:dyDescent="0.25">
      <c r="A23" s="177">
        <v>22</v>
      </c>
      <c r="B23" s="178">
        <f>B22</f>
        <v>42675</v>
      </c>
      <c r="C23" s="179">
        <v>0.33680555555555558</v>
      </c>
      <c r="D23" s="121" t="s">
        <v>38</v>
      </c>
      <c r="E23" s="197" t="s">
        <v>527</v>
      </c>
      <c r="F23" s="176">
        <v>5</v>
      </c>
      <c r="G23" s="176">
        <v>12</v>
      </c>
      <c r="H23" s="197" t="s">
        <v>528</v>
      </c>
      <c r="I23" s="121" t="s">
        <v>551</v>
      </c>
      <c r="K23" s="176">
        <f t="shared" si="8"/>
        <v>6</v>
      </c>
    </row>
    <row r="24" spans="1:11" x14ac:dyDescent="0.25">
      <c r="A24" s="177">
        <v>23</v>
      </c>
      <c r="B24" s="178">
        <f>B23</f>
        <v>42675</v>
      </c>
      <c r="C24" s="179">
        <v>0.3923611111111111</v>
      </c>
      <c r="D24" s="121" t="s">
        <v>118</v>
      </c>
      <c r="E24" s="197" t="s">
        <v>527</v>
      </c>
      <c r="F24" s="176">
        <v>2</v>
      </c>
      <c r="G24" s="176">
        <v>5</v>
      </c>
      <c r="H24" s="197" t="s">
        <v>528</v>
      </c>
      <c r="I24" s="121" t="s">
        <v>601</v>
      </c>
      <c r="K24" s="176">
        <f t="shared" si="8"/>
        <v>6</v>
      </c>
    </row>
    <row r="25" spans="1:11" x14ac:dyDescent="0.25">
      <c r="A25" s="177">
        <v>24</v>
      </c>
      <c r="B25" s="178">
        <f>B24</f>
        <v>42675</v>
      </c>
      <c r="C25" s="179">
        <v>0.44791666666666669</v>
      </c>
      <c r="D25" s="121" t="s">
        <v>603</v>
      </c>
      <c r="E25" s="197" t="s">
        <v>527</v>
      </c>
      <c r="F25" s="176">
        <v>1</v>
      </c>
      <c r="G25" s="176">
        <v>8</v>
      </c>
      <c r="H25" s="197" t="s">
        <v>528</v>
      </c>
      <c r="I25" s="121" t="s">
        <v>139</v>
      </c>
      <c r="K25" s="176">
        <f t="shared" si="8"/>
        <v>6</v>
      </c>
    </row>
    <row r="26" spans="1:11" x14ac:dyDescent="0.25">
      <c r="A26" s="177">
        <v>25</v>
      </c>
      <c r="B26" s="178">
        <f>B22+7</f>
        <v>42682</v>
      </c>
      <c r="C26" s="179">
        <v>0.28125</v>
      </c>
      <c r="D26" s="121" t="s">
        <v>118</v>
      </c>
      <c r="E26" s="197" t="s">
        <v>528</v>
      </c>
      <c r="F26" s="176">
        <v>6</v>
      </c>
      <c r="G26" s="176">
        <v>1</v>
      </c>
      <c r="H26" s="197" t="s">
        <v>527</v>
      </c>
      <c r="I26" s="121" t="s">
        <v>551</v>
      </c>
      <c r="K26" s="176">
        <f t="shared" si="8"/>
        <v>7</v>
      </c>
    </row>
    <row r="27" spans="1:11" x14ac:dyDescent="0.25">
      <c r="A27" s="177">
        <v>26</v>
      </c>
      <c r="B27" s="178">
        <f>B26</f>
        <v>42682</v>
      </c>
      <c r="C27" s="179">
        <v>0.33680555555555558</v>
      </c>
      <c r="D27" s="121" t="s">
        <v>412</v>
      </c>
      <c r="E27" s="197" t="s">
        <v>528</v>
      </c>
      <c r="F27" s="176">
        <v>5</v>
      </c>
      <c r="G27" s="176">
        <v>2</v>
      </c>
      <c r="H27" s="197" t="s">
        <v>527</v>
      </c>
      <c r="I27" s="121" t="s">
        <v>139</v>
      </c>
      <c r="K27" s="176">
        <f t="shared" si="8"/>
        <v>7</v>
      </c>
    </row>
    <row r="28" spans="1:11" x14ac:dyDescent="0.25">
      <c r="A28" s="177">
        <v>27</v>
      </c>
      <c r="B28" s="178">
        <f>B27</f>
        <v>42682</v>
      </c>
      <c r="C28" s="179">
        <v>0.3923611111111111</v>
      </c>
      <c r="D28" s="121" t="s">
        <v>603</v>
      </c>
      <c r="E28" s="197" t="s">
        <v>387</v>
      </c>
      <c r="F28" s="176">
        <v>2</v>
      </c>
      <c r="G28" s="176">
        <v>2</v>
      </c>
      <c r="H28" s="197" t="s">
        <v>528</v>
      </c>
      <c r="I28" s="121" t="s">
        <v>38</v>
      </c>
      <c r="K28" s="176">
        <f t="shared" si="8"/>
        <v>7</v>
      </c>
    </row>
    <row r="29" spans="1:11" x14ac:dyDescent="0.25">
      <c r="A29" s="177">
        <v>28</v>
      </c>
      <c r="B29" s="178">
        <f>B28</f>
        <v>42682</v>
      </c>
      <c r="C29" s="179">
        <v>0.44791666666666669</v>
      </c>
      <c r="D29" s="121" t="s">
        <v>601</v>
      </c>
      <c r="E29" s="197" t="s">
        <v>528</v>
      </c>
      <c r="F29" s="176">
        <v>5</v>
      </c>
      <c r="G29" s="176">
        <v>4</v>
      </c>
      <c r="H29" s="197" t="s">
        <v>527</v>
      </c>
      <c r="I29" s="121" t="s">
        <v>39</v>
      </c>
      <c r="K29" s="176">
        <f t="shared" si="8"/>
        <v>7</v>
      </c>
    </row>
    <row r="30" spans="1:11" x14ac:dyDescent="0.25">
      <c r="A30" s="177">
        <v>29</v>
      </c>
      <c r="B30" s="178">
        <f>B26+7</f>
        <v>42689</v>
      </c>
      <c r="C30" s="179">
        <v>0.28125</v>
      </c>
      <c r="D30" s="121" t="s">
        <v>601</v>
      </c>
      <c r="E30" s="197" t="s">
        <v>527</v>
      </c>
      <c r="F30" s="176">
        <v>2</v>
      </c>
      <c r="G30" s="176">
        <v>14</v>
      </c>
      <c r="H30" s="197" t="s">
        <v>528</v>
      </c>
      <c r="I30" s="121" t="s">
        <v>551</v>
      </c>
      <c r="K30" s="176">
        <f t="shared" si="8"/>
        <v>8</v>
      </c>
    </row>
    <row r="31" spans="1:11" x14ac:dyDescent="0.25">
      <c r="A31" s="177">
        <v>30</v>
      </c>
      <c r="B31" s="178">
        <f>B30</f>
        <v>42689</v>
      </c>
      <c r="C31" s="179">
        <v>0.33680555555555558</v>
      </c>
      <c r="D31" s="121" t="s">
        <v>412</v>
      </c>
      <c r="E31" s="197" t="s">
        <v>528</v>
      </c>
      <c r="F31" s="176">
        <v>9</v>
      </c>
      <c r="G31" s="176">
        <v>1</v>
      </c>
      <c r="H31" s="197" t="s">
        <v>527</v>
      </c>
      <c r="I31" s="121" t="s">
        <v>38</v>
      </c>
      <c r="K31" s="176">
        <f t="shared" si="8"/>
        <v>8</v>
      </c>
    </row>
    <row r="32" spans="1:11" x14ac:dyDescent="0.25">
      <c r="A32" s="177">
        <v>31</v>
      </c>
      <c r="B32" s="178">
        <f>B31</f>
        <v>42689</v>
      </c>
      <c r="C32" s="179">
        <v>0.3923611111111111</v>
      </c>
      <c r="D32" s="121" t="s">
        <v>118</v>
      </c>
      <c r="E32" s="197" t="s">
        <v>527</v>
      </c>
      <c r="F32" s="176">
        <v>0</v>
      </c>
      <c r="G32" s="176">
        <v>3</v>
      </c>
      <c r="H32" s="197" t="s">
        <v>528</v>
      </c>
      <c r="I32" s="121" t="s">
        <v>603</v>
      </c>
      <c r="K32" s="176">
        <f t="shared" si="8"/>
        <v>8</v>
      </c>
    </row>
    <row r="33" spans="1:11" x14ac:dyDescent="0.25">
      <c r="A33" s="177">
        <v>32</v>
      </c>
      <c r="B33" s="178">
        <f>B32</f>
        <v>42689</v>
      </c>
      <c r="C33" s="179">
        <v>0.44791666666666669</v>
      </c>
      <c r="D33" s="121" t="s">
        <v>39</v>
      </c>
      <c r="E33" s="197" t="s">
        <v>527</v>
      </c>
      <c r="F33" s="176">
        <v>1</v>
      </c>
      <c r="G33" s="176">
        <v>5</v>
      </c>
      <c r="H33" s="197" t="s">
        <v>528</v>
      </c>
      <c r="I33" s="121" t="s">
        <v>139</v>
      </c>
      <c r="K33" s="176">
        <f t="shared" si="8"/>
        <v>8</v>
      </c>
    </row>
    <row r="34" spans="1:11" x14ac:dyDescent="0.25">
      <c r="A34" s="177">
        <v>33</v>
      </c>
      <c r="B34" s="178">
        <f>B30+7</f>
        <v>42696</v>
      </c>
      <c r="C34" s="179">
        <v>0.28125</v>
      </c>
      <c r="D34" s="121" t="s">
        <v>139</v>
      </c>
      <c r="E34" s="197" t="s">
        <v>528</v>
      </c>
      <c r="F34" s="176">
        <v>8</v>
      </c>
      <c r="G34" s="176">
        <v>4</v>
      </c>
      <c r="H34" s="197" t="s">
        <v>527</v>
      </c>
      <c r="I34" s="121" t="s">
        <v>38</v>
      </c>
      <c r="K34" s="176">
        <f t="shared" si="8"/>
        <v>9</v>
      </c>
    </row>
    <row r="35" spans="1:11" x14ac:dyDescent="0.25">
      <c r="A35" s="177">
        <v>34</v>
      </c>
      <c r="B35" s="178">
        <f>B34</f>
        <v>42696</v>
      </c>
      <c r="C35" s="179">
        <v>0.33680555555555558</v>
      </c>
      <c r="D35" s="121" t="s">
        <v>551</v>
      </c>
      <c r="E35" s="197" t="s">
        <v>527</v>
      </c>
      <c r="F35" s="176">
        <v>2</v>
      </c>
      <c r="G35" s="176">
        <v>4</v>
      </c>
      <c r="H35" s="197" t="s">
        <v>528</v>
      </c>
      <c r="I35" s="121" t="s">
        <v>39</v>
      </c>
      <c r="K35" s="176">
        <f t="shared" si="8"/>
        <v>9</v>
      </c>
    </row>
    <row r="36" spans="1:11" x14ac:dyDescent="0.25">
      <c r="A36" s="177">
        <v>35</v>
      </c>
      <c r="B36" s="178">
        <f>B35</f>
        <v>42696</v>
      </c>
      <c r="C36" s="179">
        <v>0.3923611111111111</v>
      </c>
      <c r="D36" s="121" t="s">
        <v>118</v>
      </c>
      <c r="E36" s="197" t="s">
        <v>387</v>
      </c>
      <c r="F36" s="176">
        <v>3</v>
      </c>
      <c r="G36" s="176">
        <v>3</v>
      </c>
      <c r="H36" s="197" t="s">
        <v>528</v>
      </c>
      <c r="I36" s="121" t="s">
        <v>412</v>
      </c>
      <c r="K36" s="176">
        <f t="shared" si="8"/>
        <v>9</v>
      </c>
    </row>
    <row r="37" spans="1:11" x14ac:dyDescent="0.25">
      <c r="A37" s="177">
        <v>36</v>
      </c>
      <c r="B37" s="178">
        <f>B36</f>
        <v>42696</v>
      </c>
      <c r="C37" s="179">
        <v>0.44791666666666669</v>
      </c>
      <c r="D37" s="121" t="s">
        <v>601</v>
      </c>
      <c r="E37" s="197" t="s">
        <v>528</v>
      </c>
      <c r="F37" s="176">
        <v>3</v>
      </c>
      <c r="G37" s="176">
        <v>0</v>
      </c>
      <c r="H37" s="197" t="s">
        <v>527</v>
      </c>
      <c r="I37" s="121" t="s">
        <v>603</v>
      </c>
      <c r="K37" s="176">
        <f t="shared" si="8"/>
        <v>9</v>
      </c>
    </row>
    <row r="38" spans="1:11" ht="16.5" customHeight="1" x14ac:dyDescent="0.25">
      <c r="A38" s="177">
        <v>37</v>
      </c>
      <c r="B38" s="178">
        <f>B34+14</f>
        <v>42710</v>
      </c>
      <c r="C38" s="179">
        <v>0.28125</v>
      </c>
      <c r="D38" s="121" t="s">
        <v>601</v>
      </c>
      <c r="I38" s="121" t="s">
        <v>412</v>
      </c>
      <c r="K38" s="176">
        <f t="shared" si="8"/>
        <v>10</v>
      </c>
    </row>
    <row r="39" spans="1:11" x14ac:dyDescent="0.25">
      <c r="A39" s="177">
        <v>38</v>
      </c>
      <c r="B39" s="178">
        <f>B38</f>
        <v>42710</v>
      </c>
      <c r="C39" s="179">
        <v>0.33680555555555558</v>
      </c>
      <c r="D39" s="121" t="s">
        <v>139</v>
      </c>
      <c r="I39" s="121" t="s">
        <v>118</v>
      </c>
      <c r="K39" s="176">
        <f t="shared" si="8"/>
        <v>10</v>
      </c>
    </row>
    <row r="40" spans="1:11" x14ac:dyDescent="0.25">
      <c r="A40" s="177">
        <v>39</v>
      </c>
      <c r="B40" s="178">
        <f>B39</f>
        <v>42710</v>
      </c>
      <c r="C40" s="179">
        <v>0.3923611111111111</v>
      </c>
      <c r="D40" s="121" t="s">
        <v>39</v>
      </c>
      <c r="I40" s="121" t="s">
        <v>38</v>
      </c>
      <c r="K40" s="176">
        <f t="shared" si="8"/>
        <v>10</v>
      </c>
    </row>
    <row r="41" spans="1:11" x14ac:dyDescent="0.25">
      <c r="A41" s="177">
        <v>40</v>
      </c>
      <c r="B41" s="178">
        <f>B40</f>
        <v>42710</v>
      </c>
      <c r="C41" s="179">
        <v>0.44791666666666669</v>
      </c>
      <c r="D41" s="121" t="s">
        <v>551</v>
      </c>
      <c r="I41" s="121" t="s">
        <v>603</v>
      </c>
      <c r="K41" s="176">
        <f t="shared" si="8"/>
        <v>10</v>
      </c>
    </row>
    <row r="42" spans="1:11" x14ac:dyDescent="0.25">
      <c r="A42" s="177">
        <v>41</v>
      </c>
      <c r="B42" s="178">
        <f>B38+7</f>
        <v>42717</v>
      </c>
      <c r="C42" s="179">
        <v>0.28125</v>
      </c>
      <c r="D42" s="121" t="s">
        <v>603</v>
      </c>
      <c r="E42" s="197" t="s">
        <v>527</v>
      </c>
      <c r="F42" s="176">
        <v>4</v>
      </c>
      <c r="G42" s="176">
        <v>7</v>
      </c>
      <c r="H42" s="197" t="s">
        <v>528</v>
      </c>
      <c r="I42" s="121" t="s">
        <v>39</v>
      </c>
      <c r="K42" s="176">
        <f t="shared" si="8"/>
        <v>11</v>
      </c>
    </row>
    <row r="43" spans="1:11" x14ac:dyDescent="0.25">
      <c r="A43" s="177">
        <v>42</v>
      </c>
      <c r="B43" s="178">
        <f>B42</f>
        <v>42717</v>
      </c>
      <c r="C43" s="179">
        <v>0.33680555555555558</v>
      </c>
      <c r="D43" s="121" t="s">
        <v>139</v>
      </c>
      <c r="E43" s="197" t="s">
        <v>528</v>
      </c>
      <c r="F43" s="176">
        <v>9</v>
      </c>
      <c r="G43" s="176">
        <v>2</v>
      </c>
      <c r="H43" s="197" t="s">
        <v>527</v>
      </c>
      <c r="I43" s="121" t="s">
        <v>601</v>
      </c>
      <c r="K43" s="176">
        <f t="shared" si="8"/>
        <v>11</v>
      </c>
    </row>
    <row r="44" spans="1:11" x14ac:dyDescent="0.25">
      <c r="A44" s="177">
        <v>43</v>
      </c>
      <c r="B44" s="178">
        <f>B43</f>
        <v>42717</v>
      </c>
      <c r="C44" s="179">
        <v>0.3923611111111111</v>
      </c>
      <c r="D44" s="121" t="s">
        <v>551</v>
      </c>
      <c r="E44" s="197" t="s">
        <v>527</v>
      </c>
      <c r="F44" s="176">
        <v>1</v>
      </c>
      <c r="G44" s="176">
        <v>4</v>
      </c>
      <c r="H44" s="197" t="s">
        <v>528</v>
      </c>
      <c r="I44" s="121" t="s">
        <v>412</v>
      </c>
      <c r="K44" s="176">
        <f t="shared" si="8"/>
        <v>11</v>
      </c>
    </row>
    <row r="45" spans="1:11" x14ac:dyDescent="0.25">
      <c r="A45" s="177">
        <v>44</v>
      </c>
      <c r="B45" s="178">
        <f>B44</f>
        <v>42717</v>
      </c>
      <c r="C45" s="179">
        <v>0.44791666666666669</v>
      </c>
      <c r="D45" s="121" t="s">
        <v>38</v>
      </c>
      <c r="E45" s="197" t="s">
        <v>527</v>
      </c>
      <c r="F45" s="176">
        <v>4</v>
      </c>
      <c r="G45" s="176">
        <v>7</v>
      </c>
      <c r="H45" s="197" t="s">
        <v>528</v>
      </c>
      <c r="I45" s="121" t="s">
        <v>118</v>
      </c>
      <c r="K45" s="176">
        <f t="shared" si="8"/>
        <v>11</v>
      </c>
    </row>
    <row r="46" spans="1:11" x14ac:dyDescent="0.25">
      <c r="A46" s="177">
        <v>45</v>
      </c>
      <c r="B46" s="178">
        <f>B42+7</f>
        <v>42724</v>
      </c>
      <c r="C46" s="179">
        <v>0.28125</v>
      </c>
      <c r="D46" s="121" t="s">
        <v>118</v>
      </c>
      <c r="E46" s="197" t="s">
        <v>528</v>
      </c>
      <c r="F46" s="176">
        <v>7</v>
      </c>
      <c r="G46" s="176">
        <v>4</v>
      </c>
      <c r="H46" s="197" t="s">
        <v>527</v>
      </c>
      <c r="I46" s="121" t="s">
        <v>39</v>
      </c>
      <c r="K46" s="176">
        <f t="shared" si="8"/>
        <v>12</v>
      </c>
    </row>
    <row r="47" spans="1:11" x14ac:dyDescent="0.25">
      <c r="A47" s="177">
        <v>46</v>
      </c>
      <c r="B47" s="178">
        <f>B46</f>
        <v>42724</v>
      </c>
      <c r="C47" s="179">
        <v>0.33680555555555558</v>
      </c>
      <c r="D47" s="121" t="s">
        <v>603</v>
      </c>
      <c r="I47" s="121" t="s">
        <v>412</v>
      </c>
      <c r="K47" s="176">
        <f t="shared" si="8"/>
        <v>12</v>
      </c>
    </row>
    <row r="48" spans="1:11" x14ac:dyDescent="0.25">
      <c r="A48" s="177">
        <v>47</v>
      </c>
      <c r="B48" s="178">
        <f>B47</f>
        <v>42724</v>
      </c>
      <c r="C48" s="179">
        <v>0.3923611111111111</v>
      </c>
      <c r="D48" s="121" t="s">
        <v>38</v>
      </c>
      <c r="E48" s="197" t="s">
        <v>528</v>
      </c>
      <c r="F48" s="176">
        <v>7</v>
      </c>
      <c r="G48" s="176">
        <v>2</v>
      </c>
      <c r="H48" s="197" t="s">
        <v>527</v>
      </c>
      <c r="I48" s="121" t="s">
        <v>601</v>
      </c>
      <c r="K48" s="176">
        <f t="shared" si="8"/>
        <v>12</v>
      </c>
    </row>
    <row r="49" spans="1:12" x14ac:dyDescent="0.25">
      <c r="A49" s="177">
        <v>48</v>
      </c>
      <c r="B49" s="178">
        <f>B48</f>
        <v>42724</v>
      </c>
      <c r="C49" s="179">
        <v>0.44791666666666669</v>
      </c>
      <c r="D49" s="121" t="s">
        <v>139</v>
      </c>
      <c r="E49" s="197" t="s">
        <v>528</v>
      </c>
      <c r="F49" s="176">
        <v>8</v>
      </c>
      <c r="G49" s="176">
        <v>6</v>
      </c>
      <c r="H49" s="197" t="s">
        <v>527</v>
      </c>
      <c r="I49" s="121" t="s">
        <v>551</v>
      </c>
      <c r="K49" s="176">
        <f t="shared" si="8"/>
        <v>12</v>
      </c>
    </row>
    <row r="50" spans="1:12" x14ac:dyDescent="0.25">
      <c r="A50" s="177">
        <v>49</v>
      </c>
      <c r="B50" s="178">
        <f>B46+14</f>
        <v>42738</v>
      </c>
      <c r="C50" s="179">
        <v>0.28125</v>
      </c>
      <c r="D50" s="121" t="s">
        <v>38</v>
      </c>
      <c r="E50" s="197" t="s">
        <v>527</v>
      </c>
      <c r="F50" s="176">
        <v>3</v>
      </c>
      <c r="G50" s="176">
        <v>4</v>
      </c>
      <c r="H50" s="197" t="s">
        <v>528</v>
      </c>
      <c r="I50" s="121" t="s">
        <v>551</v>
      </c>
      <c r="K50" s="176">
        <f t="shared" si="8"/>
        <v>13</v>
      </c>
    </row>
    <row r="51" spans="1:12" x14ac:dyDescent="0.25">
      <c r="A51" s="177">
        <v>50</v>
      </c>
      <c r="B51" s="178">
        <f>B50</f>
        <v>42738</v>
      </c>
      <c r="C51" s="179">
        <v>0.33680555555555558</v>
      </c>
      <c r="D51" s="121" t="s">
        <v>601</v>
      </c>
      <c r="E51" s="197" t="s">
        <v>602</v>
      </c>
      <c r="F51" s="176">
        <v>3</v>
      </c>
      <c r="G51" s="176">
        <v>3</v>
      </c>
      <c r="H51" s="197" t="s">
        <v>602</v>
      </c>
      <c r="I51" s="121" t="s">
        <v>118</v>
      </c>
      <c r="K51" s="176">
        <f t="shared" si="8"/>
        <v>13</v>
      </c>
    </row>
    <row r="52" spans="1:12" x14ac:dyDescent="0.25">
      <c r="A52" s="177">
        <v>51</v>
      </c>
      <c r="B52" s="178">
        <f>B51</f>
        <v>42738</v>
      </c>
      <c r="C52" s="179">
        <v>0.3923611111111111</v>
      </c>
      <c r="D52" s="121" t="s">
        <v>603</v>
      </c>
      <c r="E52" s="197" t="s">
        <v>527</v>
      </c>
      <c r="F52" s="176">
        <v>4</v>
      </c>
      <c r="G52" s="176">
        <v>8</v>
      </c>
      <c r="H52" s="197" t="s">
        <v>528</v>
      </c>
      <c r="I52" s="121" t="s">
        <v>139</v>
      </c>
      <c r="K52" s="176">
        <f t="shared" si="8"/>
        <v>13</v>
      </c>
    </row>
    <row r="53" spans="1:12" x14ac:dyDescent="0.25">
      <c r="A53" s="177">
        <v>52</v>
      </c>
      <c r="B53" s="178">
        <f>B52</f>
        <v>42738</v>
      </c>
      <c r="C53" s="179">
        <v>0.44791666666666669</v>
      </c>
      <c r="D53" s="121" t="s">
        <v>412</v>
      </c>
      <c r="I53" s="121" t="s">
        <v>39</v>
      </c>
      <c r="K53" s="176">
        <f t="shared" si="8"/>
        <v>13</v>
      </c>
    </row>
    <row r="54" spans="1:12" x14ac:dyDescent="0.25">
      <c r="A54" s="177">
        <v>53</v>
      </c>
      <c r="B54" s="178">
        <f>B50+7</f>
        <v>42745</v>
      </c>
      <c r="C54" s="179">
        <v>0.28125</v>
      </c>
      <c r="D54" s="121" t="s">
        <v>412</v>
      </c>
      <c r="E54" s="197" t="s">
        <v>602</v>
      </c>
      <c r="F54" s="176">
        <v>5</v>
      </c>
      <c r="G54" s="176">
        <v>5</v>
      </c>
      <c r="H54" s="197" t="s">
        <v>602</v>
      </c>
      <c r="I54" s="121" t="s">
        <v>139</v>
      </c>
      <c r="K54" s="176">
        <f t="shared" si="8"/>
        <v>14</v>
      </c>
    </row>
    <row r="55" spans="1:12" x14ac:dyDescent="0.25">
      <c r="A55" s="177">
        <v>54</v>
      </c>
      <c r="B55" s="178">
        <f>B54</f>
        <v>42745</v>
      </c>
      <c r="C55" s="179">
        <v>0.33680555555555558</v>
      </c>
      <c r="D55" s="121" t="s">
        <v>38</v>
      </c>
      <c r="E55" s="197" t="s">
        <v>528</v>
      </c>
      <c r="F55" s="176">
        <v>7</v>
      </c>
      <c r="G55" s="176">
        <v>6</v>
      </c>
      <c r="H55" s="197" t="s">
        <v>527</v>
      </c>
      <c r="I55" s="121" t="s">
        <v>603</v>
      </c>
      <c r="K55" s="176">
        <f t="shared" si="8"/>
        <v>14</v>
      </c>
    </row>
    <row r="56" spans="1:12" x14ac:dyDescent="0.25">
      <c r="A56" s="177">
        <v>55</v>
      </c>
      <c r="B56" s="178">
        <f>B55</f>
        <v>42745</v>
      </c>
      <c r="C56" s="179">
        <v>0.3923611111111111</v>
      </c>
      <c r="D56" s="121" t="s">
        <v>39</v>
      </c>
      <c r="E56" s="197" t="s">
        <v>527</v>
      </c>
      <c r="F56" s="176">
        <v>2</v>
      </c>
      <c r="G56" s="176">
        <v>8</v>
      </c>
      <c r="H56" s="197" t="s">
        <v>528</v>
      </c>
      <c r="I56" s="121" t="s">
        <v>601</v>
      </c>
      <c r="K56" s="176">
        <f t="shared" si="8"/>
        <v>14</v>
      </c>
    </row>
    <row r="57" spans="1:12" x14ac:dyDescent="0.25">
      <c r="A57" s="177">
        <v>56</v>
      </c>
      <c r="B57" s="178">
        <f>B56</f>
        <v>42745</v>
      </c>
      <c r="C57" s="179">
        <v>0.44791666666666669</v>
      </c>
      <c r="D57" s="121" t="s">
        <v>118</v>
      </c>
      <c r="E57" s="197" t="s">
        <v>602</v>
      </c>
      <c r="F57" s="176">
        <v>8</v>
      </c>
      <c r="G57" s="176">
        <v>8</v>
      </c>
      <c r="H57" s="197" t="s">
        <v>602</v>
      </c>
      <c r="I57" s="121" t="s">
        <v>551</v>
      </c>
      <c r="K57" s="176">
        <f t="shared" si="8"/>
        <v>14</v>
      </c>
    </row>
    <row r="58" spans="1:12" x14ac:dyDescent="0.25">
      <c r="A58" s="177">
        <v>57</v>
      </c>
      <c r="B58" s="178">
        <f>B54+7</f>
        <v>42752</v>
      </c>
      <c r="C58" s="179">
        <v>0.28125</v>
      </c>
      <c r="D58" s="180"/>
      <c r="I58" s="180"/>
      <c r="K58" s="176">
        <f t="shared" si="8"/>
        <v>15</v>
      </c>
    </row>
    <row r="59" spans="1:12" x14ac:dyDescent="0.25">
      <c r="A59" s="177">
        <v>58</v>
      </c>
      <c r="B59" s="178">
        <f>B58</f>
        <v>42752</v>
      </c>
      <c r="C59" s="179">
        <v>0.33680555555555558</v>
      </c>
      <c r="D59" s="180"/>
      <c r="I59" s="180"/>
      <c r="K59" s="176">
        <f t="shared" si="8"/>
        <v>15</v>
      </c>
    </row>
    <row r="60" spans="1:12" x14ac:dyDescent="0.25">
      <c r="A60" s="177">
        <v>59</v>
      </c>
      <c r="B60" s="178">
        <f>B59</f>
        <v>42752</v>
      </c>
      <c r="C60" s="179">
        <v>0.3923611111111111</v>
      </c>
      <c r="D60" s="180"/>
      <c r="I60" s="180"/>
      <c r="K60" s="176">
        <f t="shared" si="8"/>
        <v>15</v>
      </c>
    </row>
    <row r="61" spans="1:12" x14ac:dyDescent="0.25">
      <c r="A61" s="177">
        <v>60</v>
      </c>
      <c r="B61" s="178">
        <f>B60</f>
        <v>42752</v>
      </c>
      <c r="C61" s="179">
        <v>0.44791666666666669</v>
      </c>
      <c r="D61" s="180"/>
      <c r="I61" s="180"/>
      <c r="K61" s="176">
        <f t="shared" si="8"/>
        <v>15</v>
      </c>
    </row>
    <row r="62" spans="1:12" x14ac:dyDescent="0.25">
      <c r="A62" s="177">
        <v>61</v>
      </c>
      <c r="B62" s="178">
        <f>B58+7</f>
        <v>42759</v>
      </c>
      <c r="C62" s="179">
        <v>0.28125</v>
      </c>
      <c r="D62" s="180"/>
      <c r="I62" s="180"/>
      <c r="K62" s="176">
        <f t="shared" si="8"/>
        <v>16</v>
      </c>
    </row>
    <row r="63" spans="1:12" x14ac:dyDescent="0.25">
      <c r="A63" s="177">
        <v>62</v>
      </c>
      <c r="B63" s="178">
        <f>B62</f>
        <v>42759</v>
      </c>
      <c r="C63" s="179">
        <v>0.33680555555555558</v>
      </c>
      <c r="D63" s="180"/>
      <c r="I63" s="180"/>
      <c r="K63" s="176">
        <f t="shared" si="8"/>
        <v>16</v>
      </c>
    </row>
    <row r="64" spans="1:12" x14ac:dyDescent="0.25">
      <c r="A64" s="177">
        <v>63</v>
      </c>
      <c r="B64" s="178">
        <f>B63</f>
        <v>42759</v>
      </c>
      <c r="C64" s="179">
        <v>0.3923611111111111</v>
      </c>
      <c r="D64" s="180"/>
      <c r="I64" s="180"/>
      <c r="K64" s="176">
        <f t="shared" si="8"/>
        <v>16</v>
      </c>
      <c r="L64" s="194"/>
    </row>
    <row r="65" spans="1:11" x14ac:dyDescent="0.25">
      <c r="A65" s="177">
        <v>64</v>
      </c>
      <c r="B65" s="178">
        <f>B64</f>
        <v>42759</v>
      </c>
      <c r="C65" s="179">
        <v>0.44791666666666669</v>
      </c>
      <c r="D65" s="180"/>
      <c r="I65" s="180"/>
      <c r="K65" s="176">
        <f t="shared" si="8"/>
        <v>16</v>
      </c>
    </row>
    <row r="66" spans="1:11" x14ac:dyDescent="0.25">
      <c r="A66" s="177">
        <v>65</v>
      </c>
      <c r="B66" s="178">
        <f>B62+7</f>
        <v>42766</v>
      </c>
      <c r="C66" s="179">
        <v>0.28125</v>
      </c>
      <c r="D66" s="180"/>
      <c r="I66" s="180"/>
      <c r="K66" s="176">
        <f t="shared" si="8"/>
        <v>17</v>
      </c>
    </row>
    <row r="67" spans="1:11" x14ac:dyDescent="0.25">
      <c r="A67" s="177">
        <v>66</v>
      </c>
      <c r="B67" s="178">
        <f>B66</f>
        <v>42766</v>
      </c>
      <c r="C67" s="179">
        <v>0.33680555555555558</v>
      </c>
      <c r="D67" s="180"/>
      <c r="I67" s="180"/>
      <c r="K67" s="176">
        <f t="shared" si="8"/>
        <v>17</v>
      </c>
    </row>
    <row r="68" spans="1:11" x14ac:dyDescent="0.25">
      <c r="A68" s="177">
        <v>67</v>
      </c>
      <c r="B68" s="178">
        <f>B67</f>
        <v>42766</v>
      </c>
      <c r="C68" s="179">
        <v>0.3923611111111111</v>
      </c>
      <c r="D68" s="180"/>
      <c r="I68" s="180"/>
      <c r="K68" s="176">
        <f t="shared" si="8"/>
        <v>17</v>
      </c>
    </row>
    <row r="69" spans="1:11" x14ac:dyDescent="0.25">
      <c r="A69" s="177">
        <v>68</v>
      </c>
      <c r="B69" s="178">
        <f>B68</f>
        <v>42766</v>
      </c>
      <c r="C69" s="179">
        <v>0.44791666666666669</v>
      </c>
      <c r="D69" s="180"/>
      <c r="I69" s="180"/>
      <c r="K69" s="176">
        <f t="shared" si="8"/>
        <v>17</v>
      </c>
    </row>
    <row r="70" spans="1:11" x14ac:dyDescent="0.25">
      <c r="A70" s="177">
        <v>69</v>
      </c>
      <c r="B70" s="195">
        <f>B66+7</f>
        <v>42773</v>
      </c>
      <c r="C70" s="196">
        <v>0.28125</v>
      </c>
      <c r="D70" s="180"/>
      <c r="I70" s="180"/>
      <c r="K70" s="176">
        <f t="shared" si="8"/>
        <v>18</v>
      </c>
    </row>
    <row r="71" spans="1:11" x14ac:dyDescent="0.25">
      <c r="A71" s="177">
        <v>70</v>
      </c>
      <c r="B71" s="195">
        <f>B70</f>
        <v>42773</v>
      </c>
      <c r="C71" s="196">
        <v>0.33680555555555558</v>
      </c>
      <c r="D71" s="180"/>
      <c r="I71" s="180"/>
      <c r="K71" s="176">
        <f t="shared" ref="K71:K133" si="9">K67+1</f>
        <v>18</v>
      </c>
    </row>
    <row r="72" spans="1:11" x14ac:dyDescent="0.25">
      <c r="A72" s="177">
        <v>71</v>
      </c>
      <c r="B72" s="195">
        <f>B71</f>
        <v>42773</v>
      </c>
      <c r="C72" s="196">
        <v>0.3923611111111111</v>
      </c>
      <c r="D72" s="180"/>
      <c r="I72" s="180"/>
      <c r="K72" s="176">
        <f t="shared" si="9"/>
        <v>18</v>
      </c>
    </row>
    <row r="73" spans="1:11" x14ac:dyDescent="0.25">
      <c r="A73" s="177">
        <v>72</v>
      </c>
      <c r="B73" s="195">
        <f>B72</f>
        <v>42773</v>
      </c>
      <c r="C73" s="196">
        <v>0.44791666666666669</v>
      </c>
      <c r="D73" s="180"/>
      <c r="I73" s="180"/>
      <c r="K73" s="176">
        <f t="shared" si="9"/>
        <v>18</v>
      </c>
    </row>
    <row r="74" spans="1:11" x14ac:dyDescent="0.25">
      <c r="A74" s="177">
        <v>73</v>
      </c>
      <c r="B74" s="178">
        <f>B70+7</f>
        <v>42780</v>
      </c>
      <c r="C74" s="179">
        <v>0.28125</v>
      </c>
      <c r="D74" s="180"/>
      <c r="I74" s="180"/>
      <c r="K74" s="176">
        <f t="shared" si="9"/>
        <v>19</v>
      </c>
    </row>
    <row r="75" spans="1:11" x14ac:dyDescent="0.25">
      <c r="A75" s="177">
        <v>74</v>
      </c>
      <c r="B75" s="178">
        <f>B74</f>
        <v>42780</v>
      </c>
      <c r="C75" s="179">
        <v>0.33680555555555558</v>
      </c>
      <c r="D75" s="180"/>
      <c r="I75" s="180"/>
      <c r="K75" s="176">
        <f t="shared" si="9"/>
        <v>19</v>
      </c>
    </row>
    <row r="76" spans="1:11" x14ac:dyDescent="0.25">
      <c r="A76" s="177">
        <v>75</v>
      </c>
      <c r="B76" s="178">
        <f>B75</f>
        <v>42780</v>
      </c>
      <c r="C76" s="179">
        <v>0.3923611111111111</v>
      </c>
      <c r="D76" s="180"/>
      <c r="I76" s="180"/>
      <c r="K76" s="176">
        <f t="shared" si="9"/>
        <v>19</v>
      </c>
    </row>
    <row r="77" spans="1:11" x14ac:dyDescent="0.25">
      <c r="A77" s="177">
        <v>76</v>
      </c>
      <c r="B77" s="178">
        <f>B76</f>
        <v>42780</v>
      </c>
      <c r="C77" s="179">
        <v>0.44791666666666669</v>
      </c>
      <c r="D77" s="180"/>
      <c r="I77" s="180"/>
      <c r="K77" s="176">
        <f t="shared" si="9"/>
        <v>19</v>
      </c>
    </row>
    <row r="78" spans="1:11" x14ac:dyDescent="0.25">
      <c r="A78" s="177">
        <v>77</v>
      </c>
      <c r="B78" s="178">
        <f>B74+7</f>
        <v>42787</v>
      </c>
      <c r="C78" s="179">
        <v>0.28125</v>
      </c>
      <c r="D78" s="180"/>
      <c r="I78" s="180"/>
      <c r="K78" s="176">
        <f t="shared" si="9"/>
        <v>20</v>
      </c>
    </row>
    <row r="79" spans="1:11" x14ac:dyDescent="0.25">
      <c r="A79" s="177">
        <v>78</v>
      </c>
      <c r="B79" s="178">
        <f>B78</f>
        <v>42787</v>
      </c>
      <c r="C79" s="179">
        <v>0.33680555555555558</v>
      </c>
      <c r="D79" s="180"/>
      <c r="I79" s="180"/>
      <c r="K79" s="176">
        <f t="shared" si="9"/>
        <v>20</v>
      </c>
    </row>
    <row r="80" spans="1:11" x14ac:dyDescent="0.25">
      <c r="A80" s="177">
        <v>79</v>
      </c>
      <c r="B80" s="178">
        <f>B79</f>
        <v>42787</v>
      </c>
      <c r="C80" s="179">
        <v>0.3923611111111111</v>
      </c>
      <c r="D80" s="180"/>
      <c r="I80" s="180"/>
      <c r="K80" s="176">
        <f t="shared" si="9"/>
        <v>20</v>
      </c>
    </row>
    <row r="81" spans="1:11" x14ac:dyDescent="0.25">
      <c r="A81" s="177">
        <v>80</v>
      </c>
      <c r="B81" s="178">
        <f>B80</f>
        <v>42787</v>
      </c>
      <c r="C81" s="179">
        <v>0.44791666666666669</v>
      </c>
      <c r="D81" s="180"/>
      <c r="I81" s="180"/>
      <c r="K81" s="176">
        <f t="shared" si="9"/>
        <v>20</v>
      </c>
    </row>
    <row r="82" spans="1:11" x14ac:dyDescent="0.25">
      <c r="A82" s="177">
        <v>81</v>
      </c>
      <c r="B82" s="178">
        <f>B78+7</f>
        <v>42794</v>
      </c>
      <c r="C82" s="179">
        <v>0.28125</v>
      </c>
      <c r="D82" s="180"/>
      <c r="I82" s="180"/>
      <c r="K82" s="176">
        <f t="shared" si="9"/>
        <v>21</v>
      </c>
    </row>
    <row r="83" spans="1:11" x14ac:dyDescent="0.25">
      <c r="A83" s="177">
        <v>82</v>
      </c>
      <c r="B83" s="178">
        <f>B82</f>
        <v>42794</v>
      </c>
      <c r="C83" s="179">
        <v>0.33680555555555558</v>
      </c>
      <c r="D83" s="180"/>
      <c r="I83" s="180"/>
      <c r="K83" s="176">
        <f t="shared" si="9"/>
        <v>21</v>
      </c>
    </row>
    <row r="84" spans="1:11" x14ac:dyDescent="0.25">
      <c r="A84" s="177">
        <v>83</v>
      </c>
      <c r="B84" s="178">
        <f>B83</f>
        <v>42794</v>
      </c>
      <c r="C84" s="179">
        <v>0.3923611111111111</v>
      </c>
      <c r="D84" s="180"/>
      <c r="I84" s="180"/>
      <c r="K84" s="176">
        <f t="shared" si="9"/>
        <v>21</v>
      </c>
    </row>
    <row r="85" spans="1:11" x14ac:dyDescent="0.25">
      <c r="A85" s="177">
        <v>84</v>
      </c>
      <c r="B85" s="178">
        <f>B84</f>
        <v>42794</v>
      </c>
      <c r="C85" s="179">
        <v>0.44791666666666669</v>
      </c>
      <c r="D85" s="180"/>
      <c r="I85" s="180"/>
      <c r="K85" s="176">
        <f t="shared" si="9"/>
        <v>21</v>
      </c>
    </row>
    <row r="86" spans="1:11" x14ac:dyDescent="0.25">
      <c r="A86" s="177">
        <v>85</v>
      </c>
      <c r="B86" s="178">
        <f>B82+7</f>
        <v>42801</v>
      </c>
      <c r="C86" s="179">
        <v>0.28125</v>
      </c>
      <c r="D86" s="180"/>
      <c r="I86" s="180"/>
      <c r="K86" s="176">
        <f t="shared" si="9"/>
        <v>22</v>
      </c>
    </row>
    <row r="87" spans="1:11" x14ac:dyDescent="0.25">
      <c r="A87" s="177">
        <v>86</v>
      </c>
      <c r="B87" s="178">
        <f>B86</f>
        <v>42801</v>
      </c>
      <c r="C87" s="179">
        <v>0.33680555555555558</v>
      </c>
      <c r="D87" s="180"/>
      <c r="I87" s="180"/>
      <c r="K87" s="176">
        <f t="shared" si="9"/>
        <v>22</v>
      </c>
    </row>
    <row r="88" spans="1:11" x14ac:dyDescent="0.25">
      <c r="A88" s="177">
        <v>87</v>
      </c>
      <c r="B88" s="178">
        <f>B87</f>
        <v>42801</v>
      </c>
      <c r="C88" s="179">
        <v>0.3923611111111111</v>
      </c>
      <c r="D88" s="180"/>
      <c r="I88" s="180"/>
      <c r="K88" s="176">
        <f t="shared" si="9"/>
        <v>22</v>
      </c>
    </row>
    <row r="89" spans="1:11" x14ac:dyDescent="0.25">
      <c r="A89" s="177">
        <v>88</v>
      </c>
      <c r="B89" s="178">
        <f>B88</f>
        <v>42801</v>
      </c>
      <c r="C89" s="179">
        <v>0.44791666666666669</v>
      </c>
      <c r="D89" s="180"/>
      <c r="I89" s="180"/>
      <c r="K89" s="176">
        <f t="shared" si="9"/>
        <v>22</v>
      </c>
    </row>
    <row r="90" spans="1:11" x14ac:dyDescent="0.25">
      <c r="A90" s="177">
        <v>89</v>
      </c>
      <c r="B90" s="178">
        <f>B86+7</f>
        <v>42808</v>
      </c>
      <c r="C90" s="179">
        <v>0.28125</v>
      </c>
      <c r="D90" s="180"/>
      <c r="I90" s="180"/>
      <c r="K90" s="176">
        <f t="shared" si="9"/>
        <v>23</v>
      </c>
    </row>
    <row r="91" spans="1:11" x14ac:dyDescent="0.25">
      <c r="A91" s="177">
        <v>90</v>
      </c>
      <c r="B91" s="178">
        <f>B90</f>
        <v>42808</v>
      </c>
      <c r="C91" s="179">
        <v>0.33680555555555558</v>
      </c>
      <c r="D91" s="180"/>
      <c r="I91" s="180"/>
      <c r="K91" s="176">
        <f t="shared" si="9"/>
        <v>23</v>
      </c>
    </row>
    <row r="92" spans="1:11" x14ac:dyDescent="0.25">
      <c r="A92" s="177">
        <v>91</v>
      </c>
      <c r="B92" s="178">
        <f>B91</f>
        <v>42808</v>
      </c>
      <c r="C92" s="179">
        <v>0.3923611111111111</v>
      </c>
      <c r="D92" s="180"/>
      <c r="I92" s="180"/>
      <c r="K92" s="176">
        <f t="shared" si="9"/>
        <v>23</v>
      </c>
    </row>
    <row r="93" spans="1:11" x14ac:dyDescent="0.25">
      <c r="A93" s="177">
        <v>92</v>
      </c>
      <c r="B93" s="178">
        <f>B92</f>
        <v>42808</v>
      </c>
      <c r="C93" s="179">
        <v>0.44791666666666669</v>
      </c>
      <c r="D93" s="180"/>
      <c r="I93" s="180"/>
      <c r="K93" s="176">
        <f t="shared" si="9"/>
        <v>23</v>
      </c>
    </row>
    <row r="94" spans="1:11" x14ac:dyDescent="0.25">
      <c r="A94" s="177">
        <v>93</v>
      </c>
      <c r="B94" s="178">
        <f>B90+7</f>
        <v>42815</v>
      </c>
      <c r="C94" s="179">
        <v>0.28125</v>
      </c>
      <c r="D94" s="180"/>
      <c r="I94" s="180"/>
      <c r="K94" s="176">
        <f t="shared" si="9"/>
        <v>24</v>
      </c>
    </row>
    <row r="95" spans="1:11" x14ac:dyDescent="0.25">
      <c r="A95" s="177">
        <v>94</v>
      </c>
      <c r="B95" s="178">
        <f>B94</f>
        <v>42815</v>
      </c>
      <c r="C95" s="179">
        <v>0.33680555555555558</v>
      </c>
      <c r="D95" s="180"/>
      <c r="I95" s="180"/>
      <c r="K95" s="176">
        <f t="shared" si="9"/>
        <v>24</v>
      </c>
    </row>
    <row r="96" spans="1:11" x14ac:dyDescent="0.25">
      <c r="A96" s="177">
        <v>95</v>
      </c>
      <c r="B96" s="178">
        <f>B95</f>
        <v>42815</v>
      </c>
      <c r="C96" s="179">
        <v>0.3923611111111111</v>
      </c>
      <c r="D96" s="180"/>
      <c r="I96" s="180"/>
      <c r="K96" s="176">
        <f t="shared" si="9"/>
        <v>24</v>
      </c>
    </row>
    <row r="97" spans="1:11" x14ac:dyDescent="0.25">
      <c r="A97" s="177">
        <v>96</v>
      </c>
      <c r="B97" s="178">
        <f>B96</f>
        <v>42815</v>
      </c>
      <c r="C97" s="179">
        <v>0.44791666666666669</v>
      </c>
      <c r="D97" s="180"/>
      <c r="I97" s="180"/>
      <c r="K97" s="176">
        <f t="shared" si="9"/>
        <v>24</v>
      </c>
    </row>
    <row r="98" spans="1:11" x14ac:dyDescent="0.25">
      <c r="A98" s="177">
        <v>97</v>
      </c>
      <c r="B98" s="178">
        <f>B94+7</f>
        <v>42822</v>
      </c>
      <c r="C98" s="179">
        <v>0.28125</v>
      </c>
      <c r="I98" s="180"/>
      <c r="K98" s="176">
        <f t="shared" si="9"/>
        <v>25</v>
      </c>
    </row>
    <row r="99" spans="1:11" x14ac:dyDescent="0.25">
      <c r="A99" s="177">
        <v>98</v>
      </c>
      <c r="B99" s="178">
        <f>B98</f>
        <v>42822</v>
      </c>
      <c r="C99" s="179">
        <v>0.33680555555555558</v>
      </c>
      <c r="I99" s="180"/>
      <c r="K99" s="176">
        <f t="shared" si="9"/>
        <v>25</v>
      </c>
    </row>
    <row r="100" spans="1:11" x14ac:dyDescent="0.25">
      <c r="A100" s="177">
        <v>99</v>
      </c>
      <c r="B100" s="178">
        <f>B99</f>
        <v>42822</v>
      </c>
      <c r="C100" s="179">
        <v>0.3923611111111111</v>
      </c>
      <c r="I100" s="180"/>
      <c r="K100" s="176">
        <f t="shared" si="9"/>
        <v>25</v>
      </c>
    </row>
    <row r="101" spans="1:11" x14ac:dyDescent="0.25">
      <c r="A101" s="177">
        <v>100</v>
      </c>
      <c r="B101" s="178">
        <f>B100</f>
        <v>42822</v>
      </c>
      <c r="C101" s="179">
        <v>0.44791666666666669</v>
      </c>
      <c r="I101" s="180"/>
      <c r="K101" s="176">
        <f t="shared" si="9"/>
        <v>25</v>
      </c>
    </row>
    <row r="102" spans="1:11" x14ac:dyDescent="0.25">
      <c r="A102" s="177">
        <v>101</v>
      </c>
      <c r="B102" s="178">
        <f>B98+7</f>
        <v>42829</v>
      </c>
      <c r="C102" s="179">
        <v>0.28125</v>
      </c>
      <c r="I102" s="180"/>
      <c r="K102" s="176">
        <f t="shared" si="9"/>
        <v>26</v>
      </c>
    </row>
    <row r="103" spans="1:11" x14ac:dyDescent="0.25">
      <c r="A103" s="177">
        <v>102</v>
      </c>
      <c r="B103" s="178">
        <f>B102</f>
        <v>42829</v>
      </c>
      <c r="C103" s="179">
        <v>0.33680555555555558</v>
      </c>
      <c r="I103" s="180"/>
      <c r="K103" s="176">
        <f t="shared" si="9"/>
        <v>26</v>
      </c>
    </row>
    <row r="104" spans="1:11" x14ac:dyDescent="0.25">
      <c r="A104" s="177">
        <v>103</v>
      </c>
      <c r="B104" s="178">
        <f>B103</f>
        <v>42829</v>
      </c>
      <c r="C104" s="179">
        <v>0.3923611111111111</v>
      </c>
      <c r="I104" s="180"/>
      <c r="K104" s="176">
        <f t="shared" si="9"/>
        <v>26</v>
      </c>
    </row>
    <row r="105" spans="1:11" x14ac:dyDescent="0.25">
      <c r="A105" s="177">
        <v>385</v>
      </c>
      <c r="B105" s="178">
        <f>B104</f>
        <v>42829</v>
      </c>
      <c r="C105" s="179">
        <v>0.44791666666666669</v>
      </c>
      <c r="I105" s="180"/>
      <c r="K105" s="176">
        <f t="shared" si="9"/>
        <v>26</v>
      </c>
    </row>
    <row r="106" spans="1:11" x14ac:dyDescent="0.25">
      <c r="A106" s="177">
        <v>386</v>
      </c>
      <c r="B106" s="178">
        <f>B102+7</f>
        <v>42836</v>
      </c>
      <c r="C106" s="179">
        <v>0.28125</v>
      </c>
      <c r="I106" s="180"/>
      <c r="K106" s="176">
        <f t="shared" si="9"/>
        <v>27</v>
      </c>
    </row>
    <row r="107" spans="1:11" x14ac:dyDescent="0.25">
      <c r="A107" s="177">
        <v>387</v>
      </c>
      <c r="B107" s="178">
        <f>B106</f>
        <v>42836</v>
      </c>
      <c r="C107" s="179">
        <v>0.33680555555555558</v>
      </c>
      <c r="I107" s="180"/>
      <c r="K107" s="176">
        <f t="shared" si="9"/>
        <v>27</v>
      </c>
    </row>
    <row r="108" spans="1:11" x14ac:dyDescent="0.25">
      <c r="A108" s="177">
        <v>388</v>
      </c>
      <c r="B108" s="178">
        <f>B107</f>
        <v>42836</v>
      </c>
      <c r="C108" s="179">
        <v>0.3923611111111111</v>
      </c>
      <c r="I108" s="180"/>
      <c r="K108" s="176">
        <f t="shared" si="9"/>
        <v>27</v>
      </c>
    </row>
    <row r="109" spans="1:11" x14ac:dyDescent="0.25">
      <c r="A109" s="177">
        <v>389</v>
      </c>
      <c r="B109" s="178">
        <f>B108</f>
        <v>42836</v>
      </c>
      <c r="C109" s="179">
        <v>0.44791666666666669</v>
      </c>
      <c r="I109" s="180"/>
      <c r="K109" s="176">
        <f t="shared" si="9"/>
        <v>27</v>
      </c>
    </row>
    <row r="110" spans="1:11" x14ac:dyDescent="0.25">
      <c r="A110" s="177">
        <v>390</v>
      </c>
      <c r="B110" s="178">
        <f>B106+7</f>
        <v>42843</v>
      </c>
      <c r="C110" s="179">
        <v>0.28125</v>
      </c>
      <c r="I110" s="180"/>
      <c r="K110" s="176">
        <f t="shared" si="9"/>
        <v>28</v>
      </c>
    </row>
    <row r="111" spans="1:11" x14ac:dyDescent="0.25">
      <c r="A111" s="177">
        <v>391</v>
      </c>
      <c r="B111" s="178">
        <f t="shared" ref="B111:B133" si="10">B107+7</f>
        <v>42843</v>
      </c>
      <c r="C111" s="179">
        <v>0.33680555555555558</v>
      </c>
      <c r="I111" s="180"/>
      <c r="K111" s="176">
        <f t="shared" si="9"/>
        <v>28</v>
      </c>
    </row>
    <row r="112" spans="1:11" x14ac:dyDescent="0.25">
      <c r="A112" s="177">
        <v>392</v>
      </c>
      <c r="B112" s="178">
        <f t="shared" si="10"/>
        <v>42843</v>
      </c>
      <c r="C112" s="179">
        <v>0.3923611111111111</v>
      </c>
      <c r="I112" s="180"/>
      <c r="K112" s="176">
        <f t="shared" si="9"/>
        <v>28</v>
      </c>
    </row>
    <row r="113" spans="1:11" x14ac:dyDescent="0.25">
      <c r="A113" s="177">
        <v>393</v>
      </c>
      <c r="B113" s="178">
        <f t="shared" si="10"/>
        <v>42843</v>
      </c>
      <c r="C113" s="179">
        <v>0.44791666666666669</v>
      </c>
      <c r="I113" s="180"/>
      <c r="K113" s="176">
        <f t="shared" si="9"/>
        <v>28</v>
      </c>
    </row>
    <row r="114" spans="1:11" x14ac:dyDescent="0.25">
      <c r="B114" s="178">
        <f t="shared" si="10"/>
        <v>42850</v>
      </c>
      <c r="C114" s="179">
        <v>0.28125</v>
      </c>
      <c r="I114" s="180"/>
      <c r="K114" s="176">
        <f t="shared" si="9"/>
        <v>29</v>
      </c>
    </row>
    <row r="115" spans="1:11" x14ac:dyDescent="0.25">
      <c r="B115" s="178">
        <f t="shared" si="10"/>
        <v>42850</v>
      </c>
      <c r="C115" s="179">
        <v>0.33680555555555558</v>
      </c>
      <c r="K115" s="176">
        <f t="shared" si="9"/>
        <v>29</v>
      </c>
    </row>
    <row r="116" spans="1:11" x14ac:dyDescent="0.25">
      <c r="B116" s="178">
        <f t="shared" si="10"/>
        <v>42850</v>
      </c>
      <c r="C116" s="179">
        <v>0.3923611111111111</v>
      </c>
      <c r="K116" s="176">
        <f t="shared" si="9"/>
        <v>29</v>
      </c>
    </row>
    <row r="117" spans="1:11" x14ac:dyDescent="0.25">
      <c r="B117" s="178">
        <f t="shared" si="10"/>
        <v>42850</v>
      </c>
      <c r="C117" s="179">
        <v>0.44791666666666669</v>
      </c>
      <c r="K117" s="176">
        <f t="shared" si="9"/>
        <v>29</v>
      </c>
    </row>
    <row r="118" spans="1:11" x14ac:dyDescent="0.25">
      <c r="B118" s="178">
        <f t="shared" si="10"/>
        <v>42857</v>
      </c>
      <c r="C118" s="179">
        <v>0.28125</v>
      </c>
      <c r="K118" s="176">
        <f t="shared" si="9"/>
        <v>30</v>
      </c>
    </row>
    <row r="119" spans="1:11" x14ac:dyDescent="0.25">
      <c r="B119" s="178">
        <f t="shared" si="10"/>
        <v>42857</v>
      </c>
      <c r="C119" s="179">
        <v>0.33680555555555558</v>
      </c>
      <c r="K119" s="176">
        <f t="shared" si="9"/>
        <v>30</v>
      </c>
    </row>
    <row r="120" spans="1:11" x14ac:dyDescent="0.25">
      <c r="B120" s="178">
        <f t="shared" si="10"/>
        <v>42857</v>
      </c>
      <c r="C120" s="179">
        <v>0.3923611111111111</v>
      </c>
      <c r="D120" s="180"/>
      <c r="K120" s="176">
        <f t="shared" si="9"/>
        <v>30</v>
      </c>
    </row>
    <row r="121" spans="1:11" x14ac:dyDescent="0.25">
      <c r="B121" s="178">
        <f t="shared" si="10"/>
        <v>42857</v>
      </c>
      <c r="C121" s="179">
        <v>0.44791666666666669</v>
      </c>
      <c r="K121" s="176">
        <f t="shared" si="9"/>
        <v>30</v>
      </c>
    </row>
    <row r="122" spans="1:11" x14ac:dyDescent="0.25">
      <c r="B122" s="178">
        <f>B118+7</f>
        <v>42864</v>
      </c>
      <c r="C122" s="179">
        <v>0.28125</v>
      </c>
      <c r="K122" s="176">
        <f t="shared" si="9"/>
        <v>31</v>
      </c>
    </row>
    <row r="123" spans="1:11" x14ac:dyDescent="0.25">
      <c r="B123" s="178">
        <f t="shared" si="10"/>
        <v>42864</v>
      </c>
      <c r="C123" s="179">
        <v>0.33680555555555558</v>
      </c>
      <c r="K123" s="176">
        <f t="shared" si="9"/>
        <v>31</v>
      </c>
    </row>
    <row r="124" spans="1:11" x14ac:dyDescent="0.25">
      <c r="B124" s="178">
        <f t="shared" si="10"/>
        <v>42864</v>
      </c>
      <c r="C124" s="179">
        <v>0.3923611111111111</v>
      </c>
      <c r="K124" s="176">
        <f t="shared" si="9"/>
        <v>31</v>
      </c>
    </row>
    <row r="125" spans="1:11" x14ac:dyDescent="0.25">
      <c r="B125" s="178">
        <f t="shared" si="10"/>
        <v>42864</v>
      </c>
      <c r="C125" s="179">
        <v>0.44791666666666669</v>
      </c>
      <c r="K125" s="176">
        <f t="shared" si="9"/>
        <v>31</v>
      </c>
    </row>
    <row r="126" spans="1:11" x14ac:dyDescent="0.25">
      <c r="B126" s="178">
        <f t="shared" si="10"/>
        <v>42871</v>
      </c>
      <c r="C126" s="179">
        <v>0.28125</v>
      </c>
      <c r="K126" s="176">
        <f t="shared" si="9"/>
        <v>32</v>
      </c>
    </row>
    <row r="127" spans="1:11" x14ac:dyDescent="0.25">
      <c r="B127" s="178">
        <f t="shared" si="10"/>
        <v>42871</v>
      </c>
      <c r="C127" s="179">
        <v>0.33680555555555558</v>
      </c>
      <c r="K127" s="176">
        <f t="shared" si="9"/>
        <v>32</v>
      </c>
    </row>
    <row r="128" spans="1:11" x14ac:dyDescent="0.25">
      <c r="B128" s="178">
        <f t="shared" si="10"/>
        <v>42871</v>
      </c>
      <c r="C128" s="179">
        <v>0.3923611111111111</v>
      </c>
      <c r="K128" s="176">
        <f t="shared" si="9"/>
        <v>32</v>
      </c>
    </row>
    <row r="129" spans="2:11" x14ac:dyDescent="0.25">
      <c r="B129" s="178">
        <f t="shared" si="10"/>
        <v>42871</v>
      </c>
      <c r="C129" s="179">
        <v>0.44791666666666669</v>
      </c>
      <c r="K129" s="176">
        <f t="shared" si="9"/>
        <v>32</v>
      </c>
    </row>
    <row r="130" spans="2:11" x14ac:dyDescent="0.25">
      <c r="B130" s="178">
        <f t="shared" si="10"/>
        <v>42878</v>
      </c>
      <c r="C130" s="179">
        <v>0.28125</v>
      </c>
      <c r="K130" s="176">
        <f t="shared" si="9"/>
        <v>33</v>
      </c>
    </row>
    <row r="131" spans="2:11" x14ac:dyDescent="0.25">
      <c r="B131" s="178">
        <f t="shared" si="10"/>
        <v>42878</v>
      </c>
      <c r="C131" s="179">
        <v>0.33680555555555558</v>
      </c>
      <c r="K131" s="176">
        <f t="shared" si="9"/>
        <v>33</v>
      </c>
    </row>
    <row r="132" spans="2:11" x14ac:dyDescent="0.25">
      <c r="B132" s="178">
        <f t="shared" si="10"/>
        <v>42878</v>
      </c>
      <c r="C132" s="179">
        <v>0.3923611111111111</v>
      </c>
      <c r="K132" s="176">
        <f t="shared" si="9"/>
        <v>33</v>
      </c>
    </row>
    <row r="133" spans="2:11" x14ac:dyDescent="0.25">
      <c r="B133" s="178">
        <f t="shared" si="10"/>
        <v>42878</v>
      </c>
      <c r="C133" s="179">
        <v>0.44791666666666669</v>
      </c>
      <c r="K133" s="176">
        <f t="shared" si="9"/>
        <v>33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5"/>
  <sheetViews>
    <sheetView zoomScaleNormal="100" workbookViewId="0">
      <pane ySplit="1" topLeftCell="A386" activePane="bottomLeft" state="frozen"/>
      <selection pane="bottomLeft" activeCell="G389" sqref="G389:G397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4.7109375" style="144" bestFit="1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49" t="s">
        <v>1</v>
      </c>
      <c r="F1" s="249"/>
      <c r="G1" s="250" t="s">
        <v>2</v>
      </c>
      <c r="H1" s="251"/>
      <c r="I1" s="249" t="s">
        <v>3</v>
      </c>
      <c r="J1" s="249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8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8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8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8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8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8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8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8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8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199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199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199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199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199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199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199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199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199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199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199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199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0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0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0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0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0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0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0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8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8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8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8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8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8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8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8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8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199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199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199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199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199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199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199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0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0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0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0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0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0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0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8">
        <v>32</v>
      </c>
      <c r="B74" s="127"/>
      <c r="C74" s="155"/>
      <c r="D74" s="93" t="s">
        <v>601</v>
      </c>
      <c r="E74" s="243">
        <v>119</v>
      </c>
      <c r="F74" s="243" t="s">
        <v>637</v>
      </c>
      <c r="G74" s="243">
        <v>121</v>
      </c>
      <c r="H74" s="244" t="s">
        <v>171</v>
      </c>
      <c r="J74" s="127"/>
      <c r="K74" s="132"/>
    </row>
    <row r="75" spans="1:11" x14ac:dyDescent="0.25">
      <c r="A75" s="198">
        <v>32</v>
      </c>
      <c r="B75" s="167"/>
      <c r="C75" s="155"/>
      <c r="D75" s="93" t="s">
        <v>601</v>
      </c>
      <c r="E75" s="243">
        <v>126</v>
      </c>
      <c r="F75" s="243" t="s">
        <v>638</v>
      </c>
      <c r="G75" s="243">
        <v>126</v>
      </c>
      <c r="H75" s="244" t="s">
        <v>638</v>
      </c>
      <c r="I75" s="132"/>
      <c r="J75" s="127"/>
      <c r="K75" s="132"/>
    </row>
    <row r="76" spans="1:11" x14ac:dyDescent="0.25">
      <c r="A76" s="198">
        <v>32</v>
      </c>
      <c r="B76" s="167"/>
      <c r="C76" s="155"/>
      <c r="D76" s="93" t="s">
        <v>601</v>
      </c>
      <c r="E76" s="243">
        <v>128</v>
      </c>
      <c r="F76" s="243" t="s">
        <v>616</v>
      </c>
      <c r="G76" s="245">
        <v>127</v>
      </c>
      <c r="H76" s="244" t="s">
        <v>535</v>
      </c>
      <c r="I76" s="132"/>
      <c r="J76" s="127"/>
      <c r="K76" s="132"/>
    </row>
    <row r="77" spans="1:11" x14ac:dyDescent="0.25">
      <c r="A77" s="198">
        <v>32</v>
      </c>
      <c r="B77" s="167"/>
      <c r="C77" s="155"/>
      <c r="D77" s="93" t="s">
        <v>601</v>
      </c>
      <c r="E77" s="243">
        <v>129</v>
      </c>
      <c r="F77" s="243" t="s">
        <v>632</v>
      </c>
      <c r="G77" s="243"/>
      <c r="H77" s="244"/>
      <c r="I77" s="132"/>
      <c r="J77" s="127"/>
      <c r="K77" s="132"/>
    </row>
    <row r="78" spans="1:11" x14ac:dyDescent="0.25">
      <c r="A78" s="198">
        <v>32</v>
      </c>
      <c r="B78" s="127"/>
      <c r="C78" s="155"/>
      <c r="D78" s="93" t="s">
        <v>412</v>
      </c>
      <c r="E78" s="243">
        <v>134</v>
      </c>
      <c r="F78" s="243" t="s">
        <v>206</v>
      </c>
      <c r="G78" s="245"/>
      <c r="H78" s="244"/>
      <c r="I78" s="132"/>
      <c r="J78" s="127"/>
      <c r="K78" s="132"/>
    </row>
    <row r="79" spans="1:11" x14ac:dyDescent="0.25">
      <c r="A79" s="198">
        <v>32</v>
      </c>
      <c r="B79" s="127"/>
      <c r="C79" s="155"/>
      <c r="D79" s="93" t="s">
        <v>412</v>
      </c>
      <c r="E79" s="243">
        <v>134</v>
      </c>
      <c r="F79" s="243" t="s">
        <v>206</v>
      </c>
      <c r="G79" s="245"/>
      <c r="H79" s="244"/>
      <c r="I79" s="132"/>
      <c r="J79" s="127"/>
      <c r="K79" s="132"/>
    </row>
    <row r="80" spans="1:11" x14ac:dyDescent="0.25">
      <c r="A80" s="198">
        <v>32</v>
      </c>
      <c r="B80" s="127"/>
      <c r="C80" s="155"/>
      <c r="D80" s="93" t="s">
        <v>412</v>
      </c>
      <c r="E80" s="243">
        <v>134</v>
      </c>
      <c r="F80" s="243" t="s">
        <v>206</v>
      </c>
      <c r="G80" s="245"/>
      <c r="H80" s="244"/>
      <c r="I80" s="132"/>
      <c r="J80" s="127"/>
      <c r="K80" s="132"/>
    </row>
    <row r="81" spans="1:11" x14ac:dyDescent="0.25">
      <c r="A81" s="198">
        <v>32</v>
      </c>
      <c r="B81" s="127"/>
      <c r="C81" s="155"/>
      <c r="D81" s="93" t="s">
        <v>412</v>
      </c>
      <c r="E81" s="243">
        <v>73</v>
      </c>
      <c r="F81" s="243" t="s">
        <v>639</v>
      </c>
      <c r="G81" s="243"/>
      <c r="H81" s="244"/>
      <c r="I81" s="132"/>
      <c r="J81" s="127"/>
      <c r="K81" s="132"/>
    </row>
    <row r="82" spans="1:11" x14ac:dyDescent="0.25">
      <c r="A82" s="198">
        <v>32</v>
      </c>
      <c r="B82" s="127"/>
      <c r="C82" s="155"/>
      <c r="D82" s="93" t="s">
        <v>412</v>
      </c>
      <c r="E82" s="243">
        <v>74</v>
      </c>
      <c r="F82" s="243" t="s">
        <v>525</v>
      </c>
      <c r="G82" s="245"/>
      <c r="H82" s="244"/>
      <c r="I82" s="132"/>
      <c r="J82" s="127"/>
      <c r="K82" s="132"/>
    </row>
    <row r="83" spans="1:11" x14ac:dyDescent="0.25">
      <c r="A83" s="198">
        <v>32</v>
      </c>
      <c r="B83" s="127"/>
      <c r="C83" s="155"/>
      <c r="D83" s="93" t="s">
        <v>412</v>
      </c>
      <c r="E83" s="243">
        <v>74</v>
      </c>
      <c r="F83" s="243" t="s">
        <v>525</v>
      </c>
      <c r="G83" s="243"/>
      <c r="H83" s="244"/>
      <c r="I83" s="132"/>
      <c r="J83" s="127"/>
      <c r="K83" s="132"/>
    </row>
    <row r="84" spans="1:11" x14ac:dyDescent="0.25">
      <c r="A84" s="198">
        <v>32</v>
      </c>
      <c r="B84" s="127"/>
      <c r="C84" s="155"/>
      <c r="D84" s="93" t="s">
        <v>412</v>
      </c>
      <c r="E84" s="243">
        <v>75</v>
      </c>
      <c r="F84" s="243" t="s">
        <v>204</v>
      </c>
      <c r="G84" s="243"/>
      <c r="H84" s="244"/>
      <c r="I84" s="132"/>
      <c r="J84" s="127"/>
      <c r="K84" s="132"/>
    </row>
    <row r="85" spans="1:11" x14ac:dyDescent="0.25">
      <c r="A85" s="198">
        <v>32</v>
      </c>
      <c r="B85" s="127"/>
      <c r="C85" s="155"/>
      <c r="D85" s="93" t="s">
        <v>412</v>
      </c>
      <c r="E85" s="243">
        <v>84</v>
      </c>
      <c r="F85" s="243" t="s">
        <v>190</v>
      </c>
      <c r="G85" s="245"/>
      <c r="H85" s="244"/>
      <c r="I85" s="132"/>
      <c r="J85" s="127"/>
      <c r="K85" s="132"/>
    </row>
    <row r="86" spans="1:11" x14ac:dyDescent="0.25">
      <c r="A86" s="199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199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199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199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0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0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0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0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0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0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0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0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0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0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0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0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>
        <v>41</v>
      </c>
      <c r="B102" s="127"/>
      <c r="C102" s="155"/>
      <c r="D102" s="242" t="s">
        <v>38</v>
      </c>
      <c r="E102" s="127">
        <v>30</v>
      </c>
      <c r="F102" s="127">
        <v>9</v>
      </c>
      <c r="G102" s="147">
        <v>28</v>
      </c>
      <c r="H102" s="135" t="s">
        <v>19</v>
      </c>
      <c r="I102" s="132"/>
      <c r="J102" s="127"/>
      <c r="K102" s="75"/>
    </row>
    <row r="103" spans="1:11" x14ac:dyDescent="0.25">
      <c r="A103" s="130">
        <v>41</v>
      </c>
      <c r="B103" s="127"/>
      <c r="C103" s="155"/>
      <c r="D103" s="93" t="s">
        <v>118</v>
      </c>
      <c r="E103" s="127">
        <v>4</v>
      </c>
      <c r="F103" s="127" t="s">
        <v>121</v>
      </c>
      <c r="G103" s="127">
        <v>7</v>
      </c>
      <c r="H103" s="135" t="s">
        <v>136</v>
      </c>
      <c r="I103" s="132"/>
      <c r="J103" s="127"/>
      <c r="K103" s="75"/>
    </row>
    <row r="104" spans="1:11" x14ac:dyDescent="0.25">
      <c r="A104" s="130">
        <v>41</v>
      </c>
      <c r="B104" s="127"/>
      <c r="C104" s="155"/>
      <c r="D104" s="93" t="s">
        <v>118</v>
      </c>
      <c r="E104" s="127">
        <v>4</v>
      </c>
      <c r="F104" s="127" t="s">
        <v>121</v>
      </c>
      <c r="G104" s="147">
        <v>10</v>
      </c>
      <c r="H104" s="135" t="s">
        <v>629</v>
      </c>
      <c r="I104" s="132"/>
      <c r="J104" s="127"/>
      <c r="K104" s="75"/>
    </row>
    <row r="105" spans="1:11" x14ac:dyDescent="0.25">
      <c r="A105" s="130">
        <v>41</v>
      </c>
      <c r="B105" s="127"/>
      <c r="C105" s="155"/>
      <c r="D105" s="93" t="s">
        <v>118</v>
      </c>
      <c r="E105" s="127">
        <v>7</v>
      </c>
      <c r="F105" s="127" t="s">
        <v>136</v>
      </c>
      <c r="G105" s="127">
        <v>10</v>
      </c>
      <c r="H105" s="135" t="s">
        <v>629</v>
      </c>
      <c r="I105" s="132"/>
      <c r="J105" s="127"/>
      <c r="K105" s="75"/>
    </row>
    <row r="106" spans="1:11" x14ac:dyDescent="0.25">
      <c r="A106" s="130">
        <v>41</v>
      </c>
      <c r="B106" s="127"/>
      <c r="C106" s="155"/>
      <c r="D106" s="93" t="s">
        <v>118</v>
      </c>
      <c r="E106" s="127">
        <v>7</v>
      </c>
      <c r="F106" s="127" t="s">
        <v>136</v>
      </c>
      <c r="G106" s="147">
        <v>16</v>
      </c>
      <c r="H106" s="135" t="s">
        <v>626</v>
      </c>
      <c r="I106" s="132"/>
      <c r="J106" s="127"/>
      <c r="K106" s="75"/>
    </row>
    <row r="107" spans="1:11" x14ac:dyDescent="0.25">
      <c r="A107" s="130">
        <v>41</v>
      </c>
      <c r="B107" s="127"/>
      <c r="C107" s="155"/>
      <c r="D107" s="93" t="s">
        <v>118</v>
      </c>
      <c r="E107" s="127">
        <v>10</v>
      </c>
      <c r="F107" s="127" t="s">
        <v>629</v>
      </c>
      <c r="G107" s="147"/>
      <c r="H107" s="135"/>
      <c r="I107" s="132"/>
      <c r="J107" s="127"/>
      <c r="K107" s="75"/>
    </row>
    <row r="108" spans="1:11" x14ac:dyDescent="0.25">
      <c r="A108" s="130">
        <v>41</v>
      </c>
      <c r="B108" s="127"/>
      <c r="C108" s="155"/>
      <c r="D108" s="93" t="s">
        <v>118</v>
      </c>
      <c r="E108" s="127">
        <v>10</v>
      </c>
      <c r="F108" s="127" t="s">
        <v>629</v>
      </c>
      <c r="G108" s="147"/>
      <c r="H108" s="135"/>
      <c r="I108" s="132"/>
      <c r="J108" s="127"/>
      <c r="K108" s="75"/>
    </row>
    <row r="109" spans="1:11" x14ac:dyDescent="0.25">
      <c r="A109" s="130">
        <v>41</v>
      </c>
      <c r="B109" s="127"/>
      <c r="C109" s="155"/>
      <c r="D109" s="93" t="s">
        <v>118</v>
      </c>
      <c r="E109" s="127">
        <v>10</v>
      </c>
      <c r="F109" s="127" t="s">
        <v>629</v>
      </c>
      <c r="G109" s="127"/>
      <c r="H109" s="135"/>
      <c r="I109" s="132"/>
      <c r="J109" s="127"/>
      <c r="K109" s="75"/>
    </row>
    <row r="110" spans="1:11" x14ac:dyDescent="0.25">
      <c r="A110" s="130">
        <v>41</v>
      </c>
      <c r="B110" s="127"/>
      <c r="C110" s="155"/>
      <c r="D110" s="93" t="s">
        <v>118</v>
      </c>
      <c r="E110" s="167">
        <v>12</v>
      </c>
      <c r="F110" s="127" t="s">
        <v>641</v>
      </c>
      <c r="G110" s="147"/>
      <c r="H110" s="135"/>
      <c r="I110" s="132"/>
      <c r="J110" s="127"/>
      <c r="K110" s="75"/>
    </row>
    <row r="111" spans="1:11" x14ac:dyDescent="0.25">
      <c r="A111" s="130">
        <v>41</v>
      </c>
      <c r="B111" s="127"/>
      <c r="C111" s="155"/>
      <c r="D111" s="93" t="s">
        <v>118</v>
      </c>
      <c r="E111" s="127">
        <v>16</v>
      </c>
      <c r="F111" s="127" t="s">
        <v>626</v>
      </c>
      <c r="G111" s="127"/>
      <c r="H111" s="135"/>
      <c r="I111" s="132"/>
      <c r="J111" s="127"/>
      <c r="K111" s="75"/>
    </row>
    <row r="112" spans="1:11" x14ac:dyDescent="0.25">
      <c r="A112" s="130">
        <v>51</v>
      </c>
      <c r="B112" s="127"/>
      <c r="C112" s="127"/>
      <c r="D112" s="93" t="s">
        <v>551</v>
      </c>
      <c r="E112" s="127">
        <v>56</v>
      </c>
      <c r="F112" s="127" t="s">
        <v>617</v>
      </c>
      <c r="G112" s="127"/>
      <c r="H112" s="135"/>
      <c r="I112" s="132"/>
      <c r="J112" s="127"/>
      <c r="K112" s="75"/>
    </row>
    <row r="113" spans="1:11" x14ac:dyDescent="0.25">
      <c r="A113" s="130">
        <v>51</v>
      </c>
      <c r="B113" s="127"/>
      <c r="C113" s="127"/>
      <c r="D113" s="93" t="s">
        <v>551</v>
      </c>
      <c r="E113" s="127">
        <v>58</v>
      </c>
      <c r="F113" s="127" t="s">
        <v>558</v>
      </c>
      <c r="G113" s="147"/>
      <c r="H113" s="135"/>
      <c r="I113" s="132"/>
      <c r="J113" s="127"/>
      <c r="K113" s="75"/>
    </row>
    <row r="114" spans="1:11" x14ac:dyDescent="0.25">
      <c r="A114" s="130">
        <v>51</v>
      </c>
      <c r="B114" s="127"/>
      <c r="C114" s="127"/>
      <c r="D114" s="93" t="s">
        <v>139</v>
      </c>
      <c r="E114" s="127">
        <v>101</v>
      </c>
      <c r="F114" s="127" t="s">
        <v>144</v>
      </c>
      <c r="G114" s="127">
        <v>103</v>
      </c>
      <c r="H114" s="135" t="s">
        <v>435</v>
      </c>
      <c r="I114" s="132"/>
      <c r="J114" s="127"/>
      <c r="K114" s="75"/>
    </row>
    <row r="115" spans="1:11" x14ac:dyDescent="0.25">
      <c r="A115" s="130">
        <v>51</v>
      </c>
      <c r="B115" s="127"/>
      <c r="C115" s="155"/>
      <c r="D115" s="93" t="s">
        <v>139</v>
      </c>
      <c r="E115" s="127">
        <v>101</v>
      </c>
      <c r="F115" s="127" t="s">
        <v>144</v>
      </c>
      <c r="G115" s="127">
        <v>111</v>
      </c>
      <c r="H115" s="167" t="s">
        <v>609</v>
      </c>
      <c r="I115" s="132"/>
      <c r="J115" s="127"/>
      <c r="K115" s="75"/>
    </row>
    <row r="116" spans="1:11" x14ac:dyDescent="0.25">
      <c r="A116" s="130">
        <v>51</v>
      </c>
      <c r="B116" s="127"/>
      <c r="C116" s="155"/>
      <c r="D116" s="93" t="s">
        <v>139</v>
      </c>
      <c r="E116" s="127">
        <v>106</v>
      </c>
      <c r="F116" s="127" t="s">
        <v>461</v>
      </c>
      <c r="G116" s="127">
        <v>112</v>
      </c>
      <c r="H116" s="135" t="s">
        <v>610</v>
      </c>
      <c r="I116" s="132"/>
      <c r="J116" s="127"/>
      <c r="K116" s="75"/>
    </row>
    <row r="117" spans="1:11" x14ac:dyDescent="0.25">
      <c r="A117" s="130">
        <v>51</v>
      </c>
      <c r="B117" s="127"/>
      <c r="C117" s="155"/>
      <c r="D117" s="93" t="s">
        <v>139</v>
      </c>
      <c r="E117" s="127">
        <v>111</v>
      </c>
      <c r="F117" s="127" t="s">
        <v>609</v>
      </c>
      <c r="G117" s="127"/>
      <c r="H117" s="135"/>
      <c r="I117" s="132"/>
      <c r="J117" s="127"/>
      <c r="K117" s="75"/>
    </row>
    <row r="118" spans="1:11" x14ac:dyDescent="0.25">
      <c r="A118" s="130">
        <v>51</v>
      </c>
      <c r="B118" s="127"/>
      <c r="C118" s="155"/>
      <c r="D118" s="93" t="s">
        <v>139</v>
      </c>
      <c r="E118" s="127">
        <v>111</v>
      </c>
      <c r="F118" s="167" t="s">
        <v>609</v>
      </c>
      <c r="G118" s="127"/>
      <c r="H118" s="135"/>
      <c r="I118" s="132"/>
      <c r="J118" s="127"/>
      <c r="K118" s="75"/>
    </row>
    <row r="119" spans="1:11" x14ac:dyDescent="0.25">
      <c r="A119" s="130">
        <v>51</v>
      </c>
      <c r="B119" s="127"/>
      <c r="C119" s="155"/>
      <c r="D119" s="93" t="s">
        <v>139</v>
      </c>
      <c r="E119" s="127">
        <v>115</v>
      </c>
      <c r="F119" s="127" t="s">
        <v>573</v>
      </c>
      <c r="G119" s="127"/>
      <c r="H119" s="135"/>
      <c r="I119" s="132"/>
      <c r="J119" s="127"/>
      <c r="K119" s="75"/>
    </row>
    <row r="120" spans="1:11" x14ac:dyDescent="0.25">
      <c r="A120" s="130">
        <v>51</v>
      </c>
      <c r="B120" s="127"/>
      <c r="C120" s="155"/>
      <c r="D120" s="93" t="s">
        <v>139</v>
      </c>
      <c r="E120" s="127">
        <v>116</v>
      </c>
      <c r="F120" s="127" t="s">
        <v>378</v>
      </c>
      <c r="G120" s="127"/>
      <c r="H120" s="135"/>
      <c r="I120" s="132"/>
      <c r="J120" s="127"/>
      <c r="K120" s="75"/>
    </row>
    <row r="121" spans="1:11" x14ac:dyDescent="0.25">
      <c r="A121" s="198">
        <v>52</v>
      </c>
      <c r="B121" s="127"/>
      <c r="C121" s="155"/>
      <c r="D121" s="93" t="s">
        <v>39</v>
      </c>
      <c r="E121" s="127">
        <v>91</v>
      </c>
      <c r="F121" s="127" t="s">
        <v>648</v>
      </c>
      <c r="G121" s="127">
        <v>93</v>
      </c>
      <c r="H121" s="135" t="s">
        <v>607</v>
      </c>
      <c r="I121" s="132"/>
      <c r="J121" s="127"/>
      <c r="K121" s="75"/>
    </row>
    <row r="122" spans="1:11" x14ac:dyDescent="0.25">
      <c r="A122" s="198">
        <v>52</v>
      </c>
      <c r="B122" s="127"/>
      <c r="C122" s="155"/>
      <c r="D122" s="93" t="s">
        <v>118</v>
      </c>
      <c r="E122" s="167">
        <v>16</v>
      </c>
      <c r="F122" s="127" t="s">
        <v>626</v>
      </c>
      <c r="G122" s="167">
        <v>10</v>
      </c>
      <c r="H122" s="135" t="s">
        <v>652</v>
      </c>
      <c r="I122" s="132"/>
      <c r="J122" s="127"/>
      <c r="K122" s="75"/>
    </row>
    <row r="123" spans="1:11" x14ac:dyDescent="0.25">
      <c r="A123" s="198">
        <v>52</v>
      </c>
      <c r="B123" s="127"/>
      <c r="C123" s="155"/>
      <c r="D123" s="93" t="s">
        <v>118</v>
      </c>
      <c r="E123" s="127">
        <v>2</v>
      </c>
      <c r="F123" s="127" t="s">
        <v>123</v>
      </c>
      <c r="G123" s="127">
        <v>15</v>
      </c>
      <c r="H123" s="135" t="s">
        <v>640</v>
      </c>
      <c r="I123" s="132"/>
      <c r="J123" s="127"/>
      <c r="K123" s="75"/>
    </row>
    <row r="124" spans="1:11" x14ac:dyDescent="0.25">
      <c r="A124" s="198">
        <v>52</v>
      </c>
      <c r="B124" s="127"/>
      <c r="C124" s="155"/>
      <c r="D124" s="93" t="s">
        <v>118</v>
      </c>
      <c r="E124" s="127">
        <v>15</v>
      </c>
      <c r="F124" s="127" t="s">
        <v>640</v>
      </c>
      <c r="G124" s="127"/>
      <c r="H124" s="135"/>
      <c r="I124" s="132"/>
      <c r="J124" s="127"/>
      <c r="K124" s="75"/>
    </row>
    <row r="125" spans="1:11" x14ac:dyDescent="0.25">
      <c r="A125" s="199">
        <v>53</v>
      </c>
      <c r="B125" s="127"/>
      <c r="C125" s="155"/>
      <c r="D125" s="93" t="s">
        <v>412</v>
      </c>
      <c r="E125" s="127">
        <v>72</v>
      </c>
      <c r="F125" s="127" t="s">
        <v>658</v>
      </c>
      <c r="G125" s="127">
        <v>83</v>
      </c>
      <c r="H125" s="135" t="s">
        <v>653</v>
      </c>
      <c r="I125" s="132"/>
      <c r="J125" s="127"/>
      <c r="K125" s="75" t="s">
        <v>659</v>
      </c>
    </row>
    <row r="126" spans="1:11" x14ac:dyDescent="0.25">
      <c r="A126" s="199">
        <v>53</v>
      </c>
      <c r="B126" s="127"/>
      <c r="C126" s="155"/>
      <c r="D126" s="93" t="s">
        <v>412</v>
      </c>
      <c r="E126" s="127">
        <v>81</v>
      </c>
      <c r="F126" s="127" t="s">
        <v>623</v>
      </c>
      <c r="G126" s="127">
        <v>83</v>
      </c>
      <c r="H126" s="135" t="s">
        <v>653</v>
      </c>
      <c r="I126" s="132"/>
      <c r="J126" s="127"/>
      <c r="K126" s="75"/>
    </row>
    <row r="127" spans="1:11" x14ac:dyDescent="0.25">
      <c r="A127" s="199">
        <v>53</v>
      </c>
      <c r="B127" s="127"/>
      <c r="C127" s="155"/>
      <c r="D127" s="93" t="s">
        <v>412</v>
      </c>
      <c r="E127" s="127">
        <v>83</v>
      </c>
      <c r="F127" s="127" t="s">
        <v>437</v>
      </c>
      <c r="G127" s="147">
        <v>81</v>
      </c>
      <c r="H127" s="135" t="s">
        <v>654</v>
      </c>
      <c r="I127" s="132"/>
      <c r="J127" s="127"/>
      <c r="K127" s="75"/>
    </row>
    <row r="128" spans="1:11" x14ac:dyDescent="0.25">
      <c r="A128" s="199">
        <v>53</v>
      </c>
      <c r="B128" s="127"/>
      <c r="C128" s="155"/>
      <c r="D128" s="93" t="s">
        <v>603</v>
      </c>
      <c r="E128" s="127">
        <v>38</v>
      </c>
      <c r="F128" s="127" t="s">
        <v>116</v>
      </c>
      <c r="G128" s="127">
        <v>44</v>
      </c>
      <c r="H128" s="135" t="s">
        <v>107</v>
      </c>
      <c r="I128" s="132"/>
      <c r="J128" s="127"/>
      <c r="K128" s="75"/>
    </row>
    <row r="129" spans="1:11" x14ac:dyDescent="0.25">
      <c r="A129" s="199">
        <v>53</v>
      </c>
      <c r="B129" s="127"/>
      <c r="C129" s="155"/>
      <c r="D129" s="93" t="s">
        <v>603</v>
      </c>
      <c r="E129" s="127">
        <v>48</v>
      </c>
      <c r="F129" s="127" t="s">
        <v>655</v>
      </c>
      <c r="G129" s="127">
        <v>49</v>
      </c>
      <c r="H129" s="135" t="s">
        <v>656</v>
      </c>
      <c r="I129" s="132"/>
      <c r="J129" s="127"/>
      <c r="K129" s="75"/>
    </row>
    <row r="130" spans="1:11" x14ac:dyDescent="0.25">
      <c r="A130" s="199">
        <v>53</v>
      </c>
      <c r="B130" s="127"/>
      <c r="C130" s="155"/>
      <c r="D130" s="93" t="s">
        <v>603</v>
      </c>
      <c r="E130" s="127">
        <v>48</v>
      </c>
      <c r="F130" s="127" t="s">
        <v>655</v>
      </c>
      <c r="G130" s="127">
        <v>49</v>
      </c>
      <c r="H130" s="135" t="s">
        <v>656</v>
      </c>
      <c r="I130" s="132"/>
      <c r="J130" s="127"/>
      <c r="K130" s="75"/>
    </row>
    <row r="131" spans="1:11" x14ac:dyDescent="0.25">
      <c r="A131" s="200">
        <v>54</v>
      </c>
      <c r="B131" s="127"/>
      <c r="C131" s="155"/>
      <c r="D131" s="93" t="s">
        <v>38</v>
      </c>
      <c r="E131" s="127">
        <v>17</v>
      </c>
      <c r="F131" s="127" t="s">
        <v>13</v>
      </c>
      <c r="G131" s="127">
        <v>20</v>
      </c>
      <c r="H131" s="135" t="s">
        <v>197</v>
      </c>
      <c r="I131" s="132">
        <v>32</v>
      </c>
      <c r="J131" s="127" t="s">
        <v>129</v>
      </c>
      <c r="K131" s="75"/>
    </row>
    <row r="132" spans="1:11" x14ac:dyDescent="0.25">
      <c r="A132" s="200">
        <v>54</v>
      </c>
      <c r="B132" s="167"/>
      <c r="C132" s="155"/>
      <c r="D132" s="93" t="s">
        <v>38</v>
      </c>
      <c r="E132" s="127">
        <v>23</v>
      </c>
      <c r="F132" s="127" t="s">
        <v>11</v>
      </c>
      <c r="G132" s="147">
        <v>26</v>
      </c>
      <c r="H132" s="135" t="s">
        <v>420</v>
      </c>
      <c r="I132" s="132"/>
      <c r="J132" s="127"/>
      <c r="K132" s="75"/>
    </row>
    <row r="133" spans="1:11" x14ac:dyDescent="0.25">
      <c r="A133" s="200">
        <v>54</v>
      </c>
      <c r="B133" s="167"/>
      <c r="C133" s="155"/>
      <c r="D133" s="93" t="s">
        <v>38</v>
      </c>
      <c r="E133" s="127">
        <v>31</v>
      </c>
      <c r="F133" s="127" t="s">
        <v>15</v>
      </c>
      <c r="G133" s="127">
        <v>32</v>
      </c>
      <c r="H133" s="135" t="s">
        <v>129</v>
      </c>
      <c r="I133" s="127"/>
      <c r="J133" s="127"/>
      <c r="K133" s="75"/>
    </row>
    <row r="134" spans="1:11" x14ac:dyDescent="0.25">
      <c r="A134" s="200">
        <v>54</v>
      </c>
      <c r="B134" s="167"/>
      <c r="C134" s="155"/>
      <c r="D134" s="93" t="s">
        <v>38</v>
      </c>
      <c r="E134" s="127">
        <v>34</v>
      </c>
      <c r="F134" s="127" t="s">
        <v>64</v>
      </c>
      <c r="G134" s="127">
        <v>32</v>
      </c>
      <c r="H134" s="135" t="s">
        <v>129</v>
      </c>
      <c r="I134" s="132"/>
      <c r="J134" s="127"/>
      <c r="K134" s="75"/>
    </row>
    <row r="135" spans="1:11" x14ac:dyDescent="0.25">
      <c r="A135" s="200">
        <v>54</v>
      </c>
      <c r="B135" s="127"/>
      <c r="C135" s="155"/>
      <c r="D135" s="93" t="s">
        <v>601</v>
      </c>
      <c r="E135" s="127">
        <v>121</v>
      </c>
      <c r="F135" s="127" t="s">
        <v>171</v>
      </c>
      <c r="G135" s="127">
        <v>117</v>
      </c>
      <c r="H135" s="135" t="s">
        <v>180</v>
      </c>
      <c r="I135" s="132"/>
      <c r="J135" s="127"/>
      <c r="K135" s="75"/>
    </row>
    <row r="136" spans="1:11" x14ac:dyDescent="0.25">
      <c r="A136" s="200">
        <v>54</v>
      </c>
      <c r="B136" s="127"/>
      <c r="C136" s="155"/>
      <c r="D136" s="93" t="s">
        <v>601</v>
      </c>
      <c r="E136" s="127">
        <v>128</v>
      </c>
      <c r="F136" s="127" t="s">
        <v>616</v>
      </c>
      <c r="G136" s="147">
        <v>121</v>
      </c>
      <c r="H136" s="135" t="s">
        <v>171</v>
      </c>
      <c r="I136" s="132"/>
      <c r="J136" s="127"/>
      <c r="K136" s="75"/>
    </row>
    <row r="137" spans="1:11" x14ac:dyDescent="0.25">
      <c r="A137" s="200">
        <v>54</v>
      </c>
      <c r="B137" s="127"/>
      <c r="C137" s="155"/>
      <c r="D137" s="93" t="s">
        <v>601</v>
      </c>
      <c r="E137" s="127">
        <v>128</v>
      </c>
      <c r="F137" s="127" t="s">
        <v>616</v>
      </c>
      <c r="G137" s="147">
        <v>129</v>
      </c>
      <c r="H137" s="135" t="s">
        <v>657</v>
      </c>
      <c r="I137" s="132"/>
      <c r="J137" s="127"/>
      <c r="K137" s="75"/>
    </row>
    <row r="138" spans="1:11" x14ac:dyDescent="0.25">
      <c r="A138" s="130">
        <v>61</v>
      </c>
      <c r="B138" s="127"/>
      <c r="C138" s="155"/>
      <c r="D138" s="93" t="s">
        <v>412</v>
      </c>
      <c r="E138" s="127">
        <v>134</v>
      </c>
      <c r="F138" s="127" t="s">
        <v>206</v>
      </c>
      <c r="G138" s="147">
        <v>71</v>
      </c>
      <c r="H138" s="135" t="s">
        <v>198</v>
      </c>
      <c r="I138" s="132"/>
      <c r="J138" s="127"/>
      <c r="K138" s="75"/>
    </row>
    <row r="139" spans="1:11" x14ac:dyDescent="0.25">
      <c r="A139" s="130">
        <v>61</v>
      </c>
      <c r="B139" s="167"/>
      <c r="C139" s="155"/>
      <c r="D139" s="93" t="s">
        <v>412</v>
      </c>
      <c r="E139" s="127">
        <v>134</v>
      </c>
      <c r="F139" s="127" t="s">
        <v>206</v>
      </c>
      <c r="G139" s="127">
        <v>74</v>
      </c>
      <c r="H139" s="135" t="s">
        <v>525</v>
      </c>
      <c r="I139" s="132"/>
      <c r="J139" s="127"/>
      <c r="K139" s="75"/>
    </row>
    <row r="140" spans="1:11" x14ac:dyDescent="0.25">
      <c r="A140" s="130">
        <v>61</v>
      </c>
      <c r="B140" s="167"/>
      <c r="C140" s="155"/>
      <c r="D140" s="93" t="s">
        <v>412</v>
      </c>
      <c r="E140" s="127">
        <v>72</v>
      </c>
      <c r="F140" s="127" t="s">
        <v>660</v>
      </c>
      <c r="G140" s="127"/>
      <c r="H140" s="135"/>
      <c r="I140" s="132"/>
      <c r="J140" s="127"/>
      <c r="K140" s="75"/>
    </row>
    <row r="141" spans="1:11" x14ac:dyDescent="0.25">
      <c r="A141" s="130">
        <v>61</v>
      </c>
      <c r="B141" s="167"/>
      <c r="C141" s="155"/>
      <c r="D141" s="93" t="s">
        <v>412</v>
      </c>
      <c r="E141" s="127">
        <v>76</v>
      </c>
      <c r="F141" s="127" t="s">
        <v>367</v>
      </c>
      <c r="G141" s="127"/>
      <c r="H141" s="135"/>
      <c r="I141" s="132"/>
      <c r="J141" s="127"/>
      <c r="K141" s="75"/>
    </row>
    <row r="142" spans="1:11" x14ac:dyDescent="0.25">
      <c r="A142" s="130">
        <v>61</v>
      </c>
      <c r="B142" s="167"/>
      <c r="C142" s="155"/>
      <c r="D142" s="93" t="s">
        <v>412</v>
      </c>
      <c r="E142" s="127">
        <v>81</v>
      </c>
      <c r="F142" s="127" t="s">
        <v>623</v>
      </c>
      <c r="G142" s="147"/>
      <c r="H142" s="135"/>
      <c r="I142" s="132"/>
      <c r="J142" s="127"/>
      <c r="K142" s="75"/>
    </row>
    <row r="143" spans="1:11" x14ac:dyDescent="0.25">
      <c r="A143" s="130">
        <v>61</v>
      </c>
      <c r="B143" s="167"/>
      <c r="C143" s="155"/>
      <c r="D143" s="93" t="s">
        <v>412</v>
      </c>
      <c r="E143" s="127">
        <v>81</v>
      </c>
      <c r="F143" s="127" t="s">
        <v>623</v>
      </c>
      <c r="G143" s="127"/>
      <c r="H143" s="135"/>
      <c r="I143" s="132"/>
      <c r="J143" s="127"/>
      <c r="K143" s="75"/>
    </row>
    <row r="144" spans="1:11" x14ac:dyDescent="0.25">
      <c r="A144" s="130">
        <v>61</v>
      </c>
      <c r="B144" s="127"/>
      <c r="C144" s="155"/>
      <c r="D144" s="93" t="s">
        <v>39</v>
      </c>
      <c r="E144" s="127">
        <v>85</v>
      </c>
      <c r="F144" s="127" t="s">
        <v>65</v>
      </c>
      <c r="G144" s="127">
        <v>96</v>
      </c>
      <c r="H144" s="135" t="s">
        <v>52</v>
      </c>
      <c r="I144" s="132"/>
      <c r="J144" s="127"/>
      <c r="K144" s="75"/>
    </row>
    <row r="145" spans="1:11" x14ac:dyDescent="0.25">
      <c r="A145" s="130">
        <v>61</v>
      </c>
      <c r="B145" s="127"/>
      <c r="C145" s="155"/>
      <c r="D145" s="93" t="s">
        <v>39</v>
      </c>
      <c r="E145" s="127">
        <v>88</v>
      </c>
      <c r="F145" s="127" t="s">
        <v>605</v>
      </c>
      <c r="G145" s="147"/>
      <c r="H145" s="135"/>
      <c r="I145" s="132"/>
      <c r="J145" s="127"/>
      <c r="K145" s="75"/>
    </row>
    <row r="146" spans="1:11" x14ac:dyDescent="0.25">
      <c r="A146" s="198">
        <v>62</v>
      </c>
      <c r="B146" s="127"/>
      <c r="C146" s="155"/>
      <c r="D146" s="93" t="s">
        <v>38</v>
      </c>
      <c r="E146" s="127">
        <v>28</v>
      </c>
      <c r="F146" s="127" t="s">
        <v>19</v>
      </c>
      <c r="G146" s="147">
        <v>30</v>
      </c>
      <c r="H146" s="135" t="s">
        <v>35</v>
      </c>
      <c r="I146" s="132"/>
      <c r="J146" s="127"/>
      <c r="K146" s="75"/>
    </row>
    <row r="147" spans="1:11" x14ac:dyDescent="0.25">
      <c r="A147" s="198">
        <v>62</v>
      </c>
      <c r="B147" s="127"/>
      <c r="C147" s="155"/>
      <c r="D147" s="93" t="s">
        <v>38</v>
      </c>
      <c r="E147" s="127">
        <v>28</v>
      </c>
      <c r="F147" s="127" t="s">
        <v>19</v>
      </c>
      <c r="G147" s="147"/>
      <c r="H147" s="135"/>
      <c r="I147" s="132"/>
      <c r="J147" s="127"/>
      <c r="K147" s="75"/>
    </row>
    <row r="148" spans="1:11" x14ac:dyDescent="0.25">
      <c r="A148" s="198">
        <v>62</v>
      </c>
      <c r="B148" s="127"/>
      <c r="C148" s="155"/>
      <c r="D148" s="93" t="s">
        <v>38</v>
      </c>
      <c r="E148" s="127">
        <v>32</v>
      </c>
      <c r="F148" s="127" t="s">
        <v>129</v>
      </c>
      <c r="G148" s="127">
        <v>28</v>
      </c>
      <c r="H148" s="135" t="s">
        <v>19</v>
      </c>
      <c r="I148" s="132"/>
      <c r="J148" s="127"/>
      <c r="K148" s="75"/>
    </row>
    <row r="149" spans="1:11" x14ac:dyDescent="0.25">
      <c r="A149" s="198">
        <v>62</v>
      </c>
      <c r="B149" s="127"/>
      <c r="C149" s="155"/>
      <c r="D149" s="93" t="s">
        <v>38</v>
      </c>
      <c r="E149" s="127">
        <v>33</v>
      </c>
      <c r="F149" s="127" t="s">
        <v>585</v>
      </c>
      <c r="G149" s="147"/>
      <c r="H149" s="135"/>
      <c r="I149" s="132"/>
      <c r="J149" s="127"/>
      <c r="K149" s="75"/>
    </row>
    <row r="150" spans="1:11" x14ac:dyDescent="0.25">
      <c r="A150" s="198">
        <v>62</v>
      </c>
      <c r="B150" s="127"/>
      <c r="C150" s="155"/>
      <c r="D150" s="93" t="s">
        <v>38</v>
      </c>
      <c r="E150" s="127">
        <v>33</v>
      </c>
      <c r="F150" s="127" t="s">
        <v>585</v>
      </c>
      <c r="G150" s="147"/>
      <c r="H150" s="135"/>
      <c r="I150" s="132"/>
      <c r="J150" s="127"/>
      <c r="K150" s="75"/>
    </row>
    <row r="151" spans="1:11" x14ac:dyDescent="0.25">
      <c r="A151" s="198">
        <v>62</v>
      </c>
      <c r="B151" s="127"/>
      <c r="C151" s="155"/>
      <c r="D151" s="93" t="s">
        <v>551</v>
      </c>
      <c r="E151" s="127">
        <v>56</v>
      </c>
      <c r="F151" s="127" t="s">
        <v>617</v>
      </c>
      <c r="G151" s="127">
        <v>55</v>
      </c>
      <c r="H151" s="135" t="s">
        <v>665</v>
      </c>
      <c r="I151" s="132"/>
      <c r="J151" s="127"/>
      <c r="K151" s="75"/>
    </row>
    <row r="152" spans="1:11" x14ac:dyDescent="0.25">
      <c r="A152" s="198">
        <v>62</v>
      </c>
      <c r="B152" s="127"/>
      <c r="C152" s="155"/>
      <c r="D152" s="93" t="s">
        <v>551</v>
      </c>
      <c r="E152" s="127">
        <v>56</v>
      </c>
      <c r="F152" s="127" t="s">
        <v>617</v>
      </c>
      <c r="G152" s="147">
        <v>59</v>
      </c>
      <c r="H152" s="135" t="s">
        <v>438</v>
      </c>
      <c r="I152" s="132"/>
      <c r="J152" s="127"/>
      <c r="K152" s="75"/>
    </row>
    <row r="153" spans="1:11" x14ac:dyDescent="0.25">
      <c r="A153" s="198">
        <v>62</v>
      </c>
      <c r="B153" s="127"/>
      <c r="C153" s="155"/>
      <c r="D153" s="93" t="s">
        <v>551</v>
      </c>
      <c r="E153" s="127">
        <v>56</v>
      </c>
      <c r="F153" s="127" t="s">
        <v>617</v>
      </c>
      <c r="G153" s="147">
        <v>59</v>
      </c>
      <c r="H153" s="135" t="s">
        <v>438</v>
      </c>
      <c r="I153" s="132"/>
      <c r="J153" s="127"/>
      <c r="K153" s="75"/>
    </row>
    <row r="154" spans="1:11" x14ac:dyDescent="0.25">
      <c r="A154" s="198">
        <v>62</v>
      </c>
      <c r="B154" s="127"/>
      <c r="C154" s="155"/>
      <c r="D154" s="93" t="s">
        <v>551</v>
      </c>
      <c r="E154" s="127">
        <v>60</v>
      </c>
      <c r="F154" s="127" t="s">
        <v>621</v>
      </c>
      <c r="G154" s="147">
        <v>60</v>
      </c>
      <c r="H154" s="135" t="s">
        <v>621</v>
      </c>
      <c r="I154" s="132"/>
      <c r="J154" s="127"/>
      <c r="K154" s="75"/>
    </row>
    <row r="155" spans="1:11" x14ac:dyDescent="0.25">
      <c r="A155" s="198">
        <v>62</v>
      </c>
      <c r="B155" s="127"/>
      <c r="C155" s="155"/>
      <c r="D155" s="93" t="s">
        <v>551</v>
      </c>
      <c r="E155" s="127">
        <v>60</v>
      </c>
      <c r="F155" s="127" t="s">
        <v>621</v>
      </c>
      <c r="G155" s="127">
        <v>62</v>
      </c>
      <c r="H155" s="135" t="s">
        <v>590</v>
      </c>
      <c r="I155" s="132"/>
      <c r="J155" s="127"/>
      <c r="K155" s="75"/>
    </row>
    <row r="156" spans="1:11" x14ac:dyDescent="0.25">
      <c r="A156" s="198">
        <v>62</v>
      </c>
      <c r="B156" s="127"/>
      <c r="C156" s="155"/>
      <c r="D156" s="93" t="s">
        <v>551</v>
      </c>
      <c r="E156" s="127">
        <v>63</v>
      </c>
      <c r="F156" s="127" t="s">
        <v>458</v>
      </c>
      <c r="G156" s="127">
        <v>67</v>
      </c>
      <c r="H156" s="135" t="s">
        <v>664</v>
      </c>
      <c r="I156" s="127"/>
      <c r="J156" s="127"/>
      <c r="K156" s="75"/>
    </row>
    <row r="157" spans="1:11" x14ac:dyDescent="0.25">
      <c r="A157" s="198">
        <v>62</v>
      </c>
      <c r="B157" s="127"/>
      <c r="C157" s="155"/>
      <c r="D157" s="93" t="s">
        <v>551</v>
      </c>
      <c r="E157" s="127">
        <v>64</v>
      </c>
      <c r="F157" s="127" t="s">
        <v>662</v>
      </c>
      <c r="G157" s="127">
        <v>67</v>
      </c>
      <c r="H157" s="135" t="s">
        <v>666</v>
      </c>
      <c r="I157" s="132"/>
      <c r="J157" s="127"/>
      <c r="K157" s="75"/>
    </row>
    <row r="158" spans="1:11" x14ac:dyDescent="0.25">
      <c r="A158" s="198">
        <v>62</v>
      </c>
      <c r="B158" s="127"/>
      <c r="C158" s="155"/>
      <c r="D158" s="93" t="s">
        <v>551</v>
      </c>
      <c r="E158" s="127">
        <v>64</v>
      </c>
      <c r="F158" s="127" t="s">
        <v>662</v>
      </c>
      <c r="G158" s="147"/>
      <c r="H158" s="135"/>
      <c r="I158" s="132"/>
      <c r="J158" s="127"/>
      <c r="K158" s="75"/>
    </row>
    <row r="159" spans="1:11" x14ac:dyDescent="0.25">
      <c r="A159" s="198">
        <v>62</v>
      </c>
      <c r="B159" s="127"/>
      <c r="C159" s="155"/>
      <c r="D159" s="93" t="s">
        <v>551</v>
      </c>
      <c r="E159" s="127">
        <v>64</v>
      </c>
      <c r="F159" s="127" t="s">
        <v>662</v>
      </c>
      <c r="G159" s="127"/>
      <c r="H159" s="135"/>
      <c r="I159" s="132"/>
      <c r="J159" s="127"/>
      <c r="K159" s="75"/>
    </row>
    <row r="160" spans="1:11" x14ac:dyDescent="0.25">
      <c r="A160" s="198">
        <v>62</v>
      </c>
      <c r="B160" s="127"/>
      <c r="C160" s="155"/>
      <c r="D160" s="93" t="s">
        <v>551</v>
      </c>
      <c r="E160" s="127">
        <v>65</v>
      </c>
      <c r="F160" s="127" t="s">
        <v>663</v>
      </c>
      <c r="G160" s="127"/>
      <c r="H160" s="135"/>
      <c r="I160" s="127"/>
      <c r="J160" s="127"/>
      <c r="K160" s="75"/>
    </row>
    <row r="161" spans="1:11" x14ac:dyDescent="0.25">
      <c r="A161" s="198">
        <v>62</v>
      </c>
      <c r="B161" s="127"/>
      <c r="C161" s="155"/>
      <c r="D161" s="93" t="s">
        <v>551</v>
      </c>
      <c r="E161" s="127">
        <v>67</v>
      </c>
      <c r="F161" s="127" t="s">
        <v>664</v>
      </c>
      <c r="G161" s="147"/>
      <c r="H161" s="135"/>
      <c r="I161" s="132"/>
      <c r="J161" s="127"/>
      <c r="K161" s="75"/>
    </row>
    <row r="162" spans="1:11" x14ac:dyDescent="0.25">
      <c r="A162" s="198">
        <v>62</v>
      </c>
      <c r="B162" s="127"/>
      <c r="C162" s="155"/>
      <c r="D162" s="93" t="s">
        <v>551</v>
      </c>
      <c r="E162" s="127">
        <v>68</v>
      </c>
      <c r="F162" s="127" t="s">
        <v>361</v>
      </c>
      <c r="G162" s="127"/>
      <c r="H162" s="135"/>
      <c r="I162" s="132"/>
      <c r="J162" s="127"/>
      <c r="K162" s="75"/>
    </row>
    <row r="163" spans="1:11" x14ac:dyDescent="0.25">
      <c r="A163" s="199">
        <v>63</v>
      </c>
      <c r="B163" s="127"/>
      <c r="C163" s="127"/>
      <c r="D163" s="93" t="s">
        <v>118</v>
      </c>
      <c r="E163" s="127">
        <v>6</v>
      </c>
      <c r="F163" s="127" t="s">
        <v>125</v>
      </c>
      <c r="G163" s="127"/>
      <c r="H163" s="135"/>
      <c r="I163" s="132"/>
      <c r="J163" s="127"/>
      <c r="K163" s="75"/>
    </row>
    <row r="164" spans="1:11" x14ac:dyDescent="0.25">
      <c r="A164" s="199">
        <v>63</v>
      </c>
      <c r="B164" s="167"/>
      <c r="C164" s="167"/>
      <c r="D164" s="93" t="s">
        <v>118</v>
      </c>
      <c r="E164" s="127">
        <v>3</v>
      </c>
      <c r="F164" s="127" t="s">
        <v>312</v>
      </c>
      <c r="G164" s="127"/>
      <c r="H164" s="135"/>
      <c r="I164" s="132"/>
      <c r="J164" s="127"/>
      <c r="K164" s="75"/>
    </row>
    <row r="165" spans="1:11" x14ac:dyDescent="0.25">
      <c r="A165" s="199">
        <v>63</v>
      </c>
      <c r="B165" s="130"/>
      <c r="C165" s="127"/>
      <c r="D165" s="93" t="s">
        <v>601</v>
      </c>
      <c r="E165" s="147">
        <v>121</v>
      </c>
      <c r="F165" s="127" t="s">
        <v>171</v>
      </c>
      <c r="G165" s="127"/>
      <c r="H165" s="135"/>
      <c r="I165" s="132"/>
      <c r="J165" s="127"/>
      <c r="K165" s="75"/>
    </row>
    <row r="166" spans="1:11" x14ac:dyDescent="0.25">
      <c r="A166" s="199">
        <v>63</v>
      </c>
      <c r="B166" s="130"/>
      <c r="C166" s="127"/>
      <c r="D166" s="93" t="s">
        <v>601</v>
      </c>
      <c r="E166" s="147">
        <v>121</v>
      </c>
      <c r="F166" s="127" t="s">
        <v>171</v>
      </c>
      <c r="G166" s="147"/>
      <c r="H166" s="135"/>
      <c r="I166" s="132"/>
      <c r="J166" s="127"/>
      <c r="K166" s="75"/>
    </row>
    <row r="167" spans="1:11" x14ac:dyDescent="0.25">
      <c r="A167" s="199">
        <v>63</v>
      </c>
      <c r="B167" s="130"/>
      <c r="C167" s="127"/>
      <c r="D167" s="93" t="s">
        <v>601</v>
      </c>
      <c r="E167" s="147">
        <v>121</v>
      </c>
      <c r="F167" s="127" t="s">
        <v>171</v>
      </c>
      <c r="G167" s="127"/>
      <c r="H167" s="135"/>
      <c r="I167" s="127"/>
      <c r="J167" s="127"/>
      <c r="K167" s="75"/>
    </row>
    <row r="168" spans="1:11" x14ac:dyDescent="0.25">
      <c r="A168" s="199">
        <v>63</v>
      </c>
      <c r="B168" s="130"/>
      <c r="C168" s="127"/>
      <c r="D168" s="93" t="s">
        <v>601</v>
      </c>
      <c r="E168" s="167">
        <v>128</v>
      </c>
      <c r="F168" s="127" t="s">
        <v>616</v>
      </c>
      <c r="G168" s="127"/>
      <c r="H168" s="135"/>
      <c r="I168" s="132"/>
      <c r="J168" s="127"/>
      <c r="K168" s="75"/>
    </row>
    <row r="169" spans="1:11" x14ac:dyDescent="0.25">
      <c r="A169" s="199">
        <v>63</v>
      </c>
      <c r="B169" s="130"/>
      <c r="C169" s="127"/>
      <c r="D169" s="93" t="s">
        <v>601</v>
      </c>
      <c r="E169" s="167">
        <v>128</v>
      </c>
      <c r="F169" s="127" t="s">
        <v>616</v>
      </c>
      <c r="G169" s="127"/>
      <c r="H169" s="135"/>
      <c r="I169" s="132"/>
      <c r="J169" s="127"/>
      <c r="K169" s="75"/>
    </row>
    <row r="170" spans="1:11" x14ac:dyDescent="0.25">
      <c r="A170" s="200">
        <v>64</v>
      </c>
      <c r="B170" s="130"/>
      <c r="C170" s="127"/>
      <c r="D170" s="93" t="s">
        <v>603</v>
      </c>
      <c r="E170" s="127">
        <v>49</v>
      </c>
      <c r="F170" s="127" t="s">
        <v>153</v>
      </c>
      <c r="G170" s="127">
        <v>48</v>
      </c>
      <c r="H170" s="135" t="s">
        <v>655</v>
      </c>
      <c r="I170" s="132"/>
      <c r="J170" s="127"/>
      <c r="K170" s="75"/>
    </row>
    <row r="171" spans="1:11" x14ac:dyDescent="0.25">
      <c r="A171" s="200">
        <v>64</v>
      </c>
      <c r="B171" s="127"/>
      <c r="C171" s="155"/>
      <c r="D171" s="93" t="s">
        <v>139</v>
      </c>
      <c r="E171" s="127">
        <v>105</v>
      </c>
      <c r="F171" s="127" t="s">
        <v>63</v>
      </c>
      <c r="G171" s="147">
        <v>100</v>
      </c>
      <c r="H171" s="135" t="s">
        <v>154</v>
      </c>
      <c r="I171" s="132"/>
      <c r="J171" s="127"/>
      <c r="K171" s="75"/>
    </row>
    <row r="172" spans="1:11" x14ac:dyDescent="0.25">
      <c r="A172" s="200">
        <v>64</v>
      </c>
      <c r="B172" s="127"/>
      <c r="C172" s="155"/>
      <c r="D172" s="93" t="s">
        <v>139</v>
      </c>
      <c r="E172" s="127">
        <v>111</v>
      </c>
      <c r="F172" s="127" t="s">
        <v>611</v>
      </c>
      <c r="G172" s="127">
        <v>111</v>
      </c>
      <c r="H172" s="135" t="s">
        <v>611</v>
      </c>
      <c r="I172" s="132"/>
      <c r="J172" s="127"/>
      <c r="K172" s="75"/>
    </row>
    <row r="173" spans="1:11" x14ac:dyDescent="0.25">
      <c r="A173" s="200">
        <v>64</v>
      </c>
      <c r="B173" s="127"/>
      <c r="C173" s="155"/>
      <c r="D173" s="93" t="s">
        <v>139</v>
      </c>
      <c r="E173" s="127">
        <v>111</v>
      </c>
      <c r="F173" s="127" t="s">
        <v>611</v>
      </c>
      <c r="G173" s="147">
        <v>111</v>
      </c>
      <c r="H173" s="135" t="s">
        <v>611</v>
      </c>
      <c r="I173" s="132"/>
      <c r="J173" s="127"/>
      <c r="K173" s="75"/>
    </row>
    <row r="174" spans="1:11" x14ac:dyDescent="0.25">
      <c r="A174" s="200">
        <v>64</v>
      </c>
      <c r="B174" s="127"/>
      <c r="C174" s="155"/>
      <c r="D174" s="93" t="s">
        <v>139</v>
      </c>
      <c r="E174" s="127">
        <v>111</v>
      </c>
      <c r="F174" s="127" t="s">
        <v>611</v>
      </c>
      <c r="G174" s="147">
        <v>112</v>
      </c>
      <c r="H174" s="135" t="s">
        <v>610</v>
      </c>
      <c r="I174" s="132"/>
      <c r="J174" s="127"/>
      <c r="K174" s="75"/>
    </row>
    <row r="175" spans="1:11" x14ac:dyDescent="0.25">
      <c r="A175" s="200">
        <v>64</v>
      </c>
      <c r="B175" s="127"/>
      <c r="C175" s="155"/>
      <c r="D175" s="93" t="s">
        <v>139</v>
      </c>
      <c r="E175" s="127">
        <v>112</v>
      </c>
      <c r="F175" s="127" t="s">
        <v>610</v>
      </c>
      <c r="G175" s="127"/>
      <c r="H175" s="135"/>
      <c r="I175" s="132"/>
      <c r="J175" s="127"/>
      <c r="K175" s="75"/>
    </row>
    <row r="176" spans="1:11" x14ac:dyDescent="0.25">
      <c r="A176" s="200">
        <v>64</v>
      </c>
      <c r="B176" s="127"/>
      <c r="C176" s="155"/>
      <c r="D176" s="93" t="s">
        <v>139</v>
      </c>
      <c r="E176" s="127">
        <v>112</v>
      </c>
      <c r="F176" s="127" t="s">
        <v>610</v>
      </c>
      <c r="G176" s="127"/>
      <c r="H176" s="135"/>
      <c r="I176" s="132"/>
      <c r="J176" s="127"/>
      <c r="K176" s="75"/>
    </row>
    <row r="177" spans="1:11" x14ac:dyDescent="0.25">
      <c r="A177" s="200">
        <v>64</v>
      </c>
      <c r="B177" s="127"/>
      <c r="C177" s="155"/>
      <c r="D177" s="93" t="s">
        <v>139</v>
      </c>
      <c r="E177" s="127">
        <v>113</v>
      </c>
      <c r="F177" s="127" t="s">
        <v>667</v>
      </c>
      <c r="G177" s="147"/>
      <c r="H177" s="135"/>
      <c r="I177" s="132"/>
      <c r="J177" s="127"/>
      <c r="K177" s="75"/>
    </row>
    <row r="178" spans="1:11" x14ac:dyDescent="0.25">
      <c r="A178" s="200">
        <v>64</v>
      </c>
      <c r="B178" s="127"/>
      <c r="C178" s="155"/>
      <c r="D178" s="93" t="s">
        <v>139</v>
      </c>
      <c r="E178" s="127">
        <v>116</v>
      </c>
      <c r="F178" s="127" t="s">
        <v>378</v>
      </c>
      <c r="G178" s="127"/>
      <c r="H178" s="135"/>
      <c r="I178" s="132"/>
      <c r="J178" s="127"/>
      <c r="K178" s="75"/>
    </row>
    <row r="179" spans="1:11" x14ac:dyDescent="0.25">
      <c r="A179" s="130">
        <v>71</v>
      </c>
      <c r="B179" s="127"/>
      <c r="C179" s="155"/>
      <c r="D179" s="93" t="s">
        <v>118</v>
      </c>
      <c r="E179" s="127">
        <v>10</v>
      </c>
      <c r="F179" s="127" t="s">
        <v>629</v>
      </c>
      <c r="G179" s="127">
        <v>12</v>
      </c>
      <c r="H179" s="135" t="s">
        <v>641</v>
      </c>
      <c r="I179" s="132"/>
      <c r="J179" s="127"/>
      <c r="K179" s="75"/>
    </row>
    <row r="180" spans="1:11" x14ac:dyDescent="0.25">
      <c r="A180" s="130">
        <v>71</v>
      </c>
      <c r="B180" s="127"/>
      <c r="C180" s="155"/>
      <c r="D180" s="93" t="s">
        <v>118</v>
      </c>
      <c r="E180" s="127">
        <v>11</v>
      </c>
      <c r="F180" s="127" t="s">
        <v>628</v>
      </c>
      <c r="G180" s="127"/>
      <c r="H180" s="135"/>
      <c r="I180" s="132"/>
      <c r="J180" s="127"/>
      <c r="K180" s="75"/>
    </row>
    <row r="181" spans="1:11" x14ac:dyDescent="0.25">
      <c r="A181" s="130">
        <v>71</v>
      </c>
      <c r="B181" s="127"/>
      <c r="C181" s="155"/>
      <c r="D181" s="93" t="s">
        <v>118</v>
      </c>
      <c r="E181" s="127">
        <v>11</v>
      </c>
      <c r="F181" s="127" t="s">
        <v>628</v>
      </c>
      <c r="G181" s="127"/>
      <c r="H181" s="135"/>
      <c r="I181" s="132"/>
      <c r="J181" s="127"/>
      <c r="K181" s="75"/>
    </row>
    <row r="182" spans="1:11" x14ac:dyDescent="0.25">
      <c r="A182" s="130">
        <v>71</v>
      </c>
      <c r="B182" s="127"/>
      <c r="C182" s="155"/>
      <c r="D182" s="93" t="s">
        <v>118</v>
      </c>
      <c r="E182" s="127">
        <v>11</v>
      </c>
      <c r="F182" s="127" t="s">
        <v>628</v>
      </c>
      <c r="G182" s="127"/>
      <c r="H182" s="135"/>
      <c r="I182" s="132"/>
      <c r="J182" s="127"/>
      <c r="K182" s="75"/>
    </row>
    <row r="183" spans="1:11" x14ac:dyDescent="0.25">
      <c r="A183" s="130">
        <v>71</v>
      </c>
      <c r="B183" s="127"/>
      <c r="C183" s="155"/>
      <c r="D183" s="93" t="s">
        <v>118</v>
      </c>
      <c r="E183" s="127">
        <v>3</v>
      </c>
      <c r="F183" s="127" t="s">
        <v>312</v>
      </c>
      <c r="G183" s="127"/>
      <c r="H183" s="135"/>
      <c r="I183" s="132"/>
      <c r="J183" s="127"/>
      <c r="K183" s="75"/>
    </row>
    <row r="184" spans="1:11" x14ac:dyDescent="0.25">
      <c r="A184" s="130">
        <v>71</v>
      </c>
      <c r="B184" s="127"/>
      <c r="C184" s="155"/>
      <c r="D184" s="93" t="s">
        <v>118</v>
      </c>
      <c r="E184" s="127">
        <v>12</v>
      </c>
      <c r="F184" s="127" t="s">
        <v>641</v>
      </c>
      <c r="G184" s="127"/>
      <c r="H184" s="135"/>
      <c r="I184" s="127"/>
      <c r="J184" s="127"/>
      <c r="K184" s="75"/>
    </row>
    <row r="185" spans="1:11" x14ac:dyDescent="0.25">
      <c r="A185" s="130">
        <v>71</v>
      </c>
      <c r="B185" s="127"/>
      <c r="C185" s="155"/>
      <c r="D185" s="93" t="s">
        <v>551</v>
      </c>
      <c r="E185" s="127">
        <v>67</v>
      </c>
      <c r="F185" s="127" t="s">
        <v>664</v>
      </c>
      <c r="G185" s="127"/>
      <c r="H185" s="135"/>
      <c r="I185" s="132"/>
      <c r="J185" s="127"/>
      <c r="K185" s="75"/>
    </row>
    <row r="186" spans="1:11" x14ac:dyDescent="0.25">
      <c r="A186" s="198">
        <v>72</v>
      </c>
      <c r="B186" s="127"/>
      <c r="C186" s="155"/>
      <c r="D186" s="242" t="s">
        <v>139</v>
      </c>
      <c r="E186" s="127">
        <v>100</v>
      </c>
      <c r="F186" s="127" t="s">
        <v>154</v>
      </c>
      <c r="G186" s="127"/>
      <c r="H186" s="135"/>
      <c r="I186" s="127"/>
      <c r="J186" s="127"/>
      <c r="K186" s="75"/>
    </row>
    <row r="187" spans="1:11" x14ac:dyDescent="0.25">
      <c r="A187" s="198">
        <v>72</v>
      </c>
      <c r="B187" s="127"/>
      <c r="C187" s="155"/>
      <c r="D187" s="242" t="s">
        <v>139</v>
      </c>
      <c r="E187" s="127">
        <v>111</v>
      </c>
      <c r="F187" s="127" t="s">
        <v>669</v>
      </c>
      <c r="G187" s="147"/>
      <c r="H187" s="135"/>
      <c r="I187" s="132"/>
      <c r="J187" s="127"/>
      <c r="K187" s="75"/>
    </row>
    <row r="188" spans="1:11" x14ac:dyDescent="0.25">
      <c r="A188" s="198">
        <v>72</v>
      </c>
      <c r="B188" s="127"/>
      <c r="C188" s="155"/>
      <c r="D188" s="126" t="s">
        <v>412</v>
      </c>
      <c r="E188" s="127">
        <v>71</v>
      </c>
      <c r="F188" s="127" t="s">
        <v>198</v>
      </c>
      <c r="G188" s="127"/>
      <c r="H188" s="135"/>
      <c r="I188" s="132"/>
      <c r="J188" s="127"/>
      <c r="K188" s="75"/>
    </row>
    <row r="189" spans="1:11" x14ac:dyDescent="0.25">
      <c r="A189" s="198">
        <v>72</v>
      </c>
      <c r="B189" s="127"/>
      <c r="C189" s="155"/>
      <c r="D189" s="166" t="s">
        <v>412</v>
      </c>
      <c r="E189" s="127">
        <v>134</v>
      </c>
      <c r="F189" s="127" t="s">
        <v>206</v>
      </c>
      <c r="G189" s="147"/>
      <c r="H189" s="135"/>
      <c r="I189" s="132"/>
      <c r="J189" s="127"/>
      <c r="K189" s="75"/>
    </row>
    <row r="190" spans="1:11" x14ac:dyDescent="0.25">
      <c r="A190" s="198">
        <v>72</v>
      </c>
      <c r="B190" s="127"/>
      <c r="C190" s="155"/>
      <c r="D190" s="166" t="s">
        <v>412</v>
      </c>
      <c r="E190" s="127">
        <v>134</v>
      </c>
      <c r="F190" s="127" t="s">
        <v>206</v>
      </c>
      <c r="G190" s="127"/>
      <c r="H190" s="135"/>
      <c r="I190" s="132"/>
      <c r="J190" s="127"/>
      <c r="K190" s="75"/>
    </row>
    <row r="191" spans="1:11" x14ac:dyDescent="0.25">
      <c r="A191" s="198">
        <v>72</v>
      </c>
      <c r="B191" s="127"/>
      <c r="C191" s="155"/>
      <c r="D191" s="166" t="s">
        <v>412</v>
      </c>
      <c r="E191" s="127">
        <v>75</v>
      </c>
      <c r="F191" s="127" t="s">
        <v>204</v>
      </c>
      <c r="G191" s="127"/>
      <c r="H191" s="135"/>
      <c r="I191" s="132"/>
      <c r="J191" s="127"/>
      <c r="K191" s="75"/>
    </row>
    <row r="192" spans="1:11" x14ac:dyDescent="0.25">
      <c r="A192" s="198">
        <v>72</v>
      </c>
      <c r="B192" s="127"/>
      <c r="C192" s="155"/>
      <c r="D192" s="166" t="s">
        <v>412</v>
      </c>
      <c r="E192" s="127">
        <v>81</v>
      </c>
      <c r="F192" s="127" t="s">
        <v>623</v>
      </c>
      <c r="G192" s="147"/>
      <c r="H192" s="135"/>
      <c r="I192" s="132"/>
      <c r="J192" s="127"/>
      <c r="K192" s="75"/>
    </row>
    <row r="193" spans="1:11" x14ac:dyDescent="0.25">
      <c r="A193" s="198">
        <v>72</v>
      </c>
      <c r="B193" s="127"/>
      <c r="C193" s="155"/>
      <c r="D193" s="166" t="s">
        <v>412</v>
      </c>
      <c r="E193" s="127">
        <v>81</v>
      </c>
      <c r="F193" s="127" t="s">
        <v>623</v>
      </c>
      <c r="G193" s="127"/>
      <c r="H193" s="135"/>
      <c r="I193" s="132"/>
      <c r="J193" s="127"/>
      <c r="K193" s="75"/>
    </row>
    <row r="194" spans="1:11" x14ac:dyDescent="0.25">
      <c r="A194" s="199">
        <v>73</v>
      </c>
      <c r="B194" s="127"/>
      <c r="C194" s="155"/>
      <c r="D194" s="93" t="s">
        <v>603</v>
      </c>
      <c r="E194" s="127">
        <v>45</v>
      </c>
      <c r="F194" s="127" t="s">
        <v>90</v>
      </c>
      <c r="G194" s="127">
        <v>49</v>
      </c>
      <c r="H194" s="167" t="s">
        <v>670</v>
      </c>
      <c r="I194" s="132"/>
      <c r="J194" s="127"/>
      <c r="K194" s="75"/>
    </row>
    <row r="195" spans="1:11" x14ac:dyDescent="0.25">
      <c r="A195" s="199">
        <v>73</v>
      </c>
      <c r="B195" s="167"/>
      <c r="C195" s="155"/>
      <c r="D195" s="93" t="s">
        <v>603</v>
      </c>
      <c r="E195" s="127">
        <v>51</v>
      </c>
      <c r="F195" s="127" t="s">
        <v>635</v>
      </c>
      <c r="G195" s="127">
        <v>36</v>
      </c>
      <c r="H195" s="135" t="s">
        <v>105</v>
      </c>
      <c r="I195" s="132"/>
      <c r="J195" s="127"/>
      <c r="K195" s="75"/>
    </row>
    <row r="196" spans="1:11" x14ac:dyDescent="0.25">
      <c r="A196" s="199">
        <v>73</v>
      </c>
      <c r="B196" s="127"/>
      <c r="C196" s="155"/>
      <c r="D196" s="93" t="s">
        <v>38</v>
      </c>
      <c r="E196" s="127">
        <v>27</v>
      </c>
      <c r="F196" s="127" t="s">
        <v>553</v>
      </c>
      <c r="G196" s="147">
        <v>32</v>
      </c>
      <c r="H196" s="135" t="s">
        <v>129</v>
      </c>
      <c r="I196" s="132"/>
      <c r="J196" s="127"/>
      <c r="K196" s="75"/>
    </row>
    <row r="197" spans="1:11" x14ac:dyDescent="0.25">
      <c r="A197" s="199">
        <v>73</v>
      </c>
      <c r="B197" s="127"/>
      <c r="C197" s="155"/>
      <c r="D197" s="93" t="s">
        <v>38</v>
      </c>
      <c r="E197" s="127">
        <v>32</v>
      </c>
      <c r="F197" s="127" t="s">
        <v>129</v>
      </c>
      <c r="G197" s="127">
        <v>32</v>
      </c>
      <c r="H197" s="135" t="s">
        <v>129</v>
      </c>
      <c r="I197" s="132"/>
      <c r="J197" s="127"/>
      <c r="K197" s="75"/>
    </row>
    <row r="198" spans="1:11" x14ac:dyDescent="0.25">
      <c r="A198" s="200">
        <v>74</v>
      </c>
      <c r="B198" s="127"/>
      <c r="C198" s="155"/>
      <c r="D198" s="93" t="s">
        <v>601</v>
      </c>
      <c r="E198" s="127">
        <v>117</v>
      </c>
      <c r="F198" s="127" t="s">
        <v>180</v>
      </c>
      <c r="G198" s="147">
        <v>126</v>
      </c>
      <c r="H198" s="135" t="s">
        <v>673</v>
      </c>
      <c r="I198" s="132"/>
      <c r="J198" s="127"/>
      <c r="K198" s="75"/>
    </row>
    <row r="199" spans="1:11" x14ac:dyDescent="0.25">
      <c r="A199" s="200">
        <v>74</v>
      </c>
      <c r="B199" s="167"/>
      <c r="C199" s="155"/>
      <c r="D199" s="93" t="s">
        <v>601</v>
      </c>
      <c r="E199" s="127">
        <v>121</v>
      </c>
      <c r="F199" s="127" t="s">
        <v>171</v>
      </c>
      <c r="G199" s="147">
        <v>126</v>
      </c>
      <c r="H199" s="135" t="s">
        <v>673</v>
      </c>
      <c r="I199" s="132"/>
      <c r="J199" s="127"/>
      <c r="K199" s="75"/>
    </row>
    <row r="200" spans="1:11" x14ac:dyDescent="0.25">
      <c r="A200" s="200">
        <v>74</v>
      </c>
      <c r="B200" s="167"/>
      <c r="C200" s="155"/>
      <c r="D200" s="93" t="s">
        <v>601</v>
      </c>
      <c r="E200" s="127">
        <v>123</v>
      </c>
      <c r="F200" s="127" t="s">
        <v>671</v>
      </c>
      <c r="G200" s="147">
        <v>125</v>
      </c>
      <c r="H200" s="135" t="s">
        <v>179</v>
      </c>
      <c r="I200" s="132"/>
      <c r="J200" s="127"/>
      <c r="K200" s="75"/>
    </row>
    <row r="201" spans="1:11" x14ac:dyDescent="0.25">
      <c r="A201" s="200">
        <v>74</v>
      </c>
      <c r="B201" s="167"/>
      <c r="C201" s="155"/>
      <c r="D201" s="93" t="s">
        <v>601</v>
      </c>
      <c r="E201" s="127">
        <v>125</v>
      </c>
      <c r="F201" s="127" t="s">
        <v>179</v>
      </c>
      <c r="G201" s="147">
        <v>123</v>
      </c>
      <c r="H201" s="135" t="s">
        <v>671</v>
      </c>
      <c r="I201" s="132"/>
      <c r="J201" s="127"/>
      <c r="K201" s="75"/>
    </row>
    <row r="202" spans="1:11" x14ac:dyDescent="0.25">
      <c r="A202" s="200">
        <v>74</v>
      </c>
      <c r="B202" s="167"/>
      <c r="C202" s="155"/>
      <c r="D202" s="93" t="s">
        <v>601</v>
      </c>
      <c r="E202" s="127">
        <v>133</v>
      </c>
      <c r="F202" s="127" t="s">
        <v>672</v>
      </c>
      <c r="G202" s="127"/>
      <c r="H202" s="135"/>
      <c r="I202" s="127"/>
      <c r="J202" s="127"/>
      <c r="K202" s="75"/>
    </row>
    <row r="203" spans="1:11" x14ac:dyDescent="0.25">
      <c r="A203" s="200">
        <v>74</v>
      </c>
      <c r="B203" s="127"/>
      <c r="C203" s="155"/>
      <c r="D203" s="93" t="s">
        <v>39</v>
      </c>
      <c r="E203" s="127">
        <v>90</v>
      </c>
      <c r="F203" s="127" t="s">
        <v>649</v>
      </c>
      <c r="G203" s="127">
        <v>94</v>
      </c>
      <c r="H203" s="135" t="s">
        <v>675</v>
      </c>
      <c r="I203" s="132"/>
      <c r="J203" s="127"/>
      <c r="K203" s="75"/>
    </row>
    <row r="204" spans="1:11" x14ac:dyDescent="0.25">
      <c r="A204" s="200">
        <v>74</v>
      </c>
      <c r="B204" s="127"/>
      <c r="C204" s="155"/>
      <c r="D204" s="93" t="s">
        <v>39</v>
      </c>
      <c r="E204" s="127">
        <v>135</v>
      </c>
      <c r="F204" s="127" t="s">
        <v>674</v>
      </c>
      <c r="G204" s="147">
        <v>95</v>
      </c>
      <c r="H204" s="135" t="s">
        <v>608</v>
      </c>
      <c r="I204" s="132"/>
      <c r="J204" s="127"/>
      <c r="K204" s="75"/>
    </row>
    <row r="205" spans="1:11" x14ac:dyDescent="0.25">
      <c r="A205" s="200">
        <v>74</v>
      </c>
      <c r="B205" s="127"/>
      <c r="C205" s="155"/>
      <c r="D205" s="93" t="s">
        <v>39</v>
      </c>
      <c r="E205" s="127">
        <v>95</v>
      </c>
      <c r="F205" s="127" t="s">
        <v>608</v>
      </c>
      <c r="G205" s="127">
        <v>97</v>
      </c>
      <c r="H205" s="135" t="s">
        <v>56</v>
      </c>
      <c r="I205" s="132"/>
      <c r="J205" s="127"/>
      <c r="K205" s="75"/>
    </row>
    <row r="206" spans="1:11" x14ac:dyDescent="0.25">
      <c r="A206" s="200">
        <v>74</v>
      </c>
      <c r="B206" s="127"/>
      <c r="C206" s="155"/>
      <c r="D206" s="93" t="s">
        <v>39</v>
      </c>
      <c r="E206" s="127">
        <v>98</v>
      </c>
      <c r="F206" s="127" t="s">
        <v>650</v>
      </c>
      <c r="G206" s="147">
        <v>97</v>
      </c>
      <c r="H206" s="135" t="s">
        <v>56</v>
      </c>
      <c r="I206" s="132"/>
      <c r="J206" s="127"/>
      <c r="K206" s="75"/>
    </row>
    <row r="207" spans="1:11" x14ac:dyDescent="0.25">
      <c r="A207" s="130">
        <v>81</v>
      </c>
      <c r="B207" s="127"/>
      <c r="C207" s="155"/>
      <c r="D207" s="93" t="s">
        <v>551</v>
      </c>
      <c r="E207" s="127">
        <v>52</v>
      </c>
      <c r="F207" s="127" t="s">
        <v>404</v>
      </c>
      <c r="G207" s="147">
        <v>52</v>
      </c>
      <c r="H207" s="135" t="s">
        <v>404</v>
      </c>
      <c r="I207" s="132"/>
      <c r="J207" s="127"/>
      <c r="K207" s="75"/>
    </row>
    <row r="208" spans="1:11" x14ac:dyDescent="0.25">
      <c r="A208" s="130">
        <v>81</v>
      </c>
      <c r="B208" s="127"/>
      <c r="C208" s="155"/>
      <c r="D208" s="93" t="s">
        <v>551</v>
      </c>
      <c r="E208" s="127">
        <v>52</v>
      </c>
      <c r="F208" s="127" t="s">
        <v>404</v>
      </c>
      <c r="G208" s="147">
        <v>56</v>
      </c>
      <c r="H208" s="135" t="s">
        <v>617</v>
      </c>
      <c r="I208" s="132"/>
      <c r="J208" s="127"/>
      <c r="K208" s="75"/>
    </row>
    <row r="209" spans="1:11" x14ac:dyDescent="0.25">
      <c r="A209" s="130">
        <v>81</v>
      </c>
      <c r="B209" s="127"/>
      <c r="C209" s="155"/>
      <c r="D209" s="93" t="s">
        <v>551</v>
      </c>
      <c r="E209" s="127">
        <v>52</v>
      </c>
      <c r="F209" s="127" t="s">
        <v>404</v>
      </c>
      <c r="G209" s="127">
        <v>59</v>
      </c>
      <c r="H209" s="135" t="s">
        <v>438</v>
      </c>
      <c r="I209" s="127"/>
      <c r="J209" s="127"/>
      <c r="K209" s="75"/>
    </row>
    <row r="210" spans="1:11" x14ac:dyDescent="0.25">
      <c r="A210" s="130">
        <v>81</v>
      </c>
      <c r="B210" s="127"/>
      <c r="C210" s="155"/>
      <c r="D210" s="93" t="s">
        <v>551</v>
      </c>
      <c r="E210" s="127">
        <v>56</v>
      </c>
      <c r="F210" s="127" t="s">
        <v>617</v>
      </c>
      <c r="G210" s="127">
        <v>61</v>
      </c>
      <c r="H210" s="135" t="s">
        <v>619</v>
      </c>
      <c r="I210" s="132"/>
      <c r="J210" s="127"/>
      <c r="K210" s="75"/>
    </row>
    <row r="211" spans="1:11" x14ac:dyDescent="0.25">
      <c r="A211" s="130">
        <v>81</v>
      </c>
      <c r="B211" s="127"/>
      <c r="C211" s="155"/>
      <c r="D211" s="93" t="s">
        <v>551</v>
      </c>
      <c r="E211" s="127">
        <v>57</v>
      </c>
      <c r="F211" s="127" t="s">
        <v>464</v>
      </c>
      <c r="G211" s="127">
        <v>63</v>
      </c>
      <c r="H211" s="135" t="s">
        <v>458</v>
      </c>
      <c r="I211" s="132"/>
      <c r="J211" s="127"/>
      <c r="K211" s="75"/>
    </row>
    <row r="212" spans="1:11" x14ac:dyDescent="0.25">
      <c r="A212" s="130">
        <v>81</v>
      </c>
      <c r="B212" s="127"/>
      <c r="C212" s="155"/>
      <c r="D212" s="93" t="s">
        <v>551</v>
      </c>
      <c r="E212" s="127">
        <v>57</v>
      </c>
      <c r="F212" s="127" t="s">
        <v>464</v>
      </c>
      <c r="G212" s="147">
        <v>67</v>
      </c>
      <c r="H212" s="135" t="s">
        <v>664</v>
      </c>
      <c r="I212" s="132"/>
      <c r="J212" s="127"/>
      <c r="K212" s="75"/>
    </row>
    <row r="213" spans="1:11" x14ac:dyDescent="0.25">
      <c r="A213" s="130">
        <v>81</v>
      </c>
      <c r="B213" s="127"/>
      <c r="C213" s="155"/>
      <c r="D213" s="93" t="s">
        <v>551</v>
      </c>
      <c r="E213" s="127">
        <v>58</v>
      </c>
      <c r="F213" s="127" t="s">
        <v>558</v>
      </c>
      <c r="G213" s="127"/>
      <c r="H213" s="135"/>
      <c r="I213" s="127"/>
      <c r="J213" s="127"/>
      <c r="K213" s="75"/>
    </row>
    <row r="214" spans="1:11" x14ac:dyDescent="0.25">
      <c r="A214" s="130">
        <v>81</v>
      </c>
      <c r="B214" s="127"/>
      <c r="C214" s="155"/>
      <c r="D214" s="93" t="s">
        <v>551</v>
      </c>
      <c r="E214" s="127">
        <v>59</v>
      </c>
      <c r="F214" s="127" t="s">
        <v>438</v>
      </c>
      <c r="G214" s="127"/>
      <c r="H214" s="135"/>
      <c r="I214" s="127"/>
      <c r="J214" s="127"/>
      <c r="K214" s="75"/>
    </row>
    <row r="215" spans="1:11" x14ac:dyDescent="0.25">
      <c r="A215" s="130">
        <v>81</v>
      </c>
      <c r="B215" s="127"/>
      <c r="C215" s="155"/>
      <c r="D215" s="93" t="s">
        <v>551</v>
      </c>
      <c r="E215" s="127">
        <v>61</v>
      </c>
      <c r="F215" s="127" t="s">
        <v>619</v>
      </c>
      <c r="G215" s="147"/>
      <c r="H215" s="135"/>
      <c r="I215" s="132"/>
      <c r="J215" s="127"/>
      <c r="K215" s="75"/>
    </row>
    <row r="216" spans="1:11" x14ac:dyDescent="0.25">
      <c r="A216" s="130">
        <v>81</v>
      </c>
      <c r="B216" s="127"/>
      <c r="C216" s="155"/>
      <c r="D216" s="93" t="s">
        <v>551</v>
      </c>
      <c r="E216" s="127">
        <v>64</v>
      </c>
      <c r="F216" s="127" t="s">
        <v>676</v>
      </c>
      <c r="G216" s="127"/>
      <c r="H216" s="135"/>
      <c r="I216" s="132"/>
      <c r="J216" s="127"/>
      <c r="K216" s="75"/>
    </row>
    <row r="217" spans="1:11" x14ac:dyDescent="0.25">
      <c r="A217" s="130">
        <v>81</v>
      </c>
      <c r="B217" s="127"/>
      <c r="C217" s="155"/>
      <c r="D217" s="93" t="s">
        <v>551</v>
      </c>
      <c r="E217" s="127">
        <v>65</v>
      </c>
      <c r="F217" s="127" t="s">
        <v>677</v>
      </c>
      <c r="G217" s="127"/>
      <c r="H217" s="135"/>
      <c r="I217" s="132"/>
      <c r="J217" s="127"/>
      <c r="K217" s="75"/>
    </row>
    <row r="218" spans="1:11" x14ac:dyDescent="0.25">
      <c r="A218" s="130">
        <v>81</v>
      </c>
      <c r="B218" s="127"/>
      <c r="C218" s="155"/>
      <c r="D218" s="93" t="s">
        <v>551</v>
      </c>
      <c r="E218" s="127">
        <v>65</v>
      </c>
      <c r="F218" s="127" t="s">
        <v>677</v>
      </c>
      <c r="G218" s="127"/>
      <c r="H218" s="135"/>
      <c r="I218" s="132"/>
      <c r="J218" s="127"/>
      <c r="K218" s="75"/>
    </row>
    <row r="219" spans="1:11" x14ac:dyDescent="0.25">
      <c r="A219" s="130">
        <v>81</v>
      </c>
      <c r="B219" s="127"/>
      <c r="C219" s="155"/>
      <c r="D219" s="93" t="s">
        <v>551</v>
      </c>
      <c r="E219" s="127">
        <v>67</v>
      </c>
      <c r="F219" s="127" t="s">
        <v>664</v>
      </c>
      <c r="G219" s="127"/>
      <c r="H219" s="135"/>
      <c r="I219" s="132"/>
      <c r="J219" s="127"/>
      <c r="K219" s="75"/>
    </row>
    <row r="220" spans="1:11" x14ac:dyDescent="0.25">
      <c r="A220" s="130">
        <v>81</v>
      </c>
      <c r="B220" s="127"/>
      <c r="C220" s="155"/>
      <c r="D220" s="93" t="s">
        <v>551</v>
      </c>
      <c r="E220" s="127">
        <v>67</v>
      </c>
      <c r="F220" s="127" t="s">
        <v>664</v>
      </c>
      <c r="G220" s="147"/>
      <c r="H220" s="135"/>
      <c r="I220" s="132"/>
      <c r="J220" s="127"/>
      <c r="K220" s="75"/>
    </row>
    <row r="221" spans="1:11" x14ac:dyDescent="0.25">
      <c r="A221" s="130">
        <v>81</v>
      </c>
      <c r="B221" s="127"/>
      <c r="C221" s="155"/>
      <c r="D221" s="93" t="s">
        <v>601</v>
      </c>
      <c r="E221" s="127">
        <v>121</v>
      </c>
      <c r="F221" s="127" t="s">
        <v>171</v>
      </c>
      <c r="G221" s="127"/>
      <c r="H221" s="135"/>
      <c r="I221" s="132"/>
      <c r="J221" s="127"/>
      <c r="K221" s="75"/>
    </row>
    <row r="222" spans="1:11" x14ac:dyDescent="0.25">
      <c r="A222" s="130">
        <v>81</v>
      </c>
      <c r="B222" s="127"/>
      <c r="C222" s="155"/>
      <c r="D222" s="93" t="s">
        <v>601</v>
      </c>
      <c r="E222" s="127">
        <v>128</v>
      </c>
      <c r="F222" s="127" t="s">
        <v>616</v>
      </c>
      <c r="G222" s="147"/>
      <c r="H222" s="135"/>
      <c r="I222" s="132"/>
      <c r="J222" s="127"/>
      <c r="K222" s="75"/>
    </row>
    <row r="223" spans="1:11" x14ac:dyDescent="0.25">
      <c r="A223" s="198">
        <v>82</v>
      </c>
      <c r="B223" s="127"/>
      <c r="C223" s="155"/>
      <c r="D223" s="93" t="s">
        <v>38</v>
      </c>
      <c r="E223" s="127">
        <v>22</v>
      </c>
      <c r="F223" s="127" t="s">
        <v>31</v>
      </c>
      <c r="G223" s="127"/>
      <c r="H223" s="135"/>
      <c r="I223" s="132"/>
      <c r="J223" s="127"/>
      <c r="K223" s="75"/>
    </row>
    <row r="224" spans="1:11" x14ac:dyDescent="0.25">
      <c r="A224" s="198">
        <v>82</v>
      </c>
      <c r="B224" s="127"/>
      <c r="C224" s="155"/>
      <c r="D224" s="166" t="s">
        <v>412</v>
      </c>
      <c r="E224" s="127">
        <v>71</v>
      </c>
      <c r="F224" s="127" t="s">
        <v>198</v>
      </c>
      <c r="G224" s="127">
        <v>71</v>
      </c>
      <c r="H224" s="135" t="s">
        <v>198</v>
      </c>
      <c r="I224" s="132"/>
      <c r="J224" s="127"/>
      <c r="K224" s="75"/>
    </row>
    <row r="225" spans="1:11" x14ac:dyDescent="0.25">
      <c r="A225" s="198">
        <v>82</v>
      </c>
      <c r="B225" s="127"/>
      <c r="C225" s="155"/>
      <c r="D225" s="166" t="s">
        <v>412</v>
      </c>
      <c r="E225" s="127">
        <v>71</v>
      </c>
      <c r="F225" s="127" t="s">
        <v>198</v>
      </c>
      <c r="G225" s="127">
        <v>134</v>
      </c>
      <c r="H225" s="135" t="s">
        <v>206</v>
      </c>
      <c r="I225" s="132"/>
      <c r="J225" s="127"/>
      <c r="K225" s="75"/>
    </row>
    <row r="226" spans="1:11" x14ac:dyDescent="0.25">
      <c r="A226" s="198">
        <v>82</v>
      </c>
      <c r="B226" s="127"/>
      <c r="C226" s="155"/>
      <c r="D226" s="166" t="s">
        <v>412</v>
      </c>
      <c r="E226" s="127">
        <v>134</v>
      </c>
      <c r="F226" s="127" t="s">
        <v>206</v>
      </c>
      <c r="G226" s="127"/>
      <c r="H226" s="135"/>
      <c r="I226" s="132"/>
      <c r="J226" s="127"/>
      <c r="K226" s="75"/>
    </row>
    <row r="227" spans="1:11" x14ac:dyDescent="0.25">
      <c r="A227" s="198">
        <v>82</v>
      </c>
      <c r="B227" s="127"/>
      <c r="C227" s="155"/>
      <c r="D227" s="166" t="s">
        <v>412</v>
      </c>
      <c r="E227" s="127">
        <v>72</v>
      </c>
      <c r="F227" s="127" t="s">
        <v>678</v>
      </c>
      <c r="G227" s="147"/>
      <c r="H227" s="135"/>
      <c r="I227" s="132"/>
      <c r="J227" s="127"/>
      <c r="K227" s="75"/>
    </row>
    <row r="228" spans="1:11" x14ac:dyDescent="0.25">
      <c r="A228" s="198">
        <v>82</v>
      </c>
      <c r="B228" s="127"/>
      <c r="C228" s="155"/>
      <c r="D228" s="166" t="s">
        <v>412</v>
      </c>
      <c r="E228" s="127">
        <v>73</v>
      </c>
      <c r="F228" s="127" t="s">
        <v>679</v>
      </c>
      <c r="G228" s="127"/>
      <c r="H228" s="135"/>
      <c r="I228" s="132"/>
      <c r="J228" s="127"/>
      <c r="K228" s="75"/>
    </row>
    <row r="229" spans="1:11" x14ac:dyDescent="0.25">
      <c r="A229" s="198">
        <v>82</v>
      </c>
      <c r="B229" s="127"/>
      <c r="C229" s="155"/>
      <c r="D229" s="166" t="s">
        <v>412</v>
      </c>
      <c r="E229" s="127">
        <v>75</v>
      </c>
      <c r="F229" s="127" t="s">
        <v>204</v>
      </c>
      <c r="G229" s="127"/>
      <c r="H229" s="135"/>
      <c r="I229" s="127"/>
      <c r="J229" s="127"/>
      <c r="K229" s="75"/>
    </row>
    <row r="230" spans="1:11" x14ac:dyDescent="0.25">
      <c r="A230" s="198">
        <v>82</v>
      </c>
      <c r="B230" s="127"/>
      <c r="C230" s="155"/>
      <c r="D230" s="166" t="s">
        <v>412</v>
      </c>
      <c r="E230" s="127">
        <v>75</v>
      </c>
      <c r="F230" s="127" t="s">
        <v>204</v>
      </c>
      <c r="G230" s="127"/>
      <c r="H230" s="135"/>
      <c r="I230" s="132"/>
      <c r="J230" s="127"/>
      <c r="K230" s="75"/>
    </row>
    <row r="231" spans="1:11" x14ac:dyDescent="0.25">
      <c r="A231" s="198">
        <v>82</v>
      </c>
      <c r="B231" s="127"/>
      <c r="C231" s="155"/>
      <c r="D231" s="166" t="s">
        <v>412</v>
      </c>
      <c r="E231" s="127">
        <v>82</v>
      </c>
      <c r="F231" s="127" t="s">
        <v>534</v>
      </c>
      <c r="G231" s="147"/>
      <c r="H231" s="135"/>
      <c r="I231" s="132"/>
      <c r="J231" s="127"/>
      <c r="K231" s="75"/>
    </row>
    <row r="232" spans="1:11" x14ac:dyDescent="0.25">
      <c r="A232" s="198">
        <v>82</v>
      </c>
      <c r="B232" s="127"/>
      <c r="C232" s="155"/>
      <c r="D232" s="166" t="s">
        <v>412</v>
      </c>
      <c r="E232" s="127">
        <v>84</v>
      </c>
      <c r="F232" s="127" t="s">
        <v>190</v>
      </c>
      <c r="G232" s="127"/>
      <c r="H232" s="135"/>
      <c r="I232" s="132"/>
      <c r="J232" s="127"/>
      <c r="K232" s="75"/>
    </row>
    <row r="233" spans="1:11" x14ac:dyDescent="0.25">
      <c r="A233" s="199">
        <v>83</v>
      </c>
      <c r="B233" s="127"/>
      <c r="C233" s="155"/>
      <c r="D233" s="93" t="s">
        <v>603</v>
      </c>
      <c r="E233" s="127">
        <v>41</v>
      </c>
      <c r="F233" s="127" t="s">
        <v>550</v>
      </c>
      <c r="G233" s="127">
        <v>38</v>
      </c>
      <c r="H233" s="135" t="s">
        <v>116</v>
      </c>
      <c r="I233" s="132"/>
      <c r="J233" s="127"/>
      <c r="K233" s="75"/>
    </row>
    <row r="234" spans="1:11" x14ac:dyDescent="0.25">
      <c r="A234" s="199">
        <v>83</v>
      </c>
      <c r="B234" s="127"/>
      <c r="C234" s="155"/>
      <c r="D234" s="93" t="s">
        <v>603</v>
      </c>
      <c r="E234" s="127">
        <v>45</v>
      </c>
      <c r="F234" s="127" t="s">
        <v>90</v>
      </c>
      <c r="G234" s="127">
        <v>39</v>
      </c>
      <c r="H234" s="135" t="s">
        <v>373</v>
      </c>
      <c r="I234" s="127"/>
      <c r="J234" s="127"/>
      <c r="K234" s="75"/>
    </row>
    <row r="235" spans="1:11" x14ac:dyDescent="0.25">
      <c r="A235" s="199">
        <v>83</v>
      </c>
      <c r="B235" s="127"/>
      <c r="C235" s="155"/>
      <c r="D235" s="93" t="s">
        <v>603</v>
      </c>
      <c r="E235" s="127">
        <v>49</v>
      </c>
      <c r="F235" s="127" t="s">
        <v>153</v>
      </c>
      <c r="G235" s="147"/>
      <c r="H235" s="135"/>
      <c r="I235" s="132"/>
      <c r="J235" s="127"/>
      <c r="K235" s="75"/>
    </row>
    <row r="236" spans="1:11" x14ac:dyDescent="0.25">
      <c r="A236" s="200">
        <v>84</v>
      </c>
      <c r="B236" s="127"/>
      <c r="C236" s="155"/>
      <c r="D236" s="242" t="s">
        <v>139</v>
      </c>
      <c r="E236" s="127">
        <v>111</v>
      </c>
      <c r="F236" s="127" t="s">
        <v>669</v>
      </c>
      <c r="G236" s="147">
        <v>100</v>
      </c>
      <c r="H236" s="135" t="s">
        <v>154</v>
      </c>
      <c r="I236" s="132"/>
      <c r="J236" s="127"/>
      <c r="K236" s="75"/>
    </row>
    <row r="237" spans="1:11" x14ac:dyDescent="0.25">
      <c r="A237" s="200">
        <v>84</v>
      </c>
      <c r="B237" s="127"/>
      <c r="C237" s="155"/>
      <c r="D237" s="242" t="s">
        <v>139</v>
      </c>
      <c r="E237" s="127">
        <v>111</v>
      </c>
      <c r="F237" s="127" t="s">
        <v>669</v>
      </c>
      <c r="G237" s="127">
        <v>111</v>
      </c>
      <c r="H237" s="135" t="s">
        <v>669</v>
      </c>
      <c r="I237" s="132"/>
      <c r="J237" s="127"/>
      <c r="K237" s="75"/>
    </row>
    <row r="238" spans="1:11" x14ac:dyDescent="0.25">
      <c r="A238" s="200">
        <v>84</v>
      </c>
      <c r="B238" s="127"/>
      <c r="C238" s="155"/>
      <c r="D238" s="242" t="s">
        <v>139</v>
      </c>
      <c r="E238" s="127">
        <v>111</v>
      </c>
      <c r="F238" s="127" t="s">
        <v>669</v>
      </c>
      <c r="G238" s="127">
        <v>116</v>
      </c>
      <c r="H238" s="135" t="s">
        <v>378</v>
      </c>
      <c r="I238" s="127"/>
      <c r="J238" s="127"/>
      <c r="K238" s="75"/>
    </row>
    <row r="239" spans="1:11" x14ac:dyDescent="0.25">
      <c r="A239" s="200">
        <v>84</v>
      </c>
      <c r="B239" s="127"/>
      <c r="C239" s="155"/>
      <c r="D239" s="242" t="s">
        <v>139</v>
      </c>
      <c r="E239" s="127">
        <v>112</v>
      </c>
      <c r="F239" s="127" t="s">
        <v>610</v>
      </c>
      <c r="G239" s="147"/>
      <c r="H239" s="135"/>
      <c r="I239" s="132"/>
      <c r="J239" s="127"/>
      <c r="K239" s="75"/>
    </row>
    <row r="240" spans="1:11" x14ac:dyDescent="0.25">
      <c r="A240" s="200">
        <v>84</v>
      </c>
      <c r="B240" s="127"/>
      <c r="C240" s="155"/>
      <c r="D240" s="242" t="s">
        <v>139</v>
      </c>
      <c r="E240" s="127">
        <v>114</v>
      </c>
      <c r="F240" s="127" t="s">
        <v>578</v>
      </c>
      <c r="G240" s="147"/>
      <c r="H240" s="135"/>
      <c r="I240" s="132"/>
      <c r="J240" s="127"/>
      <c r="K240" s="75"/>
    </row>
    <row r="241" spans="1:11" x14ac:dyDescent="0.25">
      <c r="A241" s="200">
        <v>84</v>
      </c>
      <c r="B241" s="127"/>
      <c r="C241" s="155"/>
      <c r="D241" s="93" t="s">
        <v>39</v>
      </c>
      <c r="E241" s="127">
        <v>94</v>
      </c>
      <c r="F241" s="127" t="s">
        <v>680</v>
      </c>
      <c r="G241" s="147"/>
      <c r="H241" s="135"/>
      <c r="I241" s="132"/>
      <c r="J241" s="127"/>
      <c r="K241" s="75"/>
    </row>
    <row r="242" spans="1:11" x14ac:dyDescent="0.25">
      <c r="A242" s="130">
        <v>91</v>
      </c>
      <c r="B242" s="127"/>
      <c r="C242" s="155"/>
      <c r="D242" s="242" t="s">
        <v>139</v>
      </c>
      <c r="E242" s="127">
        <v>106</v>
      </c>
      <c r="F242" s="127" t="s">
        <v>461</v>
      </c>
      <c r="G242" s="127"/>
      <c r="H242" s="135"/>
      <c r="I242" s="132"/>
      <c r="J242" s="127"/>
      <c r="K242" s="75"/>
    </row>
    <row r="243" spans="1:11" x14ac:dyDescent="0.25">
      <c r="A243" s="130">
        <v>91</v>
      </c>
      <c r="B243" s="167"/>
      <c r="C243" s="155"/>
      <c r="D243" s="242" t="s">
        <v>139</v>
      </c>
      <c r="E243" s="127">
        <v>106</v>
      </c>
      <c r="F243" s="127" t="s">
        <v>461</v>
      </c>
      <c r="G243" s="147"/>
      <c r="H243" s="135"/>
      <c r="I243" s="132"/>
      <c r="J243" s="127"/>
      <c r="K243" s="75"/>
    </row>
    <row r="244" spans="1:11" x14ac:dyDescent="0.25">
      <c r="A244" s="130">
        <v>91</v>
      </c>
      <c r="B244" s="167"/>
      <c r="C244" s="155"/>
      <c r="D244" s="242" t="s">
        <v>139</v>
      </c>
      <c r="E244" s="127">
        <v>106</v>
      </c>
      <c r="F244" s="127" t="s">
        <v>461</v>
      </c>
      <c r="G244" s="127"/>
      <c r="H244" s="135"/>
      <c r="I244" s="132"/>
      <c r="J244" s="127"/>
      <c r="K244" s="75"/>
    </row>
    <row r="245" spans="1:11" x14ac:dyDescent="0.25">
      <c r="A245" s="130">
        <v>91</v>
      </c>
      <c r="B245" s="167"/>
      <c r="C245" s="155"/>
      <c r="D245" s="242" t="s">
        <v>139</v>
      </c>
      <c r="E245" s="127">
        <v>111</v>
      </c>
      <c r="F245" s="127" t="s">
        <v>669</v>
      </c>
      <c r="G245" s="127"/>
      <c r="H245" s="135"/>
      <c r="I245" s="132"/>
      <c r="J245" s="127"/>
      <c r="K245" s="75"/>
    </row>
    <row r="246" spans="1:11" x14ac:dyDescent="0.25">
      <c r="A246" s="130">
        <v>91</v>
      </c>
      <c r="B246" s="167"/>
      <c r="C246" s="155"/>
      <c r="D246" s="242" t="s">
        <v>139</v>
      </c>
      <c r="E246" s="127">
        <v>111</v>
      </c>
      <c r="F246" s="127" t="s">
        <v>669</v>
      </c>
      <c r="G246" s="147"/>
      <c r="H246" s="135"/>
      <c r="I246" s="132"/>
      <c r="J246" s="127"/>
      <c r="K246" s="75"/>
    </row>
    <row r="247" spans="1:11" x14ac:dyDescent="0.25">
      <c r="A247" s="130">
        <v>91</v>
      </c>
      <c r="B247" s="167"/>
      <c r="C247" s="155"/>
      <c r="D247" s="242" t="s">
        <v>139</v>
      </c>
      <c r="E247" s="127">
        <v>112</v>
      </c>
      <c r="F247" s="127" t="s">
        <v>610</v>
      </c>
      <c r="G247" s="147"/>
      <c r="H247" s="135"/>
      <c r="I247" s="132"/>
      <c r="J247" s="127"/>
      <c r="K247" s="75"/>
    </row>
    <row r="248" spans="1:11" x14ac:dyDescent="0.25">
      <c r="A248" s="130">
        <v>91</v>
      </c>
      <c r="B248" s="167"/>
      <c r="C248" s="155"/>
      <c r="D248" s="242" t="s">
        <v>139</v>
      </c>
      <c r="E248" s="127">
        <v>115</v>
      </c>
      <c r="F248" s="127" t="s">
        <v>573</v>
      </c>
      <c r="G248" s="147"/>
      <c r="H248" s="135"/>
      <c r="I248" s="132"/>
      <c r="J248" s="127"/>
      <c r="K248" s="75"/>
    </row>
    <row r="249" spans="1:11" x14ac:dyDescent="0.25">
      <c r="A249" s="130">
        <v>91</v>
      </c>
      <c r="B249" s="167"/>
      <c r="C249" s="155"/>
      <c r="D249" s="242" t="s">
        <v>139</v>
      </c>
      <c r="E249" s="127">
        <v>116</v>
      </c>
      <c r="F249" s="127" t="s">
        <v>378</v>
      </c>
      <c r="G249" s="147"/>
      <c r="H249" s="135"/>
      <c r="I249" s="132"/>
      <c r="J249" s="127"/>
      <c r="K249" s="75"/>
    </row>
    <row r="250" spans="1:11" x14ac:dyDescent="0.25">
      <c r="A250" s="130">
        <v>91</v>
      </c>
      <c r="B250" s="127"/>
      <c r="C250" s="155"/>
      <c r="D250" s="93" t="s">
        <v>38</v>
      </c>
      <c r="E250" s="127">
        <v>17</v>
      </c>
      <c r="F250" s="127" t="s">
        <v>13</v>
      </c>
      <c r="G250" s="147"/>
      <c r="H250" s="135"/>
      <c r="I250" s="132"/>
      <c r="J250" s="127"/>
      <c r="K250" s="75"/>
    </row>
    <row r="251" spans="1:11" x14ac:dyDescent="0.25">
      <c r="A251" s="130">
        <v>91</v>
      </c>
      <c r="B251" s="127"/>
      <c r="C251" s="155"/>
      <c r="D251" s="93" t="s">
        <v>38</v>
      </c>
      <c r="E251" s="127">
        <v>19</v>
      </c>
      <c r="F251" s="127" t="s">
        <v>34</v>
      </c>
      <c r="G251" s="127"/>
      <c r="H251" s="135"/>
      <c r="I251" s="132"/>
      <c r="J251" s="127"/>
      <c r="K251" s="75"/>
    </row>
    <row r="252" spans="1:11" x14ac:dyDescent="0.25">
      <c r="A252" s="130">
        <v>91</v>
      </c>
      <c r="B252" s="127"/>
      <c r="C252" s="155"/>
      <c r="D252" s="93" t="s">
        <v>38</v>
      </c>
      <c r="E252" s="127">
        <v>25</v>
      </c>
      <c r="F252" s="127" t="s">
        <v>9</v>
      </c>
      <c r="G252" s="127"/>
      <c r="H252" s="135"/>
      <c r="I252" s="127"/>
      <c r="J252" s="127"/>
      <c r="K252" s="75"/>
    </row>
    <row r="253" spans="1:11" x14ac:dyDescent="0.25">
      <c r="A253" s="130">
        <v>91</v>
      </c>
      <c r="B253" s="127"/>
      <c r="C253" s="155"/>
      <c r="D253" s="93" t="s">
        <v>38</v>
      </c>
      <c r="E253" s="127">
        <v>31</v>
      </c>
      <c r="F253" s="127" t="s">
        <v>15</v>
      </c>
      <c r="G253" s="127"/>
      <c r="H253" s="135"/>
      <c r="I253" s="127"/>
      <c r="J253" s="127"/>
      <c r="K253" s="75"/>
    </row>
    <row r="254" spans="1:11" x14ac:dyDescent="0.25">
      <c r="A254" s="198">
        <v>92</v>
      </c>
      <c r="B254" s="127"/>
      <c r="C254" s="155"/>
      <c r="D254" s="93" t="s">
        <v>551</v>
      </c>
      <c r="E254" s="127">
        <v>58</v>
      </c>
      <c r="F254" s="127" t="s">
        <v>558</v>
      </c>
      <c r="G254" s="127"/>
      <c r="H254" s="135"/>
      <c r="I254" s="132"/>
      <c r="J254" s="127"/>
      <c r="K254" s="75"/>
    </row>
    <row r="255" spans="1:11" x14ac:dyDescent="0.25">
      <c r="A255" s="198">
        <v>92</v>
      </c>
      <c r="B255" s="127"/>
      <c r="C255" s="155"/>
      <c r="D255" s="93" t="s">
        <v>551</v>
      </c>
      <c r="E255" s="127">
        <v>67</v>
      </c>
      <c r="F255" s="127" t="s">
        <v>664</v>
      </c>
      <c r="G255" s="127"/>
      <c r="H255" s="135"/>
      <c r="I255" s="132"/>
      <c r="J255" s="127"/>
      <c r="K255" s="75"/>
    </row>
    <row r="256" spans="1:11" x14ac:dyDescent="0.25">
      <c r="A256" s="198">
        <v>92</v>
      </c>
      <c r="B256" s="127"/>
      <c r="C256" s="155"/>
      <c r="D256" s="93" t="s">
        <v>39</v>
      </c>
      <c r="E256" s="127">
        <v>135</v>
      </c>
      <c r="F256" s="127" t="s">
        <v>681</v>
      </c>
      <c r="G256" s="127"/>
      <c r="H256" s="135"/>
      <c r="I256" s="132"/>
      <c r="J256" s="127"/>
      <c r="K256" s="75"/>
    </row>
    <row r="257" spans="1:11" x14ac:dyDescent="0.25">
      <c r="A257" s="198">
        <v>92</v>
      </c>
      <c r="B257" s="127"/>
      <c r="C257" s="155"/>
      <c r="D257" s="93" t="s">
        <v>39</v>
      </c>
      <c r="E257" s="127">
        <v>95</v>
      </c>
      <c r="F257" s="127" t="s">
        <v>608</v>
      </c>
      <c r="G257" s="147"/>
      <c r="H257" s="135"/>
      <c r="I257" s="132"/>
      <c r="J257" s="127"/>
      <c r="K257" s="75"/>
    </row>
    <row r="258" spans="1:11" x14ac:dyDescent="0.25">
      <c r="A258" s="198">
        <v>92</v>
      </c>
      <c r="B258" s="127"/>
      <c r="C258" s="155"/>
      <c r="D258" s="93" t="s">
        <v>39</v>
      </c>
      <c r="E258" s="127">
        <v>96</v>
      </c>
      <c r="F258" s="127" t="s">
        <v>52</v>
      </c>
      <c r="G258" s="147"/>
      <c r="H258" s="135"/>
      <c r="I258" s="132"/>
      <c r="J258" s="127"/>
      <c r="K258" s="75"/>
    </row>
    <row r="259" spans="1:11" x14ac:dyDescent="0.25">
      <c r="A259" s="198">
        <v>92</v>
      </c>
      <c r="B259" s="127"/>
      <c r="C259" s="155"/>
      <c r="D259" s="93" t="s">
        <v>39</v>
      </c>
      <c r="E259" s="127">
        <v>97</v>
      </c>
      <c r="F259" s="127" t="s">
        <v>56</v>
      </c>
      <c r="G259" s="127"/>
      <c r="H259" s="135"/>
      <c r="I259" s="132"/>
      <c r="J259" s="127"/>
      <c r="K259" s="75"/>
    </row>
    <row r="260" spans="1:11" x14ac:dyDescent="0.25">
      <c r="A260" s="199">
        <v>93</v>
      </c>
      <c r="B260" s="127"/>
      <c r="C260" s="155"/>
      <c r="D260" s="93" t="s">
        <v>118</v>
      </c>
      <c r="E260" s="127">
        <v>3</v>
      </c>
      <c r="F260" s="127" t="s">
        <v>312</v>
      </c>
      <c r="G260" s="127"/>
      <c r="H260" s="135"/>
      <c r="I260" s="127"/>
      <c r="J260" s="127"/>
      <c r="K260" s="75"/>
    </row>
    <row r="261" spans="1:11" x14ac:dyDescent="0.25">
      <c r="A261" s="199">
        <v>93</v>
      </c>
      <c r="B261" s="127"/>
      <c r="C261" s="155"/>
      <c r="D261" s="93" t="s">
        <v>118</v>
      </c>
      <c r="E261" s="127">
        <v>14</v>
      </c>
      <c r="F261" s="127" t="s">
        <v>150</v>
      </c>
      <c r="G261" s="147"/>
      <c r="H261" s="135"/>
      <c r="I261" s="132"/>
      <c r="J261" s="127"/>
      <c r="K261" s="75"/>
    </row>
    <row r="262" spans="1:11" x14ac:dyDescent="0.25">
      <c r="A262" s="199">
        <v>93</v>
      </c>
      <c r="B262" s="127"/>
      <c r="C262" s="155"/>
      <c r="D262" s="93" t="s">
        <v>118</v>
      </c>
      <c r="E262" s="127">
        <v>16</v>
      </c>
      <c r="F262" s="127" t="s">
        <v>626</v>
      </c>
      <c r="G262" s="127"/>
      <c r="H262" s="135"/>
      <c r="I262" s="132"/>
      <c r="J262" s="127"/>
      <c r="K262" s="75"/>
    </row>
    <row r="263" spans="1:11" x14ac:dyDescent="0.25">
      <c r="A263" s="199">
        <v>93</v>
      </c>
      <c r="B263" s="127"/>
      <c r="C263" s="155"/>
      <c r="D263" s="166" t="s">
        <v>412</v>
      </c>
      <c r="E263" s="127">
        <v>134</v>
      </c>
      <c r="F263" s="127" t="s">
        <v>206</v>
      </c>
      <c r="G263" s="127"/>
      <c r="H263" s="135"/>
      <c r="I263" s="127"/>
      <c r="J263" s="127"/>
      <c r="K263" s="75"/>
    </row>
    <row r="264" spans="1:11" x14ac:dyDescent="0.25">
      <c r="A264" s="199">
        <v>93</v>
      </c>
      <c r="B264" s="127"/>
      <c r="C264" s="155"/>
      <c r="D264" s="166" t="s">
        <v>412</v>
      </c>
      <c r="E264" s="127">
        <v>76</v>
      </c>
      <c r="F264" s="127" t="s">
        <v>367</v>
      </c>
      <c r="G264" s="147"/>
      <c r="H264" s="135"/>
      <c r="I264" s="132"/>
      <c r="J264" s="127"/>
      <c r="K264" s="75"/>
    </row>
    <row r="265" spans="1:11" x14ac:dyDescent="0.25">
      <c r="A265" s="199">
        <v>93</v>
      </c>
      <c r="B265" s="127"/>
      <c r="C265" s="155"/>
      <c r="D265" s="166" t="s">
        <v>412</v>
      </c>
      <c r="E265" s="127">
        <v>77</v>
      </c>
      <c r="F265" s="127" t="s">
        <v>192</v>
      </c>
      <c r="G265" s="127"/>
      <c r="H265" s="135"/>
      <c r="I265" s="132"/>
      <c r="J265" s="127"/>
      <c r="K265" s="75"/>
    </row>
    <row r="266" spans="1:11" x14ac:dyDescent="0.25">
      <c r="A266" s="200">
        <v>94</v>
      </c>
      <c r="B266" s="127"/>
      <c r="C266" s="155"/>
      <c r="D266" s="93" t="s">
        <v>601</v>
      </c>
      <c r="E266" s="127">
        <v>119</v>
      </c>
      <c r="F266" s="127" t="s">
        <v>682</v>
      </c>
      <c r="G266" s="127"/>
      <c r="H266" s="135"/>
      <c r="I266" s="132"/>
      <c r="J266" s="127"/>
      <c r="K266" s="75"/>
    </row>
    <row r="267" spans="1:11" x14ac:dyDescent="0.25">
      <c r="A267" s="200">
        <v>94</v>
      </c>
      <c r="B267" s="127"/>
      <c r="C267" s="127"/>
      <c r="D267" s="93" t="s">
        <v>601</v>
      </c>
      <c r="E267" s="127">
        <v>121</v>
      </c>
      <c r="F267" s="127" t="s">
        <v>171</v>
      </c>
      <c r="G267" s="147"/>
      <c r="H267" s="135"/>
      <c r="I267" s="132"/>
      <c r="J267" s="127"/>
      <c r="K267" s="75"/>
    </row>
    <row r="268" spans="1:11" x14ac:dyDescent="0.25">
      <c r="A268" s="200">
        <v>94</v>
      </c>
      <c r="B268" s="127"/>
      <c r="C268" s="127"/>
      <c r="D268" s="93" t="s">
        <v>601</v>
      </c>
      <c r="E268" s="127">
        <v>128</v>
      </c>
      <c r="F268" s="127" t="s">
        <v>616</v>
      </c>
      <c r="G268" s="127"/>
      <c r="H268" s="135"/>
      <c r="I268" s="132"/>
      <c r="J268" s="127"/>
      <c r="K268" s="75"/>
    </row>
    <row r="269" spans="1:11" x14ac:dyDescent="0.25">
      <c r="A269" s="130">
        <v>111</v>
      </c>
      <c r="B269" s="127"/>
      <c r="C269" s="127"/>
      <c r="D269" s="93" t="s">
        <v>39</v>
      </c>
      <c r="E269" s="127">
        <v>87</v>
      </c>
      <c r="F269" s="127" t="s">
        <v>406</v>
      </c>
      <c r="G269" s="127"/>
      <c r="H269" s="135"/>
      <c r="I269" s="132"/>
      <c r="J269" s="127"/>
      <c r="K269" s="75"/>
    </row>
    <row r="270" spans="1:11" x14ac:dyDescent="0.25">
      <c r="A270" s="130">
        <v>111</v>
      </c>
      <c r="B270" s="127"/>
      <c r="C270" s="127"/>
      <c r="D270" s="93" t="s">
        <v>39</v>
      </c>
      <c r="E270" s="127">
        <v>88</v>
      </c>
      <c r="F270" s="127" t="s">
        <v>605</v>
      </c>
      <c r="G270" s="127"/>
      <c r="H270" s="135"/>
      <c r="I270" s="132"/>
      <c r="J270" s="127"/>
      <c r="K270" s="75"/>
    </row>
    <row r="271" spans="1:11" x14ac:dyDescent="0.25">
      <c r="A271" s="130">
        <v>111</v>
      </c>
      <c r="B271" s="127"/>
      <c r="C271" s="127"/>
      <c r="D271" s="93" t="s">
        <v>39</v>
      </c>
      <c r="E271" s="127">
        <v>135</v>
      </c>
      <c r="F271" s="127" t="s">
        <v>681</v>
      </c>
      <c r="G271" s="127"/>
      <c r="H271" s="135"/>
      <c r="I271" s="132"/>
      <c r="J271" s="127"/>
      <c r="K271" s="75"/>
    </row>
    <row r="272" spans="1:11" x14ac:dyDescent="0.25">
      <c r="A272" s="130">
        <v>111</v>
      </c>
      <c r="B272" s="127"/>
      <c r="C272" s="155"/>
      <c r="D272" s="93" t="s">
        <v>39</v>
      </c>
      <c r="E272" s="127">
        <v>93</v>
      </c>
      <c r="F272" s="127" t="s">
        <v>607</v>
      </c>
      <c r="G272" s="127"/>
      <c r="H272" s="135"/>
      <c r="I272" s="132"/>
      <c r="J272" s="127"/>
      <c r="K272" s="75"/>
    </row>
    <row r="273" spans="1:11" x14ac:dyDescent="0.25">
      <c r="A273" s="130">
        <v>111</v>
      </c>
      <c r="B273" s="127"/>
      <c r="C273" s="155"/>
      <c r="D273" s="93" t="s">
        <v>39</v>
      </c>
      <c r="E273" s="127">
        <v>93</v>
      </c>
      <c r="F273" s="127" t="s">
        <v>607</v>
      </c>
      <c r="G273" s="127"/>
      <c r="H273" s="135"/>
      <c r="I273" s="132"/>
      <c r="J273" s="127"/>
      <c r="K273" s="75"/>
    </row>
    <row r="274" spans="1:11" x14ac:dyDescent="0.25">
      <c r="A274" s="130">
        <v>111</v>
      </c>
      <c r="B274" s="127"/>
      <c r="C274" s="155"/>
      <c r="D274" s="93" t="s">
        <v>39</v>
      </c>
      <c r="E274" s="127">
        <v>94</v>
      </c>
      <c r="F274" s="127" t="s">
        <v>680</v>
      </c>
      <c r="G274" s="127"/>
      <c r="H274" s="135"/>
      <c r="I274" s="132"/>
      <c r="J274" s="127"/>
      <c r="K274" s="75"/>
    </row>
    <row r="275" spans="1:11" x14ac:dyDescent="0.25">
      <c r="A275" s="130">
        <v>111</v>
      </c>
      <c r="B275" s="127"/>
      <c r="C275" s="155"/>
      <c r="D275" s="93" t="s">
        <v>39</v>
      </c>
      <c r="E275" s="127">
        <v>99</v>
      </c>
      <c r="F275" s="127" t="s">
        <v>477</v>
      </c>
      <c r="G275" s="127">
        <v>89</v>
      </c>
      <c r="H275" s="135" t="s">
        <v>683</v>
      </c>
      <c r="I275" s="132"/>
      <c r="J275" s="127"/>
      <c r="K275" s="75"/>
    </row>
    <row r="276" spans="1:11" x14ac:dyDescent="0.25">
      <c r="A276" s="130">
        <v>111</v>
      </c>
      <c r="B276" s="127"/>
      <c r="C276" s="155"/>
      <c r="D276" s="93" t="s">
        <v>603</v>
      </c>
      <c r="E276" s="127">
        <v>37</v>
      </c>
      <c r="F276" s="127" t="s">
        <v>467</v>
      </c>
      <c r="G276" s="127">
        <v>52</v>
      </c>
      <c r="H276" s="135" t="s">
        <v>404</v>
      </c>
      <c r="I276" s="132"/>
      <c r="J276" s="127"/>
      <c r="K276" s="75"/>
    </row>
    <row r="277" spans="1:11" x14ac:dyDescent="0.25">
      <c r="A277" s="130">
        <v>111</v>
      </c>
      <c r="B277" s="127"/>
      <c r="C277" s="155"/>
      <c r="D277" s="93" t="s">
        <v>603</v>
      </c>
      <c r="E277" s="127">
        <v>39</v>
      </c>
      <c r="F277" s="127" t="s">
        <v>373</v>
      </c>
      <c r="G277" s="127"/>
      <c r="H277" s="135"/>
      <c r="I277" s="132"/>
      <c r="J277" s="127"/>
      <c r="K277" s="75"/>
    </row>
    <row r="278" spans="1:11" x14ac:dyDescent="0.25">
      <c r="A278" s="130">
        <v>111</v>
      </c>
      <c r="B278" s="127"/>
      <c r="C278" s="155"/>
      <c r="D278" s="93" t="s">
        <v>603</v>
      </c>
      <c r="E278" s="127">
        <v>41</v>
      </c>
      <c r="F278" s="127" t="s">
        <v>550</v>
      </c>
      <c r="G278" s="127"/>
      <c r="H278" s="135"/>
      <c r="I278" s="132"/>
      <c r="J278" s="127"/>
      <c r="K278" s="75"/>
    </row>
    <row r="279" spans="1:11" x14ac:dyDescent="0.25">
      <c r="A279" s="130">
        <v>111</v>
      </c>
      <c r="B279" s="127"/>
      <c r="C279" s="155"/>
      <c r="D279" s="93" t="s">
        <v>603</v>
      </c>
      <c r="E279" s="127">
        <v>52</v>
      </c>
      <c r="F279" s="127" t="s">
        <v>404</v>
      </c>
      <c r="G279" s="127"/>
      <c r="H279" s="135"/>
      <c r="I279" s="132"/>
      <c r="J279" s="127"/>
      <c r="K279" s="75"/>
    </row>
    <row r="280" spans="1:11" x14ac:dyDescent="0.25">
      <c r="A280" s="199">
        <v>113</v>
      </c>
      <c r="B280" s="127"/>
      <c r="C280" s="155"/>
      <c r="D280" s="166" t="s">
        <v>412</v>
      </c>
      <c r="E280" s="127">
        <v>77</v>
      </c>
      <c r="F280" s="127" t="s">
        <v>192</v>
      </c>
      <c r="G280" s="127">
        <v>84</v>
      </c>
      <c r="H280" s="135" t="s">
        <v>190</v>
      </c>
      <c r="I280" s="132"/>
      <c r="J280" s="127"/>
      <c r="K280" s="75"/>
    </row>
    <row r="281" spans="1:11" x14ac:dyDescent="0.25">
      <c r="A281" s="199">
        <v>113</v>
      </c>
      <c r="B281" s="127"/>
      <c r="C281" s="155"/>
      <c r="D281" s="166" t="s">
        <v>412</v>
      </c>
      <c r="E281" s="127">
        <v>77</v>
      </c>
      <c r="F281" s="127" t="s">
        <v>192</v>
      </c>
      <c r="G281" s="127"/>
      <c r="H281" s="135"/>
      <c r="I281" s="127"/>
      <c r="J281" s="127"/>
      <c r="K281" s="75"/>
    </row>
    <row r="282" spans="1:11" x14ac:dyDescent="0.25">
      <c r="A282" s="199">
        <v>113</v>
      </c>
      <c r="B282" s="127"/>
      <c r="C282" s="155"/>
      <c r="D282" s="166" t="s">
        <v>412</v>
      </c>
      <c r="E282" s="127">
        <v>134</v>
      </c>
      <c r="F282" s="127" t="s">
        <v>206</v>
      </c>
      <c r="G282" s="147"/>
      <c r="H282" s="135"/>
      <c r="I282" s="132"/>
      <c r="J282" s="127"/>
      <c r="K282" s="75"/>
    </row>
    <row r="283" spans="1:11" x14ac:dyDescent="0.25">
      <c r="A283" s="199">
        <v>113</v>
      </c>
      <c r="B283" s="127"/>
      <c r="C283" s="155"/>
      <c r="D283" s="166" t="s">
        <v>412</v>
      </c>
      <c r="E283" s="127">
        <v>134</v>
      </c>
      <c r="F283" s="127" t="s">
        <v>206</v>
      </c>
      <c r="G283" s="147"/>
      <c r="H283" s="135"/>
      <c r="I283" s="132"/>
      <c r="J283" s="127"/>
      <c r="K283" s="75"/>
    </row>
    <row r="284" spans="1:11" x14ac:dyDescent="0.25">
      <c r="A284" s="199">
        <v>113</v>
      </c>
      <c r="B284" s="127"/>
      <c r="C284" s="155"/>
      <c r="D284" s="93" t="s">
        <v>551</v>
      </c>
      <c r="E284" s="127">
        <v>60</v>
      </c>
      <c r="F284" s="127" t="s">
        <v>684</v>
      </c>
      <c r="G284" s="127"/>
      <c r="H284" s="135"/>
      <c r="I284" s="132"/>
      <c r="J284" s="127"/>
      <c r="K284" s="75"/>
    </row>
    <row r="285" spans="1:11" x14ac:dyDescent="0.25">
      <c r="A285" s="200">
        <v>114</v>
      </c>
      <c r="B285" s="127"/>
      <c r="C285" s="155"/>
      <c r="D285" s="93" t="s">
        <v>118</v>
      </c>
      <c r="E285" s="127">
        <v>5</v>
      </c>
      <c r="F285" s="127" t="s">
        <v>122</v>
      </c>
      <c r="G285" s="127">
        <v>6</v>
      </c>
      <c r="H285" s="135" t="s">
        <v>125</v>
      </c>
      <c r="I285" s="132"/>
      <c r="J285" s="127"/>
      <c r="K285" s="75"/>
    </row>
    <row r="286" spans="1:11" x14ac:dyDescent="0.25">
      <c r="A286" s="200">
        <v>114</v>
      </c>
      <c r="B286" s="127"/>
      <c r="C286" s="155"/>
      <c r="D286" s="93" t="s">
        <v>118</v>
      </c>
      <c r="E286" s="127">
        <v>2</v>
      </c>
      <c r="F286" s="127" t="s">
        <v>123</v>
      </c>
      <c r="G286" s="127">
        <v>10</v>
      </c>
      <c r="H286" s="135" t="s">
        <v>652</v>
      </c>
      <c r="I286" s="132"/>
      <c r="J286" s="127"/>
      <c r="K286" s="75"/>
    </row>
    <row r="287" spans="1:11" x14ac:dyDescent="0.25">
      <c r="A287" s="200">
        <v>114</v>
      </c>
      <c r="B287" s="127"/>
      <c r="C287" s="155"/>
      <c r="D287" s="93" t="s">
        <v>118</v>
      </c>
      <c r="E287" s="127">
        <v>6</v>
      </c>
      <c r="F287" s="127" t="s">
        <v>125</v>
      </c>
      <c r="G287" s="127"/>
      <c r="H287" s="135"/>
      <c r="I287" s="132"/>
      <c r="J287" s="127"/>
      <c r="K287" s="75"/>
    </row>
    <row r="288" spans="1:11" x14ac:dyDescent="0.25">
      <c r="A288" s="200">
        <v>114</v>
      </c>
      <c r="B288" s="127"/>
      <c r="C288" s="155"/>
      <c r="D288" s="93" t="s">
        <v>118</v>
      </c>
      <c r="E288" s="127">
        <v>12</v>
      </c>
      <c r="F288" s="127" t="s">
        <v>641</v>
      </c>
      <c r="G288" s="127"/>
      <c r="H288" s="135"/>
      <c r="I288" s="132"/>
      <c r="J288" s="127"/>
      <c r="K288" s="75"/>
    </row>
    <row r="289" spans="1:11" x14ac:dyDescent="0.25">
      <c r="A289" s="200">
        <v>114</v>
      </c>
      <c r="B289" s="127"/>
      <c r="C289" s="155"/>
      <c r="D289" s="93" t="s">
        <v>118</v>
      </c>
      <c r="E289" s="127">
        <v>12</v>
      </c>
      <c r="F289" s="127" t="s">
        <v>641</v>
      </c>
      <c r="G289" s="147"/>
      <c r="H289" s="135"/>
      <c r="I289" s="132"/>
      <c r="J289" s="127"/>
      <c r="K289" s="75"/>
    </row>
    <row r="290" spans="1:11" x14ac:dyDescent="0.25">
      <c r="A290" s="200">
        <v>114</v>
      </c>
      <c r="B290" s="127"/>
      <c r="C290" s="155"/>
      <c r="D290" s="93" t="s">
        <v>118</v>
      </c>
      <c r="E290" s="127">
        <v>3</v>
      </c>
      <c r="F290" s="127" t="s">
        <v>312</v>
      </c>
      <c r="G290" s="127"/>
      <c r="H290" s="135"/>
      <c r="I290" s="132"/>
      <c r="J290" s="127"/>
      <c r="K290" s="75"/>
    </row>
    <row r="291" spans="1:11" x14ac:dyDescent="0.25">
      <c r="A291" s="200">
        <v>114</v>
      </c>
      <c r="B291" s="127"/>
      <c r="C291" s="155"/>
      <c r="D291" s="93" t="s">
        <v>118</v>
      </c>
      <c r="E291" s="127">
        <v>3</v>
      </c>
      <c r="F291" s="127" t="s">
        <v>312</v>
      </c>
      <c r="G291" s="147"/>
      <c r="H291" s="135"/>
      <c r="I291" s="132"/>
      <c r="J291" s="127"/>
      <c r="K291" s="75"/>
    </row>
    <row r="292" spans="1:11" x14ac:dyDescent="0.25">
      <c r="A292" s="200">
        <v>114</v>
      </c>
      <c r="B292" s="127"/>
      <c r="C292" s="155"/>
      <c r="D292" s="93" t="s">
        <v>38</v>
      </c>
      <c r="E292" s="127">
        <v>17</v>
      </c>
      <c r="F292" s="127" t="s">
        <v>13</v>
      </c>
      <c r="G292" s="127">
        <v>23</v>
      </c>
      <c r="H292" s="135" t="s">
        <v>11</v>
      </c>
      <c r="I292" s="132"/>
      <c r="J292" s="127"/>
      <c r="K292" s="75"/>
    </row>
    <row r="293" spans="1:11" x14ac:dyDescent="0.25">
      <c r="A293" s="200">
        <v>114</v>
      </c>
      <c r="B293" s="127"/>
      <c r="C293" s="155"/>
      <c r="D293" s="93" t="s">
        <v>38</v>
      </c>
      <c r="E293" s="127">
        <v>23</v>
      </c>
      <c r="F293" s="127" t="s">
        <v>11</v>
      </c>
      <c r="G293" s="147"/>
      <c r="H293" s="135"/>
      <c r="I293" s="132"/>
      <c r="J293" s="127"/>
      <c r="K293" s="75"/>
    </row>
    <row r="294" spans="1:11" x14ac:dyDescent="0.25">
      <c r="A294" s="200">
        <v>114</v>
      </c>
      <c r="B294" s="127"/>
      <c r="C294" s="155"/>
      <c r="D294" s="93" t="s">
        <v>38</v>
      </c>
      <c r="E294" s="127">
        <v>26</v>
      </c>
      <c r="F294" s="127" t="s">
        <v>420</v>
      </c>
      <c r="G294" s="147"/>
      <c r="H294" s="135"/>
      <c r="I294" s="132"/>
      <c r="J294" s="127"/>
      <c r="K294" s="75"/>
    </row>
    <row r="295" spans="1:11" x14ac:dyDescent="0.25">
      <c r="A295" s="200">
        <v>114</v>
      </c>
      <c r="B295" s="127"/>
      <c r="C295" s="155"/>
      <c r="D295" s="93" t="s">
        <v>38</v>
      </c>
      <c r="E295" s="127">
        <v>27</v>
      </c>
      <c r="F295" s="127" t="s">
        <v>553</v>
      </c>
      <c r="G295" s="127"/>
      <c r="H295" s="135"/>
      <c r="I295" s="132"/>
      <c r="J295" s="127"/>
      <c r="K295" s="75"/>
    </row>
    <row r="296" spans="1:11" x14ac:dyDescent="0.25">
      <c r="A296" s="198">
        <v>112</v>
      </c>
      <c r="B296" s="127"/>
      <c r="C296" s="155"/>
      <c r="D296" s="93" t="s">
        <v>601</v>
      </c>
      <c r="E296" s="127">
        <v>126</v>
      </c>
      <c r="F296" s="127" t="s">
        <v>685</v>
      </c>
      <c r="G296" s="147"/>
      <c r="H296" s="135"/>
      <c r="I296" s="132"/>
      <c r="J296" s="127"/>
      <c r="K296" s="75"/>
    </row>
    <row r="297" spans="1:11" x14ac:dyDescent="0.25">
      <c r="A297" s="198">
        <v>112</v>
      </c>
      <c r="B297" s="127"/>
      <c r="C297" s="155"/>
      <c r="D297" s="93" t="s">
        <v>601</v>
      </c>
      <c r="E297" s="127">
        <v>129</v>
      </c>
      <c r="F297" s="127" t="s">
        <v>686</v>
      </c>
      <c r="G297" s="147"/>
      <c r="H297" s="135"/>
      <c r="I297" s="132"/>
      <c r="J297" s="127"/>
      <c r="K297" s="75"/>
    </row>
    <row r="298" spans="1:11" x14ac:dyDescent="0.25">
      <c r="A298" s="198">
        <v>112</v>
      </c>
      <c r="B298" s="127"/>
      <c r="C298" s="155"/>
      <c r="D298" s="242" t="s">
        <v>139</v>
      </c>
      <c r="E298" s="127">
        <v>106</v>
      </c>
      <c r="F298" s="127" t="s">
        <v>461</v>
      </c>
      <c r="G298" s="147">
        <v>106</v>
      </c>
      <c r="H298" s="135" t="s">
        <v>461</v>
      </c>
      <c r="I298" s="132"/>
      <c r="J298" s="127"/>
      <c r="K298" s="75"/>
    </row>
    <row r="299" spans="1:11" x14ac:dyDescent="0.25">
      <c r="A299" s="198">
        <v>112</v>
      </c>
      <c r="B299" s="127"/>
      <c r="C299" s="155"/>
      <c r="D299" s="242" t="s">
        <v>139</v>
      </c>
      <c r="E299" s="127">
        <v>106</v>
      </c>
      <c r="F299" s="127" t="s">
        <v>461</v>
      </c>
      <c r="G299" s="147">
        <v>106</v>
      </c>
      <c r="H299" s="135" t="s">
        <v>461</v>
      </c>
      <c r="I299" s="132"/>
      <c r="J299" s="127"/>
      <c r="K299" s="75"/>
    </row>
    <row r="300" spans="1:11" x14ac:dyDescent="0.25">
      <c r="A300" s="198">
        <v>112</v>
      </c>
      <c r="B300" s="127"/>
      <c r="C300" s="155"/>
      <c r="D300" s="242" t="s">
        <v>139</v>
      </c>
      <c r="E300" s="127">
        <v>106</v>
      </c>
      <c r="F300" s="127" t="s">
        <v>461</v>
      </c>
      <c r="G300" s="127">
        <v>106</v>
      </c>
      <c r="H300" s="135" t="s">
        <v>461</v>
      </c>
      <c r="I300" s="127"/>
      <c r="J300" s="127"/>
      <c r="K300" s="75"/>
    </row>
    <row r="301" spans="1:11" x14ac:dyDescent="0.25">
      <c r="A301" s="198">
        <v>112</v>
      </c>
      <c r="B301" s="127"/>
      <c r="C301" s="155"/>
      <c r="D301" s="242" t="s">
        <v>139</v>
      </c>
      <c r="E301" s="127">
        <v>111</v>
      </c>
      <c r="F301" s="127" t="s">
        <v>669</v>
      </c>
      <c r="G301" s="127"/>
      <c r="H301" s="135"/>
      <c r="I301" s="132"/>
      <c r="J301" s="127"/>
      <c r="K301" s="75"/>
    </row>
    <row r="302" spans="1:11" x14ac:dyDescent="0.25">
      <c r="A302" s="198">
        <v>112</v>
      </c>
      <c r="B302" s="127"/>
      <c r="C302" s="155"/>
      <c r="D302" s="242" t="s">
        <v>139</v>
      </c>
      <c r="E302" s="127">
        <v>111</v>
      </c>
      <c r="F302" s="127" t="s">
        <v>669</v>
      </c>
      <c r="G302" s="127"/>
      <c r="H302" s="135"/>
      <c r="I302" s="132"/>
      <c r="J302" s="127"/>
      <c r="K302" s="75"/>
    </row>
    <row r="303" spans="1:11" x14ac:dyDescent="0.25">
      <c r="A303" s="198">
        <v>112</v>
      </c>
      <c r="B303" s="127"/>
      <c r="C303" s="155"/>
      <c r="D303" s="242" t="s">
        <v>139</v>
      </c>
      <c r="E303" s="127">
        <v>112</v>
      </c>
      <c r="F303" s="127" t="s">
        <v>687</v>
      </c>
      <c r="G303" s="127"/>
      <c r="H303" s="135"/>
      <c r="I303" s="132"/>
      <c r="J303" s="127"/>
      <c r="K303" s="75"/>
    </row>
    <row r="304" spans="1:11" x14ac:dyDescent="0.25">
      <c r="A304" s="198">
        <v>112</v>
      </c>
      <c r="B304" s="127"/>
      <c r="C304" s="155"/>
      <c r="D304" s="242" t="s">
        <v>139</v>
      </c>
      <c r="E304" s="127">
        <v>116</v>
      </c>
      <c r="F304" s="127" t="s">
        <v>378</v>
      </c>
      <c r="G304" s="147"/>
      <c r="H304" s="135"/>
      <c r="I304" s="132"/>
      <c r="J304" s="127"/>
      <c r="K304" s="75"/>
    </row>
    <row r="305" spans="1:11" x14ac:dyDescent="0.25">
      <c r="A305" s="198">
        <v>112</v>
      </c>
      <c r="B305" s="167"/>
      <c r="C305" s="155"/>
      <c r="D305" s="242" t="s">
        <v>139</v>
      </c>
      <c r="E305" s="127">
        <v>116</v>
      </c>
      <c r="F305" s="127" t="s">
        <v>378</v>
      </c>
      <c r="G305" s="147"/>
      <c r="H305" s="135"/>
      <c r="I305" s="132"/>
      <c r="J305" s="127"/>
      <c r="K305" s="75"/>
    </row>
    <row r="306" spans="1:11" x14ac:dyDescent="0.25">
      <c r="A306" s="198">
        <v>112</v>
      </c>
      <c r="B306" s="167"/>
      <c r="C306" s="155"/>
      <c r="D306" s="242" t="s">
        <v>139</v>
      </c>
      <c r="E306" s="127">
        <v>137</v>
      </c>
      <c r="F306" s="127" t="s">
        <v>688</v>
      </c>
      <c r="G306" s="127"/>
      <c r="H306" s="135"/>
      <c r="I306" s="132"/>
      <c r="J306" s="127"/>
      <c r="K306" s="75"/>
    </row>
    <row r="307" spans="1:11" x14ac:dyDescent="0.25">
      <c r="A307" s="130">
        <v>121</v>
      </c>
      <c r="B307" s="127"/>
      <c r="C307" s="155"/>
      <c r="D307" s="242" t="s">
        <v>118</v>
      </c>
      <c r="E307" s="127">
        <v>6</v>
      </c>
      <c r="F307" s="127" t="s">
        <v>125</v>
      </c>
      <c r="G307" s="127">
        <v>16</v>
      </c>
      <c r="H307" s="135" t="s">
        <v>626</v>
      </c>
      <c r="I307" s="132"/>
      <c r="J307" s="127"/>
      <c r="K307" s="75"/>
    </row>
    <row r="308" spans="1:11" x14ac:dyDescent="0.25">
      <c r="A308" s="130">
        <v>121</v>
      </c>
      <c r="B308" s="127"/>
      <c r="C308" s="155"/>
      <c r="D308" s="242" t="s">
        <v>118</v>
      </c>
      <c r="E308" s="127">
        <v>6</v>
      </c>
      <c r="F308" s="127" t="s">
        <v>125</v>
      </c>
      <c r="G308" s="147"/>
      <c r="H308" s="135"/>
      <c r="I308" s="132"/>
      <c r="J308" s="127"/>
      <c r="K308" s="75"/>
    </row>
    <row r="309" spans="1:11" x14ac:dyDescent="0.25">
      <c r="A309" s="130">
        <v>121</v>
      </c>
      <c r="B309" s="127"/>
      <c r="C309" s="155"/>
      <c r="D309" s="242" t="s">
        <v>118</v>
      </c>
      <c r="E309" s="127">
        <v>6</v>
      </c>
      <c r="F309" s="127" t="s">
        <v>125</v>
      </c>
      <c r="G309" s="127"/>
      <c r="H309" s="135"/>
      <c r="I309" s="132"/>
      <c r="J309" s="127"/>
      <c r="K309" s="75"/>
    </row>
    <row r="310" spans="1:11" x14ac:dyDescent="0.25">
      <c r="A310" s="130">
        <v>121</v>
      </c>
      <c r="B310" s="127"/>
      <c r="C310" s="155"/>
      <c r="D310" s="242" t="s">
        <v>118</v>
      </c>
      <c r="E310" s="127">
        <v>3</v>
      </c>
      <c r="F310" s="127" t="s">
        <v>312</v>
      </c>
      <c r="G310" s="147"/>
      <c r="H310" s="135"/>
      <c r="I310" s="132"/>
      <c r="J310" s="127"/>
      <c r="K310" s="75"/>
    </row>
    <row r="311" spans="1:11" x14ac:dyDescent="0.25">
      <c r="A311" s="130">
        <v>121</v>
      </c>
      <c r="B311" s="127"/>
      <c r="C311" s="155"/>
      <c r="D311" s="242" t="s">
        <v>118</v>
      </c>
      <c r="E311" s="127">
        <v>16</v>
      </c>
      <c r="F311" s="127" t="s">
        <v>626</v>
      </c>
      <c r="G311" s="127"/>
      <c r="H311" s="135"/>
      <c r="I311" s="132"/>
      <c r="J311" s="127"/>
      <c r="K311" s="75"/>
    </row>
    <row r="312" spans="1:11" x14ac:dyDescent="0.25">
      <c r="A312" s="130">
        <v>121</v>
      </c>
      <c r="B312" s="127"/>
      <c r="C312" s="155"/>
      <c r="D312" s="242" t="s">
        <v>118</v>
      </c>
      <c r="E312" s="127">
        <v>16</v>
      </c>
      <c r="F312" s="127" t="s">
        <v>626</v>
      </c>
      <c r="G312" s="147"/>
      <c r="H312" s="135"/>
      <c r="I312" s="132"/>
      <c r="J312" s="127"/>
      <c r="K312" s="75"/>
    </row>
    <row r="313" spans="1:11" x14ac:dyDescent="0.25">
      <c r="A313" s="130">
        <v>121</v>
      </c>
      <c r="B313" s="127"/>
      <c r="C313" s="155"/>
      <c r="D313" s="242" t="s">
        <v>118</v>
      </c>
      <c r="E313" s="127">
        <v>2</v>
      </c>
      <c r="F313" s="127" t="s">
        <v>123</v>
      </c>
      <c r="G313" s="147"/>
      <c r="H313" s="135"/>
      <c r="I313" s="132"/>
      <c r="J313" s="127"/>
      <c r="K313" s="75"/>
    </row>
    <row r="314" spans="1:11" x14ac:dyDescent="0.25">
      <c r="A314" s="130">
        <v>121</v>
      </c>
      <c r="B314" s="127"/>
      <c r="C314" s="155"/>
      <c r="D314" s="242" t="s">
        <v>39</v>
      </c>
      <c r="E314" s="127">
        <v>94</v>
      </c>
      <c r="F314" s="127" t="s">
        <v>680</v>
      </c>
      <c r="G314" s="127"/>
      <c r="H314" s="135"/>
      <c r="I314" s="132"/>
      <c r="J314" s="127"/>
      <c r="K314" s="75"/>
    </row>
    <row r="315" spans="1:11" x14ac:dyDescent="0.25">
      <c r="A315" s="130">
        <v>121</v>
      </c>
      <c r="B315" s="127"/>
      <c r="C315" s="155"/>
      <c r="D315" s="242" t="s">
        <v>39</v>
      </c>
      <c r="E315" s="127">
        <v>94</v>
      </c>
      <c r="F315" s="127" t="s">
        <v>680</v>
      </c>
      <c r="G315" s="147"/>
      <c r="H315" s="135"/>
      <c r="I315" s="132"/>
      <c r="J315" s="127"/>
      <c r="K315" s="75"/>
    </row>
    <row r="316" spans="1:11" x14ac:dyDescent="0.25">
      <c r="A316" s="130">
        <v>121</v>
      </c>
      <c r="B316" s="127"/>
      <c r="C316" s="155"/>
      <c r="D316" s="242" t="s">
        <v>39</v>
      </c>
      <c r="E316" s="127">
        <v>92</v>
      </c>
      <c r="F316" s="127" t="s">
        <v>588</v>
      </c>
      <c r="G316" s="147"/>
      <c r="H316" s="135"/>
      <c r="I316" s="132"/>
      <c r="J316" s="127"/>
      <c r="K316" s="75"/>
    </row>
    <row r="317" spans="1:11" x14ac:dyDescent="0.25">
      <c r="A317" s="130">
        <v>121</v>
      </c>
      <c r="B317" s="127"/>
      <c r="C317" s="155"/>
      <c r="D317" s="242" t="s">
        <v>39</v>
      </c>
      <c r="E317" s="127"/>
      <c r="F317" s="127" t="s">
        <v>596</v>
      </c>
      <c r="G317" s="127"/>
      <c r="H317" s="135"/>
      <c r="I317" s="127"/>
      <c r="J317" s="127"/>
      <c r="K317" s="75"/>
    </row>
    <row r="318" spans="1:11" x14ac:dyDescent="0.25">
      <c r="A318" s="199">
        <v>123</v>
      </c>
      <c r="B318" s="127"/>
      <c r="C318" s="155"/>
      <c r="D318" s="93" t="s">
        <v>551</v>
      </c>
      <c r="E318" s="127">
        <v>61</v>
      </c>
      <c r="F318" s="167" t="s">
        <v>619</v>
      </c>
      <c r="G318" s="147"/>
      <c r="H318" s="135"/>
      <c r="I318" s="132"/>
      <c r="J318" s="127"/>
      <c r="K318" s="75"/>
    </row>
    <row r="319" spans="1:11" x14ac:dyDescent="0.25">
      <c r="A319" s="199">
        <v>123</v>
      </c>
      <c r="B319" s="127"/>
      <c r="C319" s="155"/>
      <c r="D319" s="93" t="s">
        <v>551</v>
      </c>
      <c r="E319" s="127">
        <v>61</v>
      </c>
      <c r="F319" s="167" t="s">
        <v>619</v>
      </c>
      <c r="G319" s="127"/>
      <c r="H319" s="135"/>
      <c r="I319" s="132"/>
      <c r="J319" s="127"/>
      <c r="K319" s="75"/>
    </row>
    <row r="320" spans="1:11" x14ac:dyDescent="0.25">
      <c r="A320" s="199">
        <v>123</v>
      </c>
      <c r="B320" s="127"/>
      <c r="C320" s="155"/>
      <c r="D320" s="93" t="s">
        <v>551</v>
      </c>
      <c r="E320" s="127"/>
      <c r="F320" s="167" t="s">
        <v>596</v>
      </c>
      <c r="G320" s="127"/>
      <c r="H320" s="135"/>
      <c r="I320" s="127"/>
      <c r="J320" s="127"/>
      <c r="K320" s="75"/>
    </row>
    <row r="321" spans="1:11" x14ac:dyDescent="0.25">
      <c r="A321" s="199">
        <v>123</v>
      </c>
      <c r="B321" s="127"/>
      <c r="C321" s="155"/>
      <c r="D321" s="93" t="s">
        <v>551</v>
      </c>
      <c r="E321" s="127"/>
      <c r="F321" s="167" t="s">
        <v>596</v>
      </c>
      <c r="G321" s="147"/>
      <c r="H321" s="135"/>
      <c r="I321" s="132"/>
      <c r="J321" s="127"/>
      <c r="K321" s="75"/>
    </row>
    <row r="322" spans="1:11" x14ac:dyDescent="0.25">
      <c r="A322" s="199">
        <v>123</v>
      </c>
      <c r="B322" s="127"/>
      <c r="C322" s="155"/>
      <c r="D322" s="93" t="s">
        <v>551</v>
      </c>
      <c r="E322" s="127"/>
      <c r="F322" s="167" t="s">
        <v>596</v>
      </c>
      <c r="G322" s="147"/>
      <c r="H322" s="135"/>
      <c r="I322" s="132"/>
      <c r="J322" s="127"/>
      <c r="K322" s="75"/>
    </row>
    <row r="323" spans="1:11" x14ac:dyDescent="0.25">
      <c r="A323" s="199">
        <v>123</v>
      </c>
      <c r="B323" s="127"/>
      <c r="C323" s="155"/>
      <c r="D323" s="93" t="s">
        <v>551</v>
      </c>
      <c r="E323" s="127"/>
      <c r="F323" s="167" t="s">
        <v>596</v>
      </c>
      <c r="G323" s="147"/>
      <c r="H323" s="135"/>
      <c r="I323" s="132"/>
      <c r="J323" s="127"/>
      <c r="K323" s="75"/>
    </row>
    <row r="324" spans="1:11" x14ac:dyDescent="0.25">
      <c r="A324" s="199">
        <v>123</v>
      </c>
      <c r="B324" s="127"/>
      <c r="C324" s="155"/>
      <c r="D324" s="242" t="s">
        <v>139</v>
      </c>
      <c r="E324" s="127">
        <v>100</v>
      </c>
      <c r="F324" s="127" t="s">
        <v>154</v>
      </c>
      <c r="G324" s="147">
        <v>101</v>
      </c>
      <c r="H324" s="135" t="s">
        <v>144</v>
      </c>
      <c r="I324" s="132"/>
      <c r="J324" s="127"/>
      <c r="K324" s="75"/>
    </row>
    <row r="325" spans="1:11" x14ac:dyDescent="0.25">
      <c r="A325" s="199">
        <v>123</v>
      </c>
      <c r="B325" s="127"/>
      <c r="C325" s="155"/>
      <c r="D325" s="242" t="s">
        <v>139</v>
      </c>
      <c r="E325" s="127">
        <v>111</v>
      </c>
      <c r="F325" s="127" t="s">
        <v>669</v>
      </c>
      <c r="G325" s="127">
        <v>101</v>
      </c>
      <c r="H325" s="135" t="s">
        <v>144</v>
      </c>
      <c r="I325" s="132"/>
      <c r="J325" s="127"/>
      <c r="K325" s="75"/>
    </row>
    <row r="326" spans="1:11" x14ac:dyDescent="0.25">
      <c r="A326" s="199">
        <v>123</v>
      </c>
      <c r="B326" s="127"/>
      <c r="C326" s="155"/>
      <c r="D326" s="242" t="s">
        <v>139</v>
      </c>
      <c r="E326" s="127">
        <v>111</v>
      </c>
      <c r="F326" s="127" t="s">
        <v>669</v>
      </c>
      <c r="G326" s="127">
        <v>111</v>
      </c>
      <c r="H326" s="135" t="s">
        <v>669</v>
      </c>
      <c r="I326" s="132"/>
      <c r="J326" s="127"/>
      <c r="K326" s="75"/>
    </row>
    <row r="327" spans="1:11" x14ac:dyDescent="0.25">
      <c r="A327" s="199">
        <v>123</v>
      </c>
      <c r="B327" s="127"/>
      <c r="C327" s="155"/>
      <c r="D327" s="242" t="s">
        <v>139</v>
      </c>
      <c r="E327" s="127">
        <v>111</v>
      </c>
      <c r="F327" s="127" t="s">
        <v>669</v>
      </c>
      <c r="G327" s="147">
        <v>114</v>
      </c>
      <c r="H327" s="135" t="s">
        <v>578</v>
      </c>
      <c r="I327" s="132"/>
      <c r="J327" s="127"/>
      <c r="K327" s="75"/>
    </row>
    <row r="328" spans="1:11" x14ac:dyDescent="0.25">
      <c r="A328" s="199">
        <v>123</v>
      </c>
      <c r="B328" s="127"/>
      <c r="C328" s="155"/>
      <c r="D328" s="242" t="s">
        <v>139</v>
      </c>
      <c r="E328" s="127">
        <v>112</v>
      </c>
      <c r="F328" s="127" t="s">
        <v>687</v>
      </c>
      <c r="G328" s="147">
        <v>116</v>
      </c>
      <c r="H328" s="135" t="s">
        <v>378</v>
      </c>
      <c r="I328" s="132"/>
      <c r="J328" s="127"/>
      <c r="K328" s="75"/>
    </row>
    <row r="329" spans="1:11" x14ac:dyDescent="0.25">
      <c r="A329" s="199">
        <v>123</v>
      </c>
      <c r="B329" s="127"/>
      <c r="C329" s="155"/>
      <c r="D329" s="242" t="s">
        <v>139</v>
      </c>
      <c r="E329" s="127">
        <v>112</v>
      </c>
      <c r="F329" s="127" t="s">
        <v>687</v>
      </c>
      <c r="G329" s="127"/>
      <c r="H329" s="135"/>
      <c r="I329" s="132"/>
      <c r="J329" s="127"/>
      <c r="K329" s="75"/>
    </row>
    <row r="330" spans="1:11" x14ac:dyDescent="0.25">
      <c r="A330" s="199">
        <v>123</v>
      </c>
      <c r="B330" s="127"/>
      <c r="C330" s="155"/>
      <c r="D330" s="242" t="s">
        <v>139</v>
      </c>
      <c r="E330" s="127">
        <v>114</v>
      </c>
      <c r="F330" s="127" t="s">
        <v>578</v>
      </c>
      <c r="G330" s="147"/>
      <c r="H330" s="135"/>
      <c r="I330" s="132"/>
      <c r="J330" s="127"/>
      <c r="K330" s="75"/>
    </row>
    <row r="331" spans="1:11" x14ac:dyDescent="0.25">
      <c r="A331" s="199">
        <v>123</v>
      </c>
      <c r="B331" s="127"/>
      <c r="C331" s="155"/>
      <c r="D331" s="242" t="s">
        <v>139</v>
      </c>
      <c r="E331" s="127">
        <v>116</v>
      </c>
      <c r="F331" s="127" t="s">
        <v>378</v>
      </c>
      <c r="G331" s="147"/>
      <c r="H331" s="135"/>
      <c r="I331" s="132"/>
      <c r="J331" s="127"/>
      <c r="K331" s="75"/>
    </row>
    <row r="332" spans="1:11" x14ac:dyDescent="0.25">
      <c r="A332" s="200">
        <v>124</v>
      </c>
      <c r="B332" s="127"/>
      <c r="C332" s="155"/>
      <c r="D332" s="93" t="s">
        <v>601</v>
      </c>
      <c r="E332" s="127">
        <v>126</v>
      </c>
      <c r="F332" s="127" t="s">
        <v>685</v>
      </c>
      <c r="G332" s="127"/>
      <c r="H332" s="135"/>
      <c r="I332" s="132"/>
      <c r="J332" s="127"/>
      <c r="K332" s="75"/>
    </row>
    <row r="333" spans="1:11" x14ac:dyDescent="0.25">
      <c r="A333" s="200">
        <v>124</v>
      </c>
      <c r="B333" s="127"/>
      <c r="C333" s="155"/>
      <c r="D333" s="93" t="s">
        <v>601</v>
      </c>
      <c r="E333" s="127">
        <v>126</v>
      </c>
      <c r="F333" s="127" t="s">
        <v>685</v>
      </c>
      <c r="G333" s="147"/>
      <c r="H333" s="135"/>
      <c r="I333" s="132"/>
      <c r="J333" s="127"/>
      <c r="K333" s="75"/>
    </row>
    <row r="334" spans="1:11" x14ac:dyDescent="0.25">
      <c r="A334" s="200">
        <v>124</v>
      </c>
      <c r="B334" s="127"/>
      <c r="C334" s="155"/>
      <c r="D334" s="93" t="s">
        <v>38</v>
      </c>
      <c r="E334" s="127">
        <v>17</v>
      </c>
      <c r="F334" s="127" t="s">
        <v>13</v>
      </c>
      <c r="G334" s="127">
        <v>25</v>
      </c>
      <c r="H334" s="135" t="s">
        <v>9</v>
      </c>
      <c r="I334" s="127"/>
      <c r="J334" s="127"/>
      <c r="K334" s="75"/>
    </row>
    <row r="335" spans="1:11" x14ac:dyDescent="0.25">
      <c r="A335" s="200">
        <v>124</v>
      </c>
      <c r="B335" s="127"/>
      <c r="C335" s="155"/>
      <c r="D335" s="93" t="s">
        <v>38</v>
      </c>
      <c r="E335" s="127">
        <v>26</v>
      </c>
      <c r="F335" s="127" t="s">
        <v>420</v>
      </c>
      <c r="G335" s="127">
        <v>26</v>
      </c>
      <c r="H335" s="135" t="s">
        <v>420</v>
      </c>
      <c r="I335" s="132"/>
      <c r="J335" s="127"/>
      <c r="K335" s="75"/>
    </row>
    <row r="336" spans="1:11" x14ac:dyDescent="0.25">
      <c r="A336" s="200">
        <v>124</v>
      </c>
      <c r="B336" s="127"/>
      <c r="C336" s="155"/>
      <c r="D336" s="93" t="s">
        <v>38</v>
      </c>
      <c r="E336" s="127">
        <v>27</v>
      </c>
      <c r="F336" s="127" t="s">
        <v>553</v>
      </c>
      <c r="G336" s="127">
        <v>33</v>
      </c>
      <c r="H336" s="135" t="s">
        <v>585</v>
      </c>
      <c r="I336" s="132"/>
      <c r="J336" s="127"/>
      <c r="K336" s="75"/>
    </row>
    <row r="337" spans="1:11" x14ac:dyDescent="0.25">
      <c r="A337" s="200">
        <v>124</v>
      </c>
      <c r="B337" s="127"/>
      <c r="C337" s="155"/>
      <c r="D337" s="93" t="s">
        <v>38</v>
      </c>
      <c r="E337" s="127">
        <v>27</v>
      </c>
      <c r="F337" s="127" t="s">
        <v>553</v>
      </c>
      <c r="G337" s="127">
        <v>33</v>
      </c>
      <c r="H337" s="135" t="s">
        <v>585</v>
      </c>
      <c r="I337" s="132"/>
      <c r="J337" s="127"/>
      <c r="K337" s="75"/>
    </row>
    <row r="338" spans="1:11" x14ac:dyDescent="0.25">
      <c r="A338" s="200">
        <v>124</v>
      </c>
      <c r="B338" s="127"/>
      <c r="C338" s="155"/>
      <c r="D338" s="93" t="s">
        <v>38</v>
      </c>
      <c r="E338" s="127">
        <v>27</v>
      </c>
      <c r="F338" s="127" t="s">
        <v>553</v>
      </c>
      <c r="G338" s="147"/>
      <c r="H338" s="135"/>
      <c r="I338" s="132"/>
      <c r="J338" s="127"/>
      <c r="K338" s="75"/>
    </row>
    <row r="339" spans="1:11" x14ac:dyDescent="0.25">
      <c r="A339" s="200">
        <v>124</v>
      </c>
      <c r="B339" s="127"/>
      <c r="C339" s="155"/>
      <c r="D339" s="93" t="s">
        <v>38</v>
      </c>
      <c r="E339" s="127">
        <v>28</v>
      </c>
      <c r="F339" s="127" t="s">
        <v>19</v>
      </c>
      <c r="G339" s="147"/>
      <c r="H339" s="135"/>
      <c r="I339" s="132"/>
      <c r="J339" s="127"/>
      <c r="K339" s="75"/>
    </row>
    <row r="340" spans="1:11" x14ac:dyDescent="0.25">
      <c r="A340" s="200">
        <v>124</v>
      </c>
      <c r="B340" s="127"/>
      <c r="C340" s="155"/>
      <c r="D340" s="93" t="s">
        <v>38</v>
      </c>
      <c r="E340" s="127">
        <v>34</v>
      </c>
      <c r="F340" s="127" t="s">
        <v>64</v>
      </c>
      <c r="G340" s="127"/>
      <c r="H340" s="135"/>
      <c r="I340" s="132"/>
      <c r="J340" s="127"/>
      <c r="K340" s="75"/>
    </row>
    <row r="341" spans="1:11" x14ac:dyDescent="0.25">
      <c r="A341" s="130">
        <v>131</v>
      </c>
      <c r="B341" s="127"/>
      <c r="C341" s="155"/>
      <c r="D341" s="93" t="s">
        <v>551</v>
      </c>
      <c r="E341" s="127">
        <v>63</v>
      </c>
      <c r="F341" s="127" t="s">
        <v>458</v>
      </c>
      <c r="G341" s="147"/>
      <c r="H341" s="135"/>
      <c r="I341" s="132"/>
      <c r="J341" s="127"/>
      <c r="K341" s="75"/>
    </row>
    <row r="342" spans="1:11" x14ac:dyDescent="0.25">
      <c r="A342" s="130">
        <v>131</v>
      </c>
      <c r="B342" s="127"/>
      <c r="C342" s="155"/>
      <c r="D342" s="93" t="s">
        <v>551</v>
      </c>
      <c r="E342" s="127">
        <v>65</v>
      </c>
      <c r="F342" s="127" t="s">
        <v>677</v>
      </c>
      <c r="G342" s="147"/>
      <c r="H342" s="135"/>
      <c r="I342" s="132"/>
      <c r="J342" s="127"/>
      <c r="K342" s="75"/>
    </row>
    <row r="343" spans="1:11" x14ac:dyDescent="0.25">
      <c r="A343" s="130">
        <v>131</v>
      </c>
      <c r="B343" s="127"/>
      <c r="C343" s="155"/>
      <c r="D343" s="93" t="s">
        <v>551</v>
      </c>
      <c r="E343" s="127">
        <v>66</v>
      </c>
      <c r="F343" s="127" t="s">
        <v>690</v>
      </c>
      <c r="G343" s="127"/>
      <c r="H343" s="135"/>
      <c r="I343" s="132"/>
      <c r="J343" s="127"/>
      <c r="K343" s="75"/>
    </row>
    <row r="344" spans="1:11" x14ac:dyDescent="0.25">
      <c r="A344" s="130">
        <v>131</v>
      </c>
      <c r="B344" s="127"/>
      <c r="C344" s="155"/>
      <c r="D344" s="93" t="s">
        <v>551</v>
      </c>
      <c r="E344" s="127">
        <v>67</v>
      </c>
      <c r="F344" s="127" t="s">
        <v>664</v>
      </c>
      <c r="G344" s="127"/>
      <c r="H344" s="135"/>
      <c r="I344" s="132"/>
      <c r="J344" s="127"/>
      <c r="K344" s="75"/>
    </row>
    <row r="345" spans="1:11" x14ac:dyDescent="0.25">
      <c r="A345" s="130">
        <v>131</v>
      </c>
      <c r="B345" s="127"/>
      <c r="C345" s="155"/>
      <c r="D345" s="93" t="s">
        <v>38</v>
      </c>
      <c r="E345" s="127">
        <v>19</v>
      </c>
      <c r="F345" s="127" t="s">
        <v>34</v>
      </c>
      <c r="G345" s="127"/>
      <c r="H345" s="135"/>
      <c r="I345" s="132"/>
      <c r="J345" s="127"/>
      <c r="K345" s="75"/>
    </row>
    <row r="346" spans="1:11" x14ac:dyDescent="0.25">
      <c r="A346" s="130">
        <v>131</v>
      </c>
      <c r="B346" s="127"/>
      <c r="C346" s="155"/>
      <c r="D346" s="93" t="s">
        <v>38</v>
      </c>
      <c r="E346" s="127">
        <v>27</v>
      </c>
      <c r="F346" s="127" t="s">
        <v>553</v>
      </c>
      <c r="G346" s="147"/>
      <c r="H346" s="135"/>
      <c r="I346" s="132"/>
      <c r="J346" s="127"/>
      <c r="K346" s="75"/>
    </row>
    <row r="347" spans="1:11" x14ac:dyDescent="0.25">
      <c r="A347" s="130">
        <v>131</v>
      </c>
      <c r="B347" s="127"/>
      <c r="C347" s="155"/>
      <c r="D347" s="93" t="s">
        <v>38</v>
      </c>
      <c r="E347" s="127">
        <v>32</v>
      </c>
      <c r="F347" s="127" t="s">
        <v>129</v>
      </c>
      <c r="G347" s="147"/>
      <c r="H347" s="135"/>
      <c r="I347" s="132"/>
      <c r="J347" s="127"/>
      <c r="K347" s="75"/>
    </row>
    <row r="348" spans="1:11" x14ac:dyDescent="0.25">
      <c r="A348" s="198">
        <v>132</v>
      </c>
      <c r="B348" s="127"/>
      <c r="C348" s="155"/>
      <c r="D348" s="242" t="s">
        <v>118</v>
      </c>
      <c r="E348" s="127">
        <v>14</v>
      </c>
      <c r="F348" s="127" t="s">
        <v>150</v>
      </c>
      <c r="G348" s="127"/>
      <c r="H348" s="135"/>
      <c r="I348" s="132"/>
      <c r="J348" s="127"/>
      <c r="K348" s="75"/>
    </row>
    <row r="349" spans="1:11" x14ac:dyDescent="0.25">
      <c r="A349" s="198">
        <v>132</v>
      </c>
      <c r="B349" s="127"/>
      <c r="C349" s="155"/>
      <c r="D349" s="242" t="s">
        <v>118</v>
      </c>
      <c r="E349" s="127">
        <v>15</v>
      </c>
      <c r="F349" s="127" t="s">
        <v>627</v>
      </c>
      <c r="G349" s="147"/>
      <c r="H349" s="135"/>
      <c r="I349" s="132"/>
      <c r="J349" s="127"/>
      <c r="K349" s="75"/>
    </row>
    <row r="350" spans="1:11" x14ac:dyDescent="0.25">
      <c r="A350" s="198">
        <v>132</v>
      </c>
      <c r="B350" s="127"/>
      <c r="C350" s="155"/>
      <c r="D350" s="242" t="s">
        <v>118</v>
      </c>
      <c r="E350" s="127">
        <v>3</v>
      </c>
      <c r="F350" s="127" t="s">
        <v>312</v>
      </c>
      <c r="G350" s="147"/>
      <c r="H350" s="135"/>
      <c r="I350" s="132"/>
      <c r="J350" s="127"/>
      <c r="K350" s="75"/>
    </row>
    <row r="351" spans="1:11" x14ac:dyDescent="0.25">
      <c r="A351" s="198">
        <v>132</v>
      </c>
      <c r="B351" s="127"/>
      <c r="C351" s="155"/>
      <c r="D351" s="93" t="s">
        <v>601</v>
      </c>
      <c r="E351" s="127">
        <v>128</v>
      </c>
      <c r="F351" s="127" t="s">
        <v>691</v>
      </c>
      <c r="G351" s="147"/>
      <c r="H351" s="135"/>
      <c r="I351" s="132"/>
      <c r="J351" s="127"/>
      <c r="K351" s="75"/>
    </row>
    <row r="352" spans="1:11" x14ac:dyDescent="0.25">
      <c r="A352" s="198">
        <v>132</v>
      </c>
      <c r="B352" s="127"/>
      <c r="C352" s="155"/>
      <c r="D352" s="93" t="s">
        <v>601</v>
      </c>
      <c r="E352" s="127">
        <v>129</v>
      </c>
      <c r="F352" s="127" t="s">
        <v>686</v>
      </c>
      <c r="G352" s="147"/>
      <c r="H352" s="135"/>
      <c r="I352" s="132"/>
      <c r="J352" s="127"/>
      <c r="K352" s="75"/>
    </row>
    <row r="353" spans="1:11" x14ac:dyDescent="0.25">
      <c r="A353" s="198">
        <v>132</v>
      </c>
      <c r="B353" s="127"/>
      <c r="C353" s="155"/>
      <c r="D353" s="93" t="s">
        <v>601</v>
      </c>
      <c r="E353" s="127">
        <v>130</v>
      </c>
      <c r="F353" s="127" t="s">
        <v>564</v>
      </c>
      <c r="G353" s="147"/>
      <c r="H353" s="135"/>
      <c r="I353" s="132"/>
      <c r="J353" s="127"/>
      <c r="K353" s="75"/>
    </row>
    <row r="354" spans="1:11" x14ac:dyDescent="0.25">
      <c r="A354" s="199">
        <v>133</v>
      </c>
      <c r="B354" s="127"/>
      <c r="C354" s="155"/>
      <c r="D354" s="242" t="s">
        <v>139</v>
      </c>
      <c r="E354" s="127">
        <v>101</v>
      </c>
      <c r="F354" s="127" t="s">
        <v>144</v>
      </c>
      <c r="G354" s="147"/>
      <c r="H354" s="135"/>
      <c r="I354" s="132"/>
      <c r="J354" s="127"/>
      <c r="K354" s="75"/>
    </row>
    <row r="355" spans="1:11" x14ac:dyDescent="0.25">
      <c r="A355" s="199">
        <v>133</v>
      </c>
      <c r="B355" s="127"/>
      <c r="C355" s="127"/>
      <c r="D355" s="242" t="s">
        <v>139</v>
      </c>
      <c r="E355" s="127">
        <v>102</v>
      </c>
      <c r="F355" s="127" t="s">
        <v>140</v>
      </c>
      <c r="G355" s="147"/>
      <c r="H355" s="135"/>
      <c r="I355" s="132"/>
      <c r="J355" s="127"/>
      <c r="K355" s="75"/>
    </row>
    <row r="356" spans="1:11" x14ac:dyDescent="0.25">
      <c r="A356" s="199">
        <v>133</v>
      </c>
      <c r="B356" s="127"/>
      <c r="C356" s="127"/>
      <c r="D356" s="242" t="s">
        <v>139</v>
      </c>
      <c r="E356" s="127">
        <v>106</v>
      </c>
      <c r="F356" s="127" t="s">
        <v>461</v>
      </c>
      <c r="G356" s="127"/>
      <c r="H356" s="135"/>
      <c r="I356" s="132"/>
      <c r="J356" s="127"/>
      <c r="K356" s="75"/>
    </row>
    <row r="357" spans="1:11" x14ac:dyDescent="0.25">
      <c r="A357" s="199">
        <v>133</v>
      </c>
      <c r="B357" s="127"/>
      <c r="C357" s="127"/>
      <c r="D357" s="242" t="s">
        <v>139</v>
      </c>
      <c r="E357" s="127">
        <v>106</v>
      </c>
      <c r="F357" s="127" t="s">
        <v>461</v>
      </c>
      <c r="G357" s="147"/>
      <c r="H357" s="135"/>
      <c r="I357" s="132"/>
      <c r="J357" s="127"/>
      <c r="K357" s="75"/>
    </row>
    <row r="358" spans="1:11" x14ac:dyDescent="0.25">
      <c r="A358" s="199">
        <v>133</v>
      </c>
      <c r="B358" s="127"/>
      <c r="C358" s="127"/>
      <c r="D358" s="242" t="s">
        <v>139</v>
      </c>
      <c r="E358" s="127">
        <v>111</v>
      </c>
      <c r="F358" s="127" t="s">
        <v>669</v>
      </c>
      <c r="G358" s="147"/>
      <c r="H358" s="135"/>
      <c r="I358" s="132"/>
      <c r="J358" s="127"/>
      <c r="K358" s="75"/>
    </row>
    <row r="359" spans="1:11" x14ac:dyDescent="0.25">
      <c r="A359" s="199">
        <v>133</v>
      </c>
      <c r="B359" s="127"/>
      <c r="C359" s="155"/>
      <c r="D359" s="242" t="s">
        <v>139</v>
      </c>
      <c r="E359" s="127">
        <v>111</v>
      </c>
      <c r="F359" s="127" t="s">
        <v>669</v>
      </c>
      <c r="G359" s="147"/>
      <c r="H359" s="135"/>
      <c r="I359" s="132"/>
      <c r="J359" s="127"/>
      <c r="K359" s="75"/>
    </row>
    <row r="360" spans="1:11" x14ac:dyDescent="0.25">
      <c r="A360" s="199">
        <v>133</v>
      </c>
      <c r="B360" s="127"/>
      <c r="C360" s="155"/>
      <c r="D360" s="242" t="s">
        <v>139</v>
      </c>
      <c r="E360" s="127">
        <v>112</v>
      </c>
      <c r="F360" s="127" t="s">
        <v>687</v>
      </c>
      <c r="G360" s="127"/>
      <c r="H360" s="135"/>
      <c r="I360" s="132"/>
      <c r="J360" s="127"/>
      <c r="K360" s="75"/>
    </row>
    <row r="361" spans="1:11" x14ac:dyDescent="0.25">
      <c r="A361" s="199">
        <v>133</v>
      </c>
      <c r="B361" s="127"/>
      <c r="C361" s="155"/>
      <c r="D361" s="242" t="s">
        <v>139</v>
      </c>
      <c r="E361" s="127">
        <v>112</v>
      </c>
      <c r="F361" s="127" t="s">
        <v>687</v>
      </c>
      <c r="G361" s="127"/>
      <c r="H361" s="135"/>
      <c r="I361" s="132"/>
      <c r="J361" s="127"/>
      <c r="K361" s="75"/>
    </row>
    <row r="362" spans="1:11" x14ac:dyDescent="0.25">
      <c r="A362" s="199">
        <v>133</v>
      </c>
      <c r="B362" s="127"/>
      <c r="C362" s="155"/>
      <c r="D362" s="93" t="s">
        <v>603</v>
      </c>
      <c r="E362" s="127">
        <v>38</v>
      </c>
      <c r="F362" s="127" t="s">
        <v>116</v>
      </c>
      <c r="G362" s="127"/>
      <c r="H362" s="135"/>
      <c r="I362" s="127"/>
      <c r="J362" s="127"/>
      <c r="K362" s="75"/>
    </row>
    <row r="363" spans="1:11" x14ac:dyDescent="0.25">
      <c r="A363" s="199">
        <v>133</v>
      </c>
      <c r="B363" s="127"/>
      <c r="C363" s="155"/>
      <c r="D363" s="93" t="s">
        <v>603</v>
      </c>
      <c r="E363" s="127">
        <v>39</v>
      </c>
      <c r="F363" s="127" t="s">
        <v>373</v>
      </c>
      <c r="G363" s="127"/>
      <c r="H363" s="135"/>
      <c r="I363" s="132"/>
      <c r="J363" s="127"/>
      <c r="K363" s="75"/>
    </row>
    <row r="364" spans="1:11" x14ac:dyDescent="0.25">
      <c r="A364" s="199">
        <v>133</v>
      </c>
      <c r="B364" s="127"/>
      <c r="C364" s="155"/>
      <c r="D364" s="93" t="s">
        <v>603</v>
      </c>
      <c r="E364" s="167">
        <v>52</v>
      </c>
      <c r="F364" s="127" t="s">
        <v>697</v>
      </c>
      <c r="G364" s="127"/>
      <c r="H364" s="135"/>
      <c r="I364" s="132"/>
      <c r="J364" s="127"/>
      <c r="K364" s="75"/>
    </row>
    <row r="365" spans="1:11" x14ac:dyDescent="0.25">
      <c r="A365" s="199">
        <v>133</v>
      </c>
      <c r="B365" s="127"/>
      <c r="C365" s="155"/>
      <c r="D365" s="93" t="s">
        <v>603</v>
      </c>
      <c r="E365" s="167">
        <v>52</v>
      </c>
      <c r="F365" s="127" t="s">
        <v>697</v>
      </c>
      <c r="G365" s="147"/>
      <c r="H365" s="135"/>
      <c r="I365" s="132"/>
      <c r="J365" s="127"/>
      <c r="K365" s="75"/>
    </row>
    <row r="366" spans="1:11" x14ac:dyDescent="0.25">
      <c r="A366" s="130">
        <v>141</v>
      </c>
      <c r="B366" s="127"/>
      <c r="C366" s="155"/>
      <c r="D366" s="166" t="s">
        <v>412</v>
      </c>
      <c r="E366" s="127">
        <v>71</v>
      </c>
      <c r="F366" s="127" t="s">
        <v>198</v>
      </c>
      <c r="G366" s="127">
        <v>71</v>
      </c>
      <c r="H366" s="135" t="s">
        <v>198</v>
      </c>
      <c r="I366" s="132"/>
      <c r="J366" s="127"/>
      <c r="K366" s="75"/>
    </row>
    <row r="367" spans="1:11" x14ac:dyDescent="0.25">
      <c r="A367" s="130">
        <v>141</v>
      </c>
      <c r="B367" s="127"/>
      <c r="C367" s="155"/>
      <c r="D367" s="166" t="s">
        <v>412</v>
      </c>
      <c r="E367" s="127">
        <v>72</v>
      </c>
      <c r="F367" s="127" t="s">
        <v>678</v>
      </c>
      <c r="G367" s="127">
        <v>74</v>
      </c>
      <c r="H367" s="135" t="s">
        <v>525</v>
      </c>
      <c r="I367" s="132"/>
      <c r="J367" s="127"/>
      <c r="K367" s="75"/>
    </row>
    <row r="368" spans="1:11" x14ac:dyDescent="0.25">
      <c r="A368" s="130">
        <v>141</v>
      </c>
      <c r="B368" s="127"/>
      <c r="C368" s="155"/>
      <c r="D368" s="166" t="s">
        <v>412</v>
      </c>
      <c r="E368" s="127">
        <v>75</v>
      </c>
      <c r="F368" s="127" t="s">
        <v>204</v>
      </c>
      <c r="G368" s="127">
        <v>80</v>
      </c>
      <c r="H368" s="135" t="s">
        <v>189</v>
      </c>
      <c r="I368" s="132"/>
      <c r="J368" s="127"/>
      <c r="K368" s="75"/>
    </row>
    <row r="369" spans="1:11" x14ac:dyDescent="0.25">
      <c r="A369" s="130">
        <v>141</v>
      </c>
      <c r="B369" s="127"/>
      <c r="C369" s="155"/>
      <c r="D369" s="166" t="s">
        <v>412</v>
      </c>
      <c r="E369" s="127">
        <v>77</v>
      </c>
      <c r="F369" s="127" t="s">
        <v>192</v>
      </c>
      <c r="G369" s="127"/>
      <c r="H369" s="135"/>
      <c r="I369" s="132"/>
      <c r="J369" s="127"/>
      <c r="K369" s="75"/>
    </row>
    <row r="370" spans="1:11" x14ac:dyDescent="0.25">
      <c r="A370" s="130">
        <v>141</v>
      </c>
      <c r="B370" s="127"/>
      <c r="C370" s="155"/>
      <c r="D370" s="166" t="s">
        <v>412</v>
      </c>
      <c r="E370" s="127">
        <v>84</v>
      </c>
      <c r="F370" s="127" t="s">
        <v>190</v>
      </c>
      <c r="G370" s="147"/>
      <c r="H370" s="135"/>
      <c r="I370" s="132"/>
      <c r="J370" s="127"/>
      <c r="K370" s="75"/>
    </row>
    <row r="371" spans="1:11" x14ac:dyDescent="0.25">
      <c r="A371" s="130">
        <v>141</v>
      </c>
      <c r="B371" s="127"/>
      <c r="C371" s="155"/>
      <c r="D371" s="242" t="s">
        <v>139</v>
      </c>
      <c r="E371" s="127">
        <v>100</v>
      </c>
      <c r="F371" s="127" t="s">
        <v>154</v>
      </c>
      <c r="G371" s="147">
        <v>101</v>
      </c>
      <c r="H371" s="135" t="s">
        <v>144</v>
      </c>
      <c r="I371" s="132"/>
      <c r="J371" s="127"/>
      <c r="K371" s="75"/>
    </row>
    <row r="372" spans="1:11" x14ac:dyDescent="0.25">
      <c r="A372" s="130">
        <v>141</v>
      </c>
      <c r="B372" s="127"/>
      <c r="C372" s="155"/>
      <c r="D372" s="242" t="s">
        <v>139</v>
      </c>
      <c r="E372" s="127">
        <v>107</v>
      </c>
      <c r="F372" s="127" t="s">
        <v>418</v>
      </c>
      <c r="G372" s="167">
        <v>112</v>
      </c>
      <c r="H372" s="135" t="s">
        <v>687</v>
      </c>
      <c r="I372" s="132"/>
      <c r="J372" s="127"/>
      <c r="K372" s="75"/>
    </row>
    <row r="373" spans="1:11" x14ac:dyDescent="0.25">
      <c r="A373" s="130">
        <v>141</v>
      </c>
      <c r="B373" s="127"/>
      <c r="C373" s="155"/>
      <c r="D373" s="242" t="s">
        <v>139</v>
      </c>
      <c r="E373" s="261">
        <v>112</v>
      </c>
      <c r="F373" s="127" t="s">
        <v>687</v>
      </c>
      <c r="G373" s="147"/>
      <c r="H373" s="135"/>
      <c r="I373" s="132"/>
      <c r="J373" s="127"/>
      <c r="K373" s="75"/>
    </row>
    <row r="374" spans="1:11" x14ac:dyDescent="0.25">
      <c r="A374" s="130">
        <v>141</v>
      </c>
      <c r="B374" s="127"/>
      <c r="C374" s="155"/>
      <c r="D374" s="242" t="s">
        <v>139</v>
      </c>
      <c r="E374" s="261">
        <v>112</v>
      </c>
      <c r="F374" s="127" t="s">
        <v>687</v>
      </c>
      <c r="G374" s="147"/>
      <c r="H374" s="135"/>
      <c r="I374" s="132"/>
      <c r="J374" s="127"/>
      <c r="K374" s="75"/>
    </row>
    <row r="375" spans="1:11" x14ac:dyDescent="0.25">
      <c r="A375" s="130">
        <v>141</v>
      </c>
      <c r="B375" s="127"/>
      <c r="C375" s="155"/>
      <c r="D375" s="242" t="s">
        <v>139</v>
      </c>
      <c r="E375" s="127">
        <v>114</v>
      </c>
      <c r="F375" s="127" t="s">
        <v>692</v>
      </c>
      <c r="G375" s="127"/>
      <c r="H375" s="135"/>
      <c r="I375" s="132"/>
      <c r="J375" s="127"/>
      <c r="K375" s="75"/>
    </row>
    <row r="376" spans="1:11" x14ac:dyDescent="0.25">
      <c r="A376" s="198">
        <v>142</v>
      </c>
      <c r="B376" s="127"/>
      <c r="C376" s="155"/>
      <c r="D376" s="93" t="s">
        <v>603</v>
      </c>
      <c r="E376" s="127">
        <v>41</v>
      </c>
      <c r="F376" s="127" t="s">
        <v>550</v>
      </c>
      <c r="G376" s="147"/>
      <c r="H376" s="135"/>
      <c r="I376" s="127"/>
      <c r="J376" s="127"/>
      <c r="K376" s="75"/>
    </row>
    <row r="377" spans="1:11" x14ac:dyDescent="0.25">
      <c r="A377" s="198">
        <v>142</v>
      </c>
      <c r="B377" s="127"/>
      <c r="C377" s="155"/>
      <c r="D377" s="93" t="s">
        <v>603</v>
      </c>
      <c r="E377" s="127">
        <v>41</v>
      </c>
      <c r="F377" s="127" t="s">
        <v>550</v>
      </c>
      <c r="G377" s="127"/>
      <c r="H377" s="135"/>
      <c r="I377" s="132"/>
      <c r="J377" s="127"/>
      <c r="K377" s="75"/>
    </row>
    <row r="378" spans="1:11" x14ac:dyDescent="0.25">
      <c r="A378" s="198">
        <v>142</v>
      </c>
      <c r="B378" s="127"/>
      <c r="C378" s="155"/>
      <c r="D378" s="93" t="s">
        <v>603</v>
      </c>
      <c r="E378" s="127">
        <v>49</v>
      </c>
      <c r="F378" s="127" t="s">
        <v>153</v>
      </c>
      <c r="G378" s="127"/>
      <c r="H378" s="135"/>
      <c r="I378" s="132"/>
      <c r="J378" s="127"/>
      <c r="K378" s="75"/>
    </row>
    <row r="379" spans="1:11" x14ac:dyDescent="0.25">
      <c r="A379" s="198">
        <v>142</v>
      </c>
      <c r="B379" s="127"/>
      <c r="C379" s="155"/>
      <c r="D379" s="93" t="s">
        <v>603</v>
      </c>
      <c r="E379" s="127">
        <v>52</v>
      </c>
      <c r="F379" s="127" t="s">
        <v>404</v>
      </c>
      <c r="G379" s="127"/>
      <c r="H379" s="135"/>
      <c r="I379" s="127"/>
      <c r="J379" s="127"/>
      <c r="K379" s="75"/>
    </row>
    <row r="380" spans="1:11" x14ac:dyDescent="0.25">
      <c r="A380" s="198">
        <v>142</v>
      </c>
      <c r="B380" s="127"/>
      <c r="C380" s="155"/>
      <c r="D380" s="93" t="s">
        <v>603</v>
      </c>
      <c r="E380" s="127">
        <v>52</v>
      </c>
      <c r="F380" s="127" t="s">
        <v>404</v>
      </c>
      <c r="G380" s="127"/>
      <c r="H380" s="135"/>
      <c r="I380" s="132"/>
      <c r="J380" s="127"/>
      <c r="K380" s="75"/>
    </row>
    <row r="381" spans="1:11" x14ac:dyDescent="0.25">
      <c r="A381" s="198">
        <v>142</v>
      </c>
      <c r="B381" s="127"/>
      <c r="C381" s="155"/>
      <c r="D381" s="93" t="s">
        <v>603</v>
      </c>
      <c r="E381" s="127">
        <v>52</v>
      </c>
      <c r="F381" s="127" t="s">
        <v>404</v>
      </c>
      <c r="G381" s="147"/>
      <c r="H381" s="135"/>
      <c r="I381" s="132"/>
      <c r="J381" s="127"/>
      <c r="K381" s="75"/>
    </row>
    <row r="382" spans="1:11" x14ac:dyDescent="0.25">
      <c r="A382" s="198">
        <v>142</v>
      </c>
      <c r="B382" s="127"/>
      <c r="C382" s="155"/>
      <c r="D382" s="93" t="s">
        <v>38</v>
      </c>
      <c r="E382" s="127">
        <v>17</v>
      </c>
      <c r="F382" s="127" t="s">
        <v>13</v>
      </c>
      <c r="G382" s="147">
        <v>25</v>
      </c>
      <c r="H382" s="135" t="s">
        <v>9</v>
      </c>
      <c r="I382" s="132"/>
      <c r="J382" s="127"/>
      <c r="K382" s="75"/>
    </row>
    <row r="383" spans="1:11" x14ac:dyDescent="0.25">
      <c r="A383" s="198">
        <v>142</v>
      </c>
      <c r="B383" s="127"/>
      <c r="C383" s="155"/>
      <c r="D383" s="93" t="s">
        <v>38</v>
      </c>
      <c r="E383" s="127">
        <v>23</v>
      </c>
      <c r="F383" s="127" t="s">
        <v>11</v>
      </c>
      <c r="G383" s="147">
        <v>27</v>
      </c>
      <c r="H383" s="135" t="s">
        <v>553</v>
      </c>
      <c r="I383" s="132"/>
      <c r="J383" s="127"/>
      <c r="K383" s="75"/>
    </row>
    <row r="384" spans="1:11" x14ac:dyDescent="0.25">
      <c r="A384" s="198">
        <v>142</v>
      </c>
      <c r="B384" s="127"/>
      <c r="C384" s="155"/>
      <c r="D384" s="93" t="s">
        <v>38</v>
      </c>
      <c r="E384" s="127">
        <v>26</v>
      </c>
      <c r="F384" s="127" t="s">
        <v>420</v>
      </c>
      <c r="G384" s="127"/>
      <c r="H384" s="135"/>
      <c r="I384" s="132"/>
      <c r="J384" s="127"/>
      <c r="K384" s="75"/>
    </row>
    <row r="385" spans="1:11" x14ac:dyDescent="0.25">
      <c r="A385" s="198">
        <v>142</v>
      </c>
      <c r="B385" s="127"/>
      <c r="C385" s="155"/>
      <c r="D385" s="93" t="s">
        <v>38</v>
      </c>
      <c r="E385" s="127">
        <v>26</v>
      </c>
      <c r="F385" s="127" t="s">
        <v>420</v>
      </c>
      <c r="G385" s="147"/>
      <c r="H385" s="135"/>
      <c r="I385" s="132"/>
      <c r="J385" s="127"/>
      <c r="K385" s="75"/>
    </row>
    <row r="386" spans="1:11" x14ac:dyDescent="0.25">
      <c r="A386" s="198">
        <v>142</v>
      </c>
      <c r="B386" s="127"/>
      <c r="C386" s="155"/>
      <c r="D386" s="93" t="s">
        <v>38</v>
      </c>
      <c r="E386" s="127">
        <v>26</v>
      </c>
      <c r="F386" s="127" t="s">
        <v>420</v>
      </c>
      <c r="G386" s="127"/>
      <c r="H386" s="135"/>
      <c r="I386" s="127"/>
      <c r="J386" s="127"/>
      <c r="K386" s="75"/>
    </row>
    <row r="387" spans="1:11" x14ac:dyDescent="0.25">
      <c r="A387" s="198">
        <v>142</v>
      </c>
      <c r="B387" s="127"/>
      <c r="C387" s="155"/>
      <c r="D387" s="93" t="s">
        <v>38</v>
      </c>
      <c r="E387" s="127">
        <v>27</v>
      </c>
      <c r="F387" s="127" t="s">
        <v>553</v>
      </c>
      <c r="G387" s="147"/>
      <c r="H387" s="135"/>
      <c r="I387" s="132"/>
      <c r="J387" s="127"/>
      <c r="K387" s="75"/>
    </row>
    <row r="388" spans="1:11" x14ac:dyDescent="0.25">
      <c r="A388" s="198">
        <v>142</v>
      </c>
      <c r="B388" s="127"/>
      <c r="C388" s="155"/>
      <c r="D388" s="93" t="s">
        <v>38</v>
      </c>
      <c r="E388" s="127">
        <v>32</v>
      </c>
      <c r="F388" s="127" t="s">
        <v>129</v>
      </c>
      <c r="G388" s="127"/>
      <c r="H388" s="135"/>
      <c r="I388" s="132"/>
      <c r="J388" s="127"/>
      <c r="K388" s="75"/>
    </row>
    <row r="389" spans="1:11" x14ac:dyDescent="0.25">
      <c r="A389" s="199">
        <v>143</v>
      </c>
      <c r="B389" s="127"/>
      <c r="C389" s="155"/>
      <c r="D389" s="93" t="s">
        <v>601</v>
      </c>
      <c r="E389" s="127">
        <v>118</v>
      </c>
      <c r="F389" s="127" t="s">
        <v>177</v>
      </c>
      <c r="G389" s="127">
        <v>117</v>
      </c>
      <c r="H389" s="135" t="s">
        <v>180</v>
      </c>
      <c r="I389" s="132"/>
      <c r="J389" s="127"/>
      <c r="K389" s="75"/>
    </row>
    <row r="390" spans="1:11" x14ac:dyDescent="0.25">
      <c r="A390" s="199">
        <v>143</v>
      </c>
      <c r="B390" s="127"/>
      <c r="C390" s="155"/>
      <c r="D390" s="93" t="s">
        <v>601</v>
      </c>
      <c r="E390" s="127">
        <v>122</v>
      </c>
      <c r="F390" s="127" t="s">
        <v>164</v>
      </c>
      <c r="G390" s="127">
        <v>122</v>
      </c>
      <c r="H390" s="135" t="s">
        <v>164</v>
      </c>
      <c r="I390" s="132"/>
      <c r="J390" s="127"/>
      <c r="K390" s="75"/>
    </row>
    <row r="391" spans="1:11" x14ac:dyDescent="0.25">
      <c r="A391" s="199">
        <v>143</v>
      </c>
      <c r="B391" s="127"/>
      <c r="C391" s="155"/>
      <c r="D391" s="93" t="s">
        <v>601</v>
      </c>
      <c r="E391" s="127">
        <v>123</v>
      </c>
      <c r="F391" s="127" t="s">
        <v>693</v>
      </c>
      <c r="G391" s="127">
        <v>123</v>
      </c>
      <c r="H391" s="135" t="s">
        <v>693</v>
      </c>
      <c r="I391" s="132"/>
      <c r="J391" s="127"/>
      <c r="K391" s="75"/>
    </row>
    <row r="392" spans="1:11" x14ac:dyDescent="0.25">
      <c r="A392" s="199">
        <v>143</v>
      </c>
      <c r="B392" s="127"/>
      <c r="C392" s="155"/>
      <c r="D392" s="93" t="s">
        <v>601</v>
      </c>
      <c r="E392" s="127">
        <v>126</v>
      </c>
      <c r="F392" s="127" t="s">
        <v>685</v>
      </c>
      <c r="G392" s="147">
        <v>123</v>
      </c>
      <c r="H392" s="135" t="s">
        <v>693</v>
      </c>
      <c r="I392" s="132"/>
      <c r="J392" s="127"/>
      <c r="K392" s="75"/>
    </row>
    <row r="393" spans="1:11" x14ac:dyDescent="0.25">
      <c r="A393" s="199">
        <v>143</v>
      </c>
      <c r="B393" s="127"/>
      <c r="C393" s="155"/>
      <c r="D393" s="93" t="s">
        <v>601</v>
      </c>
      <c r="E393" s="127">
        <v>126</v>
      </c>
      <c r="F393" s="127" t="s">
        <v>685</v>
      </c>
      <c r="G393" s="127">
        <v>126</v>
      </c>
      <c r="H393" s="135" t="s">
        <v>344</v>
      </c>
      <c r="I393" s="132"/>
      <c r="J393" s="127"/>
      <c r="K393" s="75"/>
    </row>
    <row r="394" spans="1:11" x14ac:dyDescent="0.25">
      <c r="A394" s="199">
        <v>143</v>
      </c>
      <c r="B394" s="127"/>
      <c r="C394" s="155"/>
      <c r="D394" s="93" t="s">
        <v>601</v>
      </c>
      <c r="E394" s="127">
        <v>126</v>
      </c>
      <c r="F394" s="127" t="s">
        <v>685</v>
      </c>
      <c r="G394" s="127">
        <v>126</v>
      </c>
      <c r="H394" s="127" t="s">
        <v>344</v>
      </c>
      <c r="I394" s="132"/>
      <c r="J394" s="127"/>
      <c r="K394" s="75"/>
    </row>
    <row r="395" spans="1:11" x14ac:dyDescent="0.25">
      <c r="A395" s="199">
        <v>143</v>
      </c>
      <c r="B395" s="127"/>
      <c r="C395" s="155"/>
      <c r="D395" s="93" t="s">
        <v>601</v>
      </c>
      <c r="E395" s="127">
        <v>128</v>
      </c>
      <c r="F395" s="127" t="s">
        <v>691</v>
      </c>
      <c r="G395" s="127"/>
      <c r="H395" s="135"/>
      <c r="I395" s="132"/>
      <c r="J395" s="127"/>
      <c r="K395" s="75"/>
    </row>
    <row r="396" spans="1:11" x14ac:dyDescent="0.25">
      <c r="A396" s="199">
        <v>143</v>
      </c>
      <c r="B396" s="127"/>
      <c r="C396" s="155"/>
      <c r="D396" s="93" t="s">
        <v>601</v>
      </c>
      <c r="E396" s="127">
        <v>128</v>
      </c>
      <c r="F396" s="127" t="s">
        <v>691</v>
      </c>
      <c r="G396" s="147"/>
      <c r="H396" s="135"/>
      <c r="I396" s="132"/>
      <c r="J396" s="127"/>
      <c r="K396" s="75"/>
    </row>
    <row r="397" spans="1:11" x14ac:dyDescent="0.25">
      <c r="A397" s="199">
        <v>143</v>
      </c>
      <c r="B397" s="127"/>
      <c r="C397" s="155"/>
      <c r="D397" s="242" t="s">
        <v>39</v>
      </c>
      <c r="E397" s="127">
        <v>94</v>
      </c>
      <c r="F397" s="127" t="s">
        <v>680</v>
      </c>
      <c r="G397" s="147"/>
      <c r="H397" s="135"/>
      <c r="I397" s="132"/>
      <c r="J397" s="127"/>
      <c r="K397" s="75"/>
    </row>
    <row r="398" spans="1:11" x14ac:dyDescent="0.25">
      <c r="A398" s="199">
        <v>143</v>
      </c>
      <c r="B398" s="127"/>
      <c r="C398" s="127"/>
      <c r="D398" s="242" t="s">
        <v>39</v>
      </c>
      <c r="E398" s="127">
        <v>94</v>
      </c>
      <c r="F398" s="127" t="s">
        <v>680</v>
      </c>
      <c r="G398" s="147"/>
      <c r="H398" s="135"/>
      <c r="I398" s="132"/>
      <c r="J398" s="127"/>
      <c r="K398" s="75"/>
    </row>
    <row r="399" spans="1:11" x14ac:dyDescent="0.25">
      <c r="A399" s="200">
        <v>144</v>
      </c>
      <c r="B399" s="127"/>
      <c r="C399" s="127"/>
      <c r="D399" s="93" t="s">
        <v>551</v>
      </c>
      <c r="E399" s="127">
        <v>58</v>
      </c>
      <c r="F399" s="127" t="s">
        <v>558</v>
      </c>
      <c r="G399" s="147">
        <v>61</v>
      </c>
      <c r="H399" s="135" t="s">
        <v>619</v>
      </c>
      <c r="I399" s="132"/>
      <c r="J399" s="127"/>
      <c r="K399" s="75"/>
    </row>
    <row r="400" spans="1:11" x14ac:dyDescent="0.25">
      <c r="A400" s="200">
        <v>144</v>
      </c>
      <c r="B400" s="127"/>
      <c r="C400" s="127"/>
      <c r="D400" s="93" t="s">
        <v>551</v>
      </c>
      <c r="E400" s="127">
        <v>65</v>
      </c>
      <c r="F400" s="127" t="s">
        <v>677</v>
      </c>
      <c r="G400" s="147">
        <v>64</v>
      </c>
      <c r="H400" s="135" t="s">
        <v>676</v>
      </c>
      <c r="I400" s="132"/>
      <c r="J400" s="127"/>
      <c r="K400" s="75"/>
    </row>
    <row r="401" spans="1:11" x14ac:dyDescent="0.25">
      <c r="A401" s="200">
        <v>144</v>
      </c>
      <c r="B401" s="127"/>
      <c r="C401" s="127"/>
      <c r="D401" s="93" t="s">
        <v>551</v>
      </c>
      <c r="E401" s="127">
        <v>65</v>
      </c>
      <c r="F401" s="127" t="s">
        <v>677</v>
      </c>
      <c r="G401" s="147">
        <v>64</v>
      </c>
      <c r="H401" s="135" t="s">
        <v>676</v>
      </c>
      <c r="I401" s="132"/>
      <c r="J401" s="127"/>
      <c r="K401" s="75"/>
    </row>
    <row r="402" spans="1:11" x14ac:dyDescent="0.25">
      <c r="A402" s="200">
        <v>144</v>
      </c>
      <c r="B402" s="127"/>
      <c r="C402" s="127"/>
      <c r="D402" s="93" t="s">
        <v>551</v>
      </c>
      <c r="E402" s="127">
        <v>65</v>
      </c>
      <c r="F402" s="127" t="s">
        <v>677</v>
      </c>
      <c r="G402" s="147">
        <v>67</v>
      </c>
      <c r="H402" s="135" t="s">
        <v>664</v>
      </c>
      <c r="I402" s="132"/>
      <c r="J402" s="127"/>
      <c r="K402" s="75"/>
    </row>
    <row r="403" spans="1:11" x14ac:dyDescent="0.25">
      <c r="A403" s="200">
        <v>144</v>
      </c>
      <c r="B403" s="127"/>
      <c r="C403" s="155"/>
      <c r="D403" s="93" t="s">
        <v>551</v>
      </c>
      <c r="E403" s="127">
        <v>66</v>
      </c>
      <c r="F403" s="127" t="s">
        <v>414</v>
      </c>
      <c r="G403" s="127">
        <v>67</v>
      </c>
      <c r="H403" s="135" t="s">
        <v>664</v>
      </c>
      <c r="I403" s="132"/>
      <c r="J403" s="127"/>
      <c r="K403" s="75"/>
    </row>
    <row r="404" spans="1:11" x14ac:dyDescent="0.25">
      <c r="A404" s="200">
        <v>144</v>
      </c>
      <c r="B404" s="127"/>
      <c r="C404" s="155"/>
      <c r="D404" s="93" t="s">
        <v>551</v>
      </c>
      <c r="E404" s="127">
        <v>66</v>
      </c>
      <c r="F404" s="127" t="s">
        <v>414</v>
      </c>
      <c r="G404" s="127">
        <v>67</v>
      </c>
      <c r="H404" s="135" t="s">
        <v>664</v>
      </c>
      <c r="I404" s="132"/>
      <c r="J404" s="127"/>
      <c r="K404" s="75"/>
    </row>
    <row r="405" spans="1:11" x14ac:dyDescent="0.25">
      <c r="A405" s="200">
        <v>144</v>
      </c>
      <c r="B405" s="127"/>
      <c r="C405" s="155"/>
      <c r="D405" s="93" t="s">
        <v>551</v>
      </c>
      <c r="E405" s="127">
        <v>67</v>
      </c>
      <c r="F405" s="127" t="s">
        <v>664</v>
      </c>
      <c r="G405" s="147"/>
      <c r="H405" s="135"/>
      <c r="I405" s="132"/>
      <c r="J405" s="127"/>
      <c r="K405" s="75"/>
    </row>
    <row r="406" spans="1:11" x14ac:dyDescent="0.25">
      <c r="A406" s="200">
        <v>144</v>
      </c>
      <c r="B406" s="127"/>
      <c r="C406" s="155"/>
      <c r="D406" s="93" t="s">
        <v>551</v>
      </c>
      <c r="E406" s="127">
        <v>67</v>
      </c>
      <c r="F406" s="127" t="s">
        <v>664</v>
      </c>
      <c r="G406" s="127"/>
      <c r="H406" s="135"/>
      <c r="I406" s="132"/>
      <c r="J406" s="127"/>
      <c r="K406" s="75"/>
    </row>
    <row r="407" spans="1:11" x14ac:dyDescent="0.25">
      <c r="A407" s="200">
        <v>144</v>
      </c>
      <c r="B407" s="127"/>
      <c r="C407" s="155"/>
      <c r="D407" s="242" t="s">
        <v>118</v>
      </c>
      <c r="E407" s="127">
        <v>4</v>
      </c>
      <c r="F407" s="127" t="s">
        <v>121</v>
      </c>
      <c r="G407" s="147">
        <v>6</v>
      </c>
      <c r="H407" s="135" t="s">
        <v>125</v>
      </c>
      <c r="I407" s="132"/>
      <c r="J407" s="127"/>
      <c r="K407" s="75"/>
    </row>
    <row r="408" spans="1:11" x14ac:dyDescent="0.25">
      <c r="A408" s="200">
        <v>144</v>
      </c>
      <c r="B408" s="127"/>
      <c r="C408" s="155"/>
      <c r="D408" s="242" t="s">
        <v>118</v>
      </c>
      <c r="E408" s="127">
        <v>4</v>
      </c>
      <c r="F408" s="127" t="s">
        <v>121</v>
      </c>
      <c r="G408" s="127">
        <v>6</v>
      </c>
      <c r="H408" s="135" t="s">
        <v>125</v>
      </c>
      <c r="I408" s="132"/>
      <c r="J408" s="127"/>
      <c r="K408" s="75"/>
    </row>
    <row r="409" spans="1:11" x14ac:dyDescent="0.25">
      <c r="A409" s="200">
        <v>144</v>
      </c>
      <c r="B409" s="127"/>
      <c r="C409" s="155"/>
      <c r="D409" s="242" t="s">
        <v>118</v>
      </c>
      <c r="E409" s="127">
        <v>4</v>
      </c>
      <c r="F409" s="127" t="s">
        <v>121</v>
      </c>
      <c r="G409" s="147"/>
      <c r="H409" s="135"/>
      <c r="I409" s="132"/>
      <c r="J409" s="127"/>
      <c r="K409" s="75"/>
    </row>
    <row r="410" spans="1:11" x14ac:dyDescent="0.25">
      <c r="A410" s="200">
        <v>144</v>
      </c>
      <c r="B410" s="127"/>
      <c r="C410" s="155"/>
      <c r="D410" s="242" t="s">
        <v>118</v>
      </c>
      <c r="E410" s="127">
        <v>6</v>
      </c>
      <c r="F410" s="127" t="s">
        <v>125</v>
      </c>
      <c r="G410" s="127"/>
      <c r="H410" s="135"/>
      <c r="I410" s="132"/>
      <c r="J410" s="127"/>
      <c r="K410" s="75"/>
    </row>
    <row r="411" spans="1:11" x14ac:dyDescent="0.25">
      <c r="A411" s="200">
        <v>144</v>
      </c>
      <c r="B411" s="127"/>
      <c r="C411" s="155"/>
      <c r="D411" s="242" t="s">
        <v>118</v>
      </c>
      <c r="E411" s="127">
        <v>10</v>
      </c>
      <c r="F411" s="127" t="s">
        <v>652</v>
      </c>
      <c r="G411" s="127"/>
      <c r="H411" s="135"/>
      <c r="I411" s="132"/>
      <c r="J411" s="127"/>
      <c r="K411" s="75"/>
    </row>
    <row r="412" spans="1:11" x14ac:dyDescent="0.25">
      <c r="A412" s="200">
        <v>144</v>
      </c>
      <c r="B412" s="127"/>
      <c r="C412" s="155"/>
      <c r="D412" s="242" t="s">
        <v>118</v>
      </c>
      <c r="E412" s="127">
        <v>10</v>
      </c>
      <c r="F412" s="127" t="s">
        <v>652</v>
      </c>
      <c r="G412" s="127"/>
      <c r="H412" s="135"/>
      <c r="I412" s="127"/>
      <c r="J412" s="127"/>
      <c r="K412" s="75"/>
    </row>
    <row r="413" spans="1:11" x14ac:dyDescent="0.25">
      <c r="A413" s="200">
        <v>144</v>
      </c>
      <c r="B413" s="127"/>
      <c r="C413" s="155"/>
      <c r="D413" s="242" t="s">
        <v>118</v>
      </c>
      <c r="E413" s="127">
        <v>12</v>
      </c>
      <c r="F413" s="127" t="s">
        <v>641</v>
      </c>
      <c r="G413" s="127"/>
      <c r="H413" s="135"/>
      <c r="I413" s="127"/>
      <c r="J413" s="127"/>
      <c r="K413" s="75"/>
    </row>
    <row r="414" spans="1:11" x14ac:dyDescent="0.25">
      <c r="A414" s="200">
        <v>144</v>
      </c>
      <c r="B414" s="127"/>
      <c r="C414" s="155"/>
      <c r="D414" s="242" t="s">
        <v>118</v>
      </c>
      <c r="E414" s="127">
        <v>12</v>
      </c>
      <c r="F414" s="127" t="s">
        <v>641</v>
      </c>
      <c r="G414" s="127"/>
      <c r="H414" s="135"/>
      <c r="I414" s="132"/>
      <c r="J414" s="127"/>
      <c r="K414" s="75"/>
    </row>
    <row r="415" spans="1:11" x14ac:dyDescent="0.25">
      <c r="A415" s="130"/>
      <c r="B415" s="127"/>
      <c r="C415" s="155"/>
      <c r="D415" s="126"/>
      <c r="E415" s="127"/>
      <c r="F415" s="127"/>
      <c r="G415" s="127"/>
      <c r="H415" s="135"/>
      <c r="I415" s="132"/>
      <c r="J415" s="127"/>
      <c r="K415" s="75"/>
    </row>
    <row r="416" spans="1:11" x14ac:dyDescent="0.25">
      <c r="A416" s="130"/>
      <c r="B416" s="127"/>
      <c r="C416" s="155"/>
      <c r="D416" s="126"/>
      <c r="E416" s="127"/>
      <c r="F416" s="127"/>
      <c r="G416" s="127"/>
      <c r="H416" s="135"/>
      <c r="I416" s="127"/>
      <c r="J416" s="127"/>
      <c r="K416" s="75"/>
    </row>
    <row r="417" spans="1:11" x14ac:dyDescent="0.25">
      <c r="A417" s="130"/>
      <c r="B417" s="127"/>
      <c r="C417" s="155"/>
      <c r="D417" s="126"/>
      <c r="E417" s="127"/>
      <c r="F417" s="127"/>
      <c r="G417" s="127"/>
      <c r="H417" s="135"/>
      <c r="I417" s="127"/>
      <c r="J417" s="127"/>
      <c r="K417" s="75"/>
    </row>
    <row r="418" spans="1:11" x14ac:dyDescent="0.25">
      <c r="A418" s="130"/>
      <c r="B418" s="127"/>
      <c r="C418" s="155"/>
      <c r="D418" s="126"/>
      <c r="E418" s="127"/>
      <c r="F418" s="127"/>
      <c r="G418" s="127"/>
      <c r="H418" s="135"/>
      <c r="I418" s="127"/>
      <c r="J418" s="127"/>
      <c r="K418" s="75"/>
    </row>
    <row r="419" spans="1:11" x14ac:dyDescent="0.25">
      <c r="A419" s="130"/>
      <c r="B419" s="127"/>
      <c r="C419" s="155"/>
      <c r="D419" s="126"/>
      <c r="E419" s="127"/>
      <c r="F419" s="127"/>
      <c r="G419" s="147"/>
      <c r="H419" s="135"/>
      <c r="I419" s="132"/>
      <c r="J419" s="127"/>
      <c r="K419" s="75"/>
    </row>
    <row r="420" spans="1:11" x14ac:dyDescent="0.25">
      <c r="A420" s="130"/>
      <c r="B420" s="127"/>
      <c r="C420" s="155"/>
      <c r="D420" s="126"/>
      <c r="E420" s="127"/>
      <c r="F420" s="127"/>
      <c r="G420" s="127"/>
      <c r="H420" s="135"/>
      <c r="I420" s="132"/>
      <c r="J420" s="127"/>
      <c r="K420" s="75"/>
    </row>
    <row r="421" spans="1:11" x14ac:dyDescent="0.25">
      <c r="A421" s="130"/>
      <c r="B421" s="127"/>
      <c r="C421" s="155"/>
      <c r="D421" s="126"/>
      <c r="E421" s="127"/>
      <c r="F421" s="127"/>
      <c r="G421" s="127"/>
      <c r="H421" s="135"/>
      <c r="I421" s="127"/>
      <c r="J421" s="127"/>
      <c r="K421" s="75"/>
    </row>
    <row r="422" spans="1:11" x14ac:dyDescent="0.25">
      <c r="A422" s="130"/>
      <c r="B422" s="127"/>
      <c r="C422" s="155"/>
      <c r="D422" s="126"/>
      <c r="E422" s="127"/>
      <c r="F422" s="127"/>
      <c r="G422" s="147"/>
      <c r="H422" s="135"/>
      <c r="I422" s="132"/>
      <c r="J422" s="127"/>
      <c r="K422" s="75"/>
    </row>
    <row r="423" spans="1:11" x14ac:dyDescent="0.25">
      <c r="A423" s="130"/>
      <c r="B423" s="127"/>
      <c r="C423" s="155"/>
      <c r="D423" s="126"/>
      <c r="E423" s="127"/>
      <c r="F423" s="127"/>
      <c r="G423" s="127"/>
      <c r="H423" s="135"/>
      <c r="I423" s="132"/>
      <c r="J423" s="127"/>
      <c r="K423" s="75"/>
    </row>
    <row r="424" spans="1:11" x14ac:dyDescent="0.25">
      <c r="A424" s="130"/>
      <c r="B424" s="127"/>
      <c r="C424" s="155"/>
      <c r="D424" s="126"/>
      <c r="E424" s="127"/>
      <c r="F424" s="127"/>
      <c r="G424" s="127"/>
      <c r="H424" s="135"/>
      <c r="I424" s="132"/>
      <c r="J424" s="127"/>
      <c r="K424" s="75"/>
    </row>
    <row r="425" spans="1:11" x14ac:dyDescent="0.25">
      <c r="A425" s="130"/>
      <c r="B425" s="127"/>
      <c r="C425" s="155"/>
      <c r="D425" s="126"/>
      <c r="E425" s="127"/>
      <c r="F425" s="127"/>
      <c r="G425" s="147"/>
      <c r="H425" s="135"/>
      <c r="I425" s="132"/>
      <c r="J425" s="127"/>
      <c r="K425" s="75"/>
    </row>
    <row r="426" spans="1:11" x14ac:dyDescent="0.25">
      <c r="A426" s="130"/>
      <c r="B426" s="127"/>
      <c r="C426" s="155"/>
      <c r="D426" s="126"/>
      <c r="E426" s="127"/>
      <c r="F426" s="127"/>
      <c r="G426" s="127"/>
      <c r="H426" s="135"/>
      <c r="I426" s="132"/>
      <c r="J426" s="127"/>
      <c r="K426" s="75"/>
    </row>
    <row r="427" spans="1:11" x14ac:dyDescent="0.25">
      <c r="A427" s="130"/>
      <c r="B427" s="127"/>
      <c r="C427" s="127"/>
      <c r="D427" s="126"/>
      <c r="E427" s="127"/>
      <c r="F427" s="127"/>
      <c r="G427" s="127"/>
      <c r="H427" s="135"/>
      <c r="I427" s="132"/>
      <c r="J427" s="127"/>
      <c r="K427" s="75"/>
    </row>
    <row r="428" spans="1:11" x14ac:dyDescent="0.25">
      <c r="A428" s="130"/>
      <c r="B428" s="127"/>
      <c r="C428" s="127"/>
      <c r="D428" s="126"/>
      <c r="E428" s="127"/>
      <c r="F428" s="127"/>
      <c r="G428" s="127"/>
      <c r="H428" s="135"/>
      <c r="I428" s="132"/>
      <c r="J428" s="127"/>
      <c r="K428" s="75"/>
    </row>
    <row r="429" spans="1:11" x14ac:dyDescent="0.25">
      <c r="A429" s="130"/>
      <c r="B429" s="127"/>
      <c r="C429" s="127"/>
      <c r="D429" s="126"/>
      <c r="E429" s="127"/>
      <c r="F429" s="127"/>
      <c r="G429" s="127"/>
      <c r="H429" s="135"/>
      <c r="I429" s="132"/>
      <c r="J429" s="127"/>
      <c r="K429" s="75"/>
    </row>
    <row r="430" spans="1:11" x14ac:dyDescent="0.25">
      <c r="A430" s="130"/>
      <c r="B430" s="127"/>
      <c r="C430" s="155"/>
      <c r="D430" s="126"/>
      <c r="E430" s="127"/>
      <c r="F430" s="127"/>
      <c r="G430" s="127"/>
      <c r="H430" s="135"/>
      <c r="I430" s="132"/>
      <c r="J430" s="127"/>
      <c r="K430" s="75"/>
    </row>
    <row r="431" spans="1:11" x14ac:dyDescent="0.25">
      <c r="A431" s="130"/>
      <c r="B431" s="127"/>
      <c r="C431" s="155"/>
      <c r="D431" s="126"/>
      <c r="E431" s="127"/>
      <c r="F431" s="127"/>
      <c r="G431" s="127"/>
      <c r="H431" s="135"/>
      <c r="I431" s="132"/>
      <c r="J431" s="127"/>
      <c r="K431" s="75"/>
    </row>
    <row r="432" spans="1:11" x14ac:dyDescent="0.25">
      <c r="A432" s="130"/>
      <c r="B432" s="127"/>
      <c r="C432" s="155"/>
      <c r="D432" s="126"/>
      <c r="E432" s="127"/>
      <c r="F432" s="127"/>
      <c r="G432" s="147"/>
      <c r="H432" s="135"/>
      <c r="I432" s="132"/>
      <c r="J432" s="127"/>
      <c r="K432" s="75"/>
    </row>
    <row r="433" spans="1:11" x14ac:dyDescent="0.25">
      <c r="A433" s="130"/>
      <c r="B433" s="127"/>
      <c r="C433" s="155"/>
      <c r="D433" s="126"/>
      <c r="E433" s="127"/>
      <c r="F433" s="127"/>
      <c r="G433" s="127"/>
      <c r="H433" s="135"/>
      <c r="I433" s="132"/>
      <c r="J433" s="127"/>
      <c r="K433" s="75"/>
    </row>
    <row r="434" spans="1:11" x14ac:dyDescent="0.25">
      <c r="A434" s="130"/>
      <c r="B434" s="127"/>
      <c r="C434" s="155"/>
      <c r="D434" s="126"/>
      <c r="E434" s="127"/>
      <c r="F434" s="127"/>
      <c r="G434" s="147"/>
      <c r="H434" s="135"/>
      <c r="I434" s="132"/>
      <c r="J434" s="127"/>
      <c r="K434" s="75"/>
    </row>
    <row r="435" spans="1:11" x14ac:dyDescent="0.25">
      <c r="A435" s="130"/>
      <c r="B435" s="127"/>
      <c r="C435" s="155"/>
      <c r="D435" s="126"/>
      <c r="E435" s="127"/>
      <c r="F435" s="127"/>
      <c r="G435" s="127"/>
      <c r="H435" s="135"/>
      <c r="I435" s="132"/>
      <c r="J435" s="127"/>
      <c r="K435" s="75"/>
    </row>
    <row r="436" spans="1:11" x14ac:dyDescent="0.25">
      <c r="A436" s="130"/>
      <c r="B436" s="127"/>
      <c r="C436" s="155"/>
      <c r="D436" s="126"/>
      <c r="E436" s="127"/>
      <c r="F436" s="127"/>
      <c r="G436" s="127"/>
      <c r="H436" s="135"/>
      <c r="I436" s="132"/>
      <c r="J436" s="127"/>
      <c r="K436" s="75"/>
    </row>
    <row r="437" spans="1:11" x14ac:dyDescent="0.25">
      <c r="A437" s="130"/>
      <c r="B437" s="127"/>
      <c r="C437" s="155"/>
      <c r="D437" s="126"/>
      <c r="E437" s="127"/>
      <c r="F437" s="127"/>
      <c r="G437" s="127"/>
      <c r="H437" s="135"/>
      <c r="I437" s="132"/>
      <c r="J437" s="127"/>
      <c r="K437" s="75"/>
    </row>
    <row r="438" spans="1:11" x14ac:dyDescent="0.25">
      <c r="A438" s="130"/>
      <c r="B438" s="127"/>
      <c r="C438" s="155"/>
      <c r="D438" s="126"/>
      <c r="E438" s="127"/>
      <c r="F438" s="127"/>
      <c r="G438" s="147"/>
      <c r="H438" s="135"/>
      <c r="I438" s="132"/>
      <c r="J438" s="127"/>
      <c r="K438" s="75"/>
    </row>
    <row r="439" spans="1:11" x14ac:dyDescent="0.25">
      <c r="A439" s="130"/>
      <c r="B439" s="127"/>
      <c r="C439" s="155"/>
      <c r="D439" s="126"/>
      <c r="E439" s="127"/>
      <c r="F439" s="127"/>
      <c r="G439" s="127"/>
      <c r="H439" s="135"/>
      <c r="I439" s="132"/>
      <c r="J439" s="127"/>
      <c r="K439" s="75"/>
    </row>
    <row r="440" spans="1:11" x14ac:dyDescent="0.25">
      <c r="A440" s="130"/>
      <c r="B440" s="127"/>
      <c r="C440" s="155"/>
      <c r="D440" s="126"/>
      <c r="E440" s="127"/>
      <c r="F440" s="127"/>
      <c r="G440" s="147"/>
      <c r="H440" s="135"/>
      <c r="I440" s="132"/>
      <c r="J440" s="127"/>
      <c r="K440" s="75"/>
    </row>
    <row r="441" spans="1:11" x14ac:dyDescent="0.25">
      <c r="A441" s="130"/>
      <c r="B441" s="127"/>
      <c r="C441" s="155"/>
      <c r="D441" s="126"/>
      <c r="E441" s="127"/>
      <c r="F441" s="127"/>
      <c r="G441" s="127"/>
      <c r="H441" s="135"/>
      <c r="I441" s="127"/>
      <c r="J441" s="127"/>
      <c r="K441" s="75"/>
    </row>
    <row r="442" spans="1:11" x14ac:dyDescent="0.25">
      <c r="A442" s="130"/>
      <c r="B442" s="127"/>
      <c r="C442" s="155"/>
      <c r="D442" s="126"/>
      <c r="E442" s="127"/>
      <c r="F442" s="127"/>
      <c r="G442" s="127"/>
      <c r="H442" s="135"/>
      <c r="I442" s="127"/>
      <c r="J442" s="127"/>
      <c r="K442" s="75"/>
    </row>
    <row r="443" spans="1:11" x14ac:dyDescent="0.25">
      <c r="A443" s="130"/>
      <c r="B443" s="127"/>
      <c r="C443" s="155"/>
      <c r="D443" s="126"/>
      <c r="E443" s="127"/>
      <c r="F443" s="127"/>
      <c r="G443" s="147"/>
      <c r="H443" s="135"/>
      <c r="I443" s="132"/>
      <c r="J443" s="127"/>
      <c r="K443" s="75"/>
    </row>
    <row r="444" spans="1:11" x14ac:dyDescent="0.25">
      <c r="A444" s="130"/>
      <c r="B444" s="127"/>
      <c r="C444" s="155"/>
      <c r="D444" s="126"/>
      <c r="E444" s="127"/>
      <c r="F444" s="127"/>
      <c r="G444" s="127"/>
      <c r="H444" s="135"/>
      <c r="I444" s="132"/>
      <c r="J444" s="127"/>
      <c r="K444" s="75"/>
    </row>
    <row r="445" spans="1:11" x14ac:dyDescent="0.25">
      <c r="A445" s="130"/>
      <c r="B445" s="127"/>
      <c r="C445" s="155"/>
      <c r="D445" s="126"/>
      <c r="E445" s="127"/>
      <c r="F445" s="127"/>
      <c r="G445" s="147"/>
      <c r="H445" s="135"/>
      <c r="I445" s="132"/>
      <c r="J445" s="127"/>
      <c r="K445" s="75"/>
    </row>
    <row r="446" spans="1:11" x14ac:dyDescent="0.25">
      <c r="A446" s="130"/>
      <c r="B446" s="127"/>
      <c r="C446" s="155"/>
      <c r="D446" s="126"/>
      <c r="E446" s="127"/>
      <c r="F446" s="127"/>
      <c r="G446" s="127"/>
      <c r="H446" s="135"/>
      <c r="I446" s="132"/>
      <c r="J446" s="127"/>
      <c r="K446" s="75"/>
    </row>
    <row r="447" spans="1:11" x14ac:dyDescent="0.25">
      <c r="A447" s="130"/>
      <c r="B447" s="127"/>
      <c r="C447" s="155"/>
      <c r="D447" s="126"/>
      <c r="E447" s="127"/>
      <c r="F447" s="127"/>
      <c r="G447" s="127"/>
      <c r="H447" s="135"/>
      <c r="I447" s="132"/>
      <c r="J447" s="127"/>
      <c r="K447" s="75"/>
    </row>
    <row r="448" spans="1:11" x14ac:dyDescent="0.25">
      <c r="A448" s="130"/>
      <c r="B448" s="127"/>
      <c r="C448" s="155"/>
      <c r="D448" s="126"/>
      <c r="E448" s="127"/>
      <c r="F448" s="127"/>
      <c r="G448" s="127"/>
      <c r="H448" s="135"/>
      <c r="I448" s="132"/>
      <c r="J448" s="127"/>
      <c r="K448" s="75"/>
    </row>
    <row r="449" spans="1:11" x14ac:dyDescent="0.25">
      <c r="A449" s="130"/>
      <c r="B449" s="127"/>
      <c r="C449" s="155"/>
      <c r="D449" s="126"/>
      <c r="E449" s="127"/>
      <c r="F449" s="127"/>
      <c r="G449" s="127"/>
      <c r="H449" s="135"/>
      <c r="I449" s="132"/>
      <c r="J449" s="127"/>
      <c r="K449" s="75"/>
    </row>
    <row r="450" spans="1:11" x14ac:dyDescent="0.25">
      <c r="A450" s="130"/>
      <c r="B450" s="127"/>
      <c r="C450" s="155"/>
      <c r="D450" s="126"/>
      <c r="E450" s="127"/>
      <c r="F450" s="127"/>
      <c r="G450" s="147"/>
      <c r="H450" s="135"/>
      <c r="I450" s="132"/>
      <c r="J450" s="127"/>
      <c r="K450" s="75"/>
    </row>
    <row r="451" spans="1:11" x14ac:dyDescent="0.25">
      <c r="A451" s="130"/>
      <c r="B451" s="127"/>
      <c r="C451" s="155"/>
      <c r="D451" s="126"/>
      <c r="E451" s="127"/>
      <c r="F451" s="127"/>
      <c r="G451" s="147"/>
      <c r="H451" s="135"/>
      <c r="I451" s="132"/>
      <c r="J451" s="127"/>
      <c r="K451" s="75"/>
    </row>
    <row r="452" spans="1:11" x14ac:dyDescent="0.25">
      <c r="A452" s="130"/>
      <c r="B452" s="127"/>
      <c r="C452" s="155"/>
      <c r="D452" s="126"/>
      <c r="E452" s="127"/>
      <c r="F452" s="127"/>
      <c r="G452" s="127"/>
      <c r="H452" s="135"/>
      <c r="I452" s="132"/>
      <c r="J452" s="127"/>
      <c r="K452" s="75"/>
    </row>
    <row r="453" spans="1:11" x14ac:dyDescent="0.25">
      <c r="A453" s="130"/>
      <c r="B453" s="127"/>
      <c r="C453" s="155"/>
      <c r="D453" s="126"/>
      <c r="E453" s="127"/>
      <c r="F453" s="127"/>
      <c r="G453" s="127"/>
      <c r="H453" s="135"/>
      <c r="I453" s="132"/>
      <c r="J453" s="127"/>
      <c r="K453" s="75"/>
    </row>
    <row r="454" spans="1:11" x14ac:dyDescent="0.25">
      <c r="A454" s="130"/>
      <c r="B454" s="127"/>
      <c r="C454" s="155"/>
      <c r="D454" s="126"/>
      <c r="E454" s="127"/>
      <c r="F454" s="127"/>
      <c r="G454" s="147"/>
      <c r="H454" s="135"/>
      <c r="I454" s="132"/>
      <c r="J454" s="127"/>
      <c r="K454" s="75"/>
    </row>
    <row r="455" spans="1:11" x14ac:dyDescent="0.25">
      <c r="A455" s="130"/>
      <c r="B455" s="127"/>
      <c r="C455" s="155"/>
      <c r="D455" s="126"/>
      <c r="E455" s="127"/>
      <c r="F455" s="127"/>
      <c r="G455" s="127"/>
      <c r="H455" s="135"/>
      <c r="I455" s="132"/>
      <c r="J455" s="127"/>
      <c r="K455" s="75"/>
    </row>
    <row r="456" spans="1:11" x14ac:dyDescent="0.25">
      <c r="A456" s="130"/>
      <c r="B456" s="127"/>
      <c r="C456" s="155"/>
      <c r="D456" s="126"/>
      <c r="E456" s="127"/>
      <c r="F456" s="127"/>
      <c r="G456" s="127"/>
      <c r="H456" s="135"/>
      <c r="I456" s="132"/>
      <c r="J456" s="127"/>
      <c r="K456" s="75"/>
    </row>
    <row r="457" spans="1:11" x14ac:dyDescent="0.25">
      <c r="A457" s="130"/>
      <c r="B457" s="127"/>
      <c r="C457" s="155"/>
      <c r="D457" s="126"/>
      <c r="E457" s="127"/>
      <c r="F457" s="127"/>
      <c r="G457" s="127"/>
      <c r="H457" s="135"/>
      <c r="I457" s="132"/>
      <c r="J457" s="127"/>
      <c r="K457" s="75"/>
    </row>
    <row r="458" spans="1:11" x14ac:dyDescent="0.25">
      <c r="A458" s="130"/>
      <c r="B458" s="127"/>
      <c r="C458" s="155"/>
      <c r="D458" s="126"/>
      <c r="E458" s="127"/>
      <c r="F458" s="127"/>
      <c r="G458" s="127"/>
      <c r="H458" s="135"/>
      <c r="I458" s="132"/>
      <c r="J458" s="127"/>
      <c r="K458" s="75"/>
    </row>
    <row r="459" spans="1:11" x14ac:dyDescent="0.25">
      <c r="A459" s="130"/>
      <c r="B459" s="127"/>
      <c r="C459" s="155"/>
      <c r="D459" s="126"/>
      <c r="E459" s="127"/>
      <c r="F459" s="127"/>
      <c r="G459" s="147"/>
      <c r="H459" s="135"/>
      <c r="I459" s="132"/>
      <c r="J459" s="127"/>
      <c r="K459" s="75"/>
    </row>
    <row r="460" spans="1:11" x14ac:dyDescent="0.25">
      <c r="A460" s="130"/>
      <c r="B460" s="127"/>
      <c r="C460" s="155"/>
      <c r="D460" s="126"/>
      <c r="E460" s="127"/>
      <c r="F460" s="127"/>
      <c r="G460" s="127"/>
      <c r="H460" s="135"/>
      <c r="I460" s="132"/>
      <c r="J460" s="127"/>
      <c r="K460" s="75"/>
    </row>
    <row r="461" spans="1:11" x14ac:dyDescent="0.25">
      <c r="A461" s="130"/>
      <c r="B461" s="127"/>
      <c r="C461" s="155"/>
      <c r="D461" s="126"/>
      <c r="E461" s="127"/>
      <c r="F461" s="127"/>
      <c r="G461" s="127"/>
      <c r="H461" s="135"/>
      <c r="I461" s="132"/>
      <c r="J461" s="127"/>
      <c r="K461" s="75"/>
    </row>
    <row r="462" spans="1:11" x14ac:dyDescent="0.25">
      <c r="A462" s="130"/>
      <c r="B462" s="127"/>
      <c r="C462" s="155"/>
      <c r="D462" s="126"/>
      <c r="E462" s="127"/>
      <c r="F462" s="127"/>
      <c r="G462" s="127"/>
      <c r="H462" s="135"/>
      <c r="I462" s="132"/>
      <c r="J462" s="127"/>
      <c r="K462" s="75"/>
    </row>
    <row r="463" spans="1:11" x14ac:dyDescent="0.25">
      <c r="A463" s="130"/>
      <c r="B463" s="127"/>
      <c r="C463" s="155"/>
      <c r="D463" s="126"/>
      <c r="E463" s="127"/>
      <c r="F463" s="127"/>
      <c r="G463" s="127"/>
      <c r="H463" s="135"/>
      <c r="I463" s="127"/>
      <c r="J463" s="127"/>
      <c r="K463" s="75"/>
    </row>
    <row r="464" spans="1:11" x14ac:dyDescent="0.25">
      <c r="A464" s="130"/>
      <c r="B464" s="127"/>
      <c r="C464" s="155"/>
      <c r="D464" s="126"/>
      <c r="E464" s="127"/>
      <c r="F464" s="127"/>
      <c r="G464" s="127"/>
      <c r="H464" s="135"/>
      <c r="I464" s="127"/>
      <c r="J464" s="127"/>
      <c r="K464" s="75"/>
    </row>
    <row r="465" spans="1:11" x14ac:dyDescent="0.25">
      <c r="A465" s="130"/>
      <c r="B465" s="127"/>
      <c r="C465" s="155"/>
      <c r="D465" s="126"/>
      <c r="E465" s="127"/>
      <c r="F465" s="127"/>
      <c r="G465" s="147"/>
      <c r="H465" s="135"/>
      <c r="I465" s="132"/>
      <c r="J465" s="127"/>
      <c r="K465" s="75"/>
    </row>
    <row r="466" spans="1:11" x14ac:dyDescent="0.25">
      <c r="A466" s="130"/>
      <c r="B466" s="127"/>
      <c r="C466" s="155"/>
      <c r="D466" s="126"/>
      <c r="E466" s="127"/>
      <c r="F466" s="127"/>
      <c r="G466" s="127"/>
      <c r="H466" s="135"/>
      <c r="I466" s="132"/>
      <c r="J466" s="127"/>
      <c r="K466" s="75"/>
    </row>
    <row r="467" spans="1:11" x14ac:dyDescent="0.25">
      <c r="A467" s="130"/>
      <c r="B467" s="127"/>
      <c r="C467" s="155"/>
      <c r="D467" s="126"/>
      <c r="E467" s="127"/>
      <c r="F467" s="127"/>
      <c r="G467" s="147"/>
      <c r="H467" s="135"/>
      <c r="I467" s="132"/>
      <c r="J467" s="127"/>
      <c r="K467" s="75"/>
    </row>
    <row r="468" spans="1:11" x14ac:dyDescent="0.25">
      <c r="A468" s="130"/>
      <c r="B468" s="127"/>
      <c r="C468" s="155"/>
      <c r="D468" s="126"/>
      <c r="E468" s="127"/>
      <c r="F468" s="127"/>
      <c r="G468" s="127"/>
      <c r="H468" s="135"/>
      <c r="I468" s="132"/>
      <c r="J468" s="127"/>
      <c r="K468" s="75"/>
    </row>
    <row r="469" spans="1:11" x14ac:dyDescent="0.25">
      <c r="A469" s="130"/>
      <c r="B469" s="127"/>
      <c r="C469" s="155"/>
      <c r="D469" s="126"/>
      <c r="E469" s="127"/>
      <c r="F469" s="127"/>
      <c r="G469" s="147"/>
      <c r="H469" s="135"/>
      <c r="I469" s="132"/>
      <c r="J469" s="127"/>
      <c r="K469" s="75"/>
    </row>
    <row r="470" spans="1:11" x14ac:dyDescent="0.25">
      <c r="A470" s="130"/>
      <c r="B470" s="127"/>
      <c r="C470" s="155"/>
      <c r="D470" s="126"/>
      <c r="E470" s="127"/>
      <c r="F470" s="127"/>
      <c r="G470" s="147"/>
      <c r="H470" s="135"/>
      <c r="I470" s="132"/>
      <c r="J470" s="127"/>
      <c r="K470" s="75"/>
    </row>
    <row r="471" spans="1:11" x14ac:dyDescent="0.25">
      <c r="A471" s="130"/>
      <c r="B471" s="127"/>
      <c r="C471" s="155"/>
      <c r="D471" s="126"/>
      <c r="E471" s="127"/>
      <c r="F471" s="127"/>
      <c r="G471" s="127"/>
      <c r="H471" s="135"/>
      <c r="I471" s="132"/>
      <c r="J471" s="127"/>
      <c r="K471" s="75"/>
    </row>
    <row r="472" spans="1:11" x14ac:dyDescent="0.25">
      <c r="A472" s="130"/>
      <c r="B472" s="127"/>
      <c r="C472" s="155"/>
      <c r="D472" s="126"/>
      <c r="E472" s="127"/>
      <c r="F472" s="127"/>
      <c r="G472" s="147"/>
      <c r="H472" s="135"/>
      <c r="I472" s="132"/>
      <c r="J472" s="127"/>
      <c r="K472" s="75"/>
    </row>
    <row r="473" spans="1:11" x14ac:dyDescent="0.25">
      <c r="A473" s="130"/>
      <c r="B473" s="127"/>
      <c r="C473" s="155"/>
      <c r="D473" s="126"/>
      <c r="E473" s="127"/>
      <c r="F473" s="127"/>
      <c r="G473" s="127"/>
      <c r="H473" s="135"/>
      <c r="I473" s="127"/>
      <c r="J473" s="127"/>
      <c r="K473" s="75"/>
    </row>
    <row r="474" spans="1:11" x14ac:dyDescent="0.25">
      <c r="A474" s="130"/>
      <c r="B474" s="127"/>
      <c r="C474" s="155"/>
      <c r="D474" s="126"/>
      <c r="E474" s="127"/>
      <c r="F474" s="127"/>
      <c r="G474" s="127"/>
      <c r="H474" s="135"/>
      <c r="I474" s="132"/>
      <c r="J474" s="127"/>
      <c r="K474" s="75"/>
    </row>
    <row r="475" spans="1:11" x14ac:dyDescent="0.25">
      <c r="A475" s="130"/>
      <c r="B475" s="127"/>
      <c r="C475" s="155"/>
      <c r="D475" s="126"/>
      <c r="E475" s="127"/>
      <c r="F475" s="127"/>
      <c r="G475" s="127"/>
      <c r="H475" s="135"/>
      <c r="I475" s="132"/>
      <c r="J475" s="127"/>
      <c r="K475" s="75"/>
    </row>
    <row r="476" spans="1:11" x14ac:dyDescent="0.25">
      <c r="A476" s="130"/>
      <c r="B476" s="127"/>
      <c r="C476" s="155"/>
      <c r="D476" s="126"/>
      <c r="E476" s="127"/>
      <c r="F476" s="127"/>
      <c r="G476" s="127"/>
      <c r="H476" s="135"/>
      <c r="I476" s="132"/>
      <c r="J476" s="127"/>
      <c r="K476" s="75"/>
    </row>
    <row r="477" spans="1:11" x14ac:dyDescent="0.25">
      <c r="A477" s="130"/>
      <c r="B477" s="127"/>
      <c r="C477" s="155"/>
      <c r="D477" s="126"/>
      <c r="E477" s="127"/>
      <c r="F477" s="127"/>
      <c r="G477" s="147"/>
      <c r="H477" s="135"/>
      <c r="I477" s="132"/>
      <c r="J477" s="127"/>
      <c r="K477" s="75"/>
    </row>
    <row r="478" spans="1:11" x14ac:dyDescent="0.25">
      <c r="A478" s="130"/>
      <c r="B478" s="127"/>
      <c r="C478" s="155"/>
      <c r="D478" s="126"/>
      <c r="E478" s="127"/>
      <c r="F478" s="127"/>
      <c r="G478" s="127"/>
      <c r="H478" s="135"/>
      <c r="I478" s="132"/>
      <c r="J478" s="127"/>
      <c r="K478" s="75"/>
    </row>
    <row r="479" spans="1:11" x14ac:dyDescent="0.25">
      <c r="A479" s="130"/>
      <c r="B479" s="127"/>
      <c r="C479" s="155"/>
      <c r="D479" s="126"/>
      <c r="E479" s="127"/>
      <c r="F479" s="127"/>
      <c r="G479" s="147"/>
      <c r="H479" s="135"/>
      <c r="I479" s="132"/>
      <c r="J479" s="127"/>
      <c r="K479" s="75"/>
    </row>
    <row r="480" spans="1:11" x14ac:dyDescent="0.25">
      <c r="A480" s="130"/>
      <c r="B480" s="127"/>
      <c r="C480" s="155"/>
      <c r="D480" s="126"/>
      <c r="E480" s="127"/>
      <c r="F480" s="127"/>
      <c r="G480" s="127"/>
      <c r="H480" s="135"/>
      <c r="I480" s="132"/>
      <c r="J480" s="127"/>
      <c r="K480" s="75"/>
    </row>
    <row r="481" spans="1:11" x14ac:dyDescent="0.25">
      <c r="A481" s="130"/>
      <c r="B481" s="127"/>
      <c r="C481" s="155"/>
      <c r="D481" s="126"/>
      <c r="E481" s="127"/>
      <c r="F481" s="127"/>
      <c r="G481" s="147"/>
      <c r="H481" s="135"/>
      <c r="I481" s="132"/>
      <c r="J481" s="127"/>
      <c r="K481" s="75"/>
    </row>
    <row r="482" spans="1:11" x14ac:dyDescent="0.25">
      <c r="A482" s="130"/>
      <c r="B482" s="127"/>
      <c r="C482" s="155"/>
      <c r="D482" s="126"/>
      <c r="E482" s="127"/>
      <c r="F482" s="127"/>
      <c r="G482" s="127"/>
      <c r="H482" s="135"/>
      <c r="I482" s="127"/>
      <c r="J482" s="127"/>
      <c r="K482" s="75"/>
    </row>
    <row r="483" spans="1:11" x14ac:dyDescent="0.25">
      <c r="A483" s="130"/>
      <c r="B483" s="127"/>
      <c r="C483" s="155"/>
      <c r="D483" s="126"/>
      <c r="E483" s="127"/>
      <c r="F483" s="127"/>
      <c r="G483" s="147"/>
      <c r="H483" s="135"/>
      <c r="I483" s="132"/>
      <c r="J483" s="127"/>
      <c r="K483" s="75"/>
    </row>
    <row r="484" spans="1:11" x14ac:dyDescent="0.25">
      <c r="A484" s="130"/>
      <c r="B484" s="127"/>
      <c r="C484" s="155"/>
      <c r="D484" s="126"/>
      <c r="E484" s="127"/>
      <c r="F484" s="127"/>
      <c r="G484" s="147"/>
      <c r="H484" s="135"/>
      <c r="I484" s="132"/>
      <c r="J484" s="127"/>
      <c r="K484" s="75"/>
    </row>
    <row r="485" spans="1:11" x14ac:dyDescent="0.25">
      <c r="A485" s="130"/>
      <c r="B485" s="127"/>
      <c r="C485" s="155"/>
      <c r="D485" s="126"/>
      <c r="E485" s="127"/>
      <c r="F485" s="127"/>
      <c r="G485" s="147"/>
      <c r="H485" s="135"/>
      <c r="I485" s="132"/>
      <c r="J485" s="127"/>
      <c r="K485" s="75"/>
    </row>
    <row r="486" spans="1:11" x14ac:dyDescent="0.25">
      <c r="A486" s="130"/>
      <c r="B486" s="127"/>
      <c r="C486" s="155"/>
      <c r="D486" s="126"/>
      <c r="E486" s="127"/>
      <c r="F486" s="127"/>
      <c r="G486" s="127"/>
      <c r="H486" s="135"/>
      <c r="I486" s="132"/>
      <c r="J486" s="127"/>
      <c r="K486" s="75"/>
    </row>
    <row r="487" spans="1:11" x14ac:dyDescent="0.25">
      <c r="A487" s="130"/>
      <c r="B487" s="127"/>
      <c r="C487" s="155"/>
      <c r="D487" s="126"/>
      <c r="E487" s="127"/>
      <c r="F487" s="127"/>
      <c r="G487" s="127"/>
      <c r="H487" s="135"/>
      <c r="I487" s="132"/>
      <c r="J487" s="127"/>
      <c r="K487" s="75"/>
    </row>
    <row r="488" spans="1:11" x14ac:dyDescent="0.25">
      <c r="A488" s="130"/>
      <c r="B488" s="127"/>
      <c r="C488" s="155"/>
      <c r="D488" s="126"/>
      <c r="E488" s="127"/>
      <c r="F488" s="127"/>
      <c r="G488" s="147"/>
      <c r="H488" s="135"/>
      <c r="I488" s="132"/>
      <c r="J488" s="127"/>
      <c r="K488" s="75"/>
    </row>
    <row r="489" spans="1:11" x14ac:dyDescent="0.25">
      <c r="A489" s="130"/>
      <c r="B489" s="127"/>
      <c r="C489" s="155"/>
      <c r="D489" s="126"/>
      <c r="E489" s="127"/>
      <c r="F489" s="127"/>
      <c r="G489" s="127"/>
      <c r="H489" s="135"/>
      <c r="I489" s="132"/>
      <c r="J489" s="127"/>
      <c r="K489" s="75"/>
    </row>
    <row r="490" spans="1:11" x14ac:dyDescent="0.25">
      <c r="A490" s="130"/>
      <c r="B490" s="127"/>
      <c r="C490" s="155"/>
      <c r="D490" s="126"/>
      <c r="E490" s="127"/>
      <c r="F490" s="127"/>
      <c r="G490" s="127"/>
      <c r="H490" s="135"/>
      <c r="I490" s="132"/>
      <c r="J490" s="127"/>
      <c r="K490" s="75"/>
    </row>
    <row r="491" spans="1:11" x14ac:dyDescent="0.25">
      <c r="A491" s="130"/>
      <c r="B491" s="127"/>
      <c r="C491" s="155"/>
      <c r="D491" s="126"/>
      <c r="E491" s="127"/>
      <c r="F491" s="127"/>
      <c r="G491" s="147"/>
      <c r="H491" s="135"/>
      <c r="I491" s="132"/>
      <c r="J491" s="127"/>
      <c r="K491" s="75"/>
    </row>
    <row r="492" spans="1:11" x14ac:dyDescent="0.25">
      <c r="A492" s="130"/>
      <c r="B492" s="127"/>
      <c r="C492" s="155"/>
      <c r="D492" s="126"/>
      <c r="E492" s="127"/>
      <c r="F492" s="127"/>
      <c r="G492" s="147"/>
      <c r="H492" s="135"/>
      <c r="I492" s="132"/>
      <c r="J492" s="127"/>
      <c r="K492" s="75"/>
    </row>
    <row r="493" spans="1:11" x14ac:dyDescent="0.25">
      <c r="A493" s="130"/>
      <c r="B493" s="127"/>
      <c r="C493" s="155"/>
      <c r="D493" s="126"/>
      <c r="E493" s="127"/>
      <c r="F493" s="127"/>
      <c r="G493" s="147"/>
      <c r="H493" s="135"/>
      <c r="I493" s="132"/>
      <c r="J493" s="127"/>
      <c r="K493" s="75"/>
    </row>
    <row r="494" spans="1:11" x14ac:dyDescent="0.25">
      <c r="A494" s="130"/>
      <c r="B494" s="127"/>
      <c r="C494" s="155"/>
      <c r="D494" s="126"/>
      <c r="E494" s="127"/>
      <c r="F494" s="127"/>
      <c r="G494" s="127"/>
      <c r="H494" s="135"/>
      <c r="I494" s="132"/>
      <c r="J494" s="127"/>
      <c r="K494" s="75"/>
    </row>
    <row r="495" spans="1:11" x14ac:dyDescent="0.25">
      <c r="A495" s="130"/>
      <c r="B495" s="127"/>
      <c r="C495" s="155"/>
      <c r="D495" s="126"/>
      <c r="E495" s="127"/>
      <c r="F495" s="127"/>
      <c r="G495" s="147"/>
      <c r="H495" s="135"/>
      <c r="I495" s="132"/>
      <c r="J495" s="127"/>
      <c r="K495" s="75"/>
    </row>
    <row r="496" spans="1:11" x14ac:dyDescent="0.25">
      <c r="A496" s="130"/>
      <c r="B496" s="127"/>
      <c r="C496" s="155"/>
      <c r="D496" s="126"/>
      <c r="E496" s="127"/>
      <c r="F496" s="127"/>
      <c r="G496" s="147"/>
      <c r="H496" s="135"/>
      <c r="I496" s="132"/>
      <c r="J496" s="127"/>
      <c r="K496" s="75"/>
    </row>
    <row r="497" spans="1:11" x14ac:dyDescent="0.25">
      <c r="A497" s="130"/>
      <c r="B497" s="127"/>
      <c r="C497" s="155"/>
      <c r="D497" s="126"/>
      <c r="E497" s="127"/>
      <c r="F497" s="127"/>
      <c r="G497" s="147"/>
      <c r="H497" s="135"/>
      <c r="I497" s="132"/>
      <c r="J497" s="127"/>
      <c r="K497" s="75"/>
    </row>
    <row r="498" spans="1:11" x14ac:dyDescent="0.25">
      <c r="A498" s="130"/>
      <c r="B498" s="127"/>
      <c r="C498" s="155"/>
      <c r="D498" s="126"/>
      <c r="E498" s="127"/>
      <c r="F498" s="127"/>
      <c r="G498" s="127"/>
      <c r="H498" s="135"/>
      <c r="I498" s="132"/>
      <c r="J498" s="127"/>
      <c r="K498" s="75"/>
    </row>
    <row r="499" spans="1:11" x14ac:dyDescent="0.25">
      <c r="A499" s="130"/>
      <c r="B499" s="127"/>
      <c r="C499" s="155"/>
      <c r="D499" s="126"/>
      <c r="E499" s="127"/>
      <c r="F499" s="127"/>
      <c r="G499" s="147"/>
      <c r="H499" s="135"/>
      <c r="I499" s="132"/>
      <c r="J499" s="127"/>
      <c r="K499" s="75"/>
    </row>
    <row r="500" spans="1:11" x14ac:dyDescent="0.25">
      <c r="A500" s="130"/>
      <c r="B500" s="127"/>
      <c r="C500" s="155"/>
      <c r="D500" s="126"/>
      <c r="E500" s="127"/>
      <c r="F500" s="127"/>
      <c r="G500" s="147"/>
      <c r="H500" s="135"/>
      <c r="I500" s="132"/>
      <c r="J500" s="127"/>
      <c r="K500" s="75"/>
    </row>
    <row r="501" spans="1:11" x14ac:dyDescent="0.25">
      <c r="A501" s="130"/>
      <c r="B501" s="127"/>
      <c r="C501" s="155"/>
      <c r="D501" s="126"/>
      <c r="E501" s="127"/>
      <c r="F501" s="127"/>
      <c r="G501" s="127"/>
      <c r="H501" s="135"/>
      <c r="I501" s="132"/>
      <c r="J501" s="127"/>
      <c r="K501" s="75"/>
    </row>
    <row r="502" spans="1:11" x14ac:dyDescent="0.25">
      <c r="A502" s="130"/>
      <c r="B502" s="127"/>
      <c r="C502" s="155"/>
      <c r="D502" s="126"/>
      <c r="E502" s="127"/>
      <c r="F502" s="127"/>
      <c r="G502" s="147"/>
      <c r="H502" s="135"/>
      <c r="I502" s="132"/>
      <c r="J502" s="127"/>
      <c r="K502" s="75"/>
    </row>
    <row r="503" spans="1:11" x14ac:dyDescent="0.25">
      <c r="A503" s="130"/>
      <c r="B503" s="127"/>
      <c r="C503" s="155"/>
      <c r="D503" s="126"/>
      <c r="E503" s="127"/>
      <c r="F503" s="127"/>
      <c r="G503" s="147"/>
      <c r="H503" s="135"/>
      <c r="I503" s="132"/>
      <c r="J503" s="127"/>
      <c r="K503" s="75"/>
    </row>
    <row r="504" spans="1:11" x14ac:dyDescent="0.25">
      <c r="A504" s="130"/>
      <c r="B504" s="127"/>
      <c r="C504" s="155"/>
      <c r="D504" s="126"/>
      <c r="E504" s="127"/>
      <c r="F504" s="127"/>
      <c r="G504" s="147"/>
      <c r="H504" s="135"/>
      <c r="I504" s="132"/>
      <c r="J504" s="127"/>
      <c r="K504" s="75"/>
    </row>
    <row r="505" spans="1:11" x14ac:dyDescent="0.25">
      <c r="A505" s="130"/>
      <c r="B505" s="127"/>
      <c r="C505" s="155"/>
      <c r="D505" s="126"/>
      <c r="E505" s="127"/>
      <c r="F505" s="127"/>
      <c r="G505" s="147"/>
      <c r="H505" s="135"/>
      <c r="I505" s="132"/>
      <c r="J505" s="127"/>
      <c r="K505" s="75"/>
    </row>
    <row r="506" spans="1:11" x14ac:dyDescent="0.25">
      <c r="A506" s="130"/>
      <c r="B506" s="127"/>
      <c r="C506" s="155"/>
      <c r="D506" s="126"/>
      <c r="E506" s="127"/>
      <c r="F506" s="127"/>
      <c r="G506" s="127"/>
      <c r="H506" s="135"/>
      <c r="I506" s="132"/>
      <c r="J506" s="127"/>
      <c r="K506" s="75"/>
    </row>
    <row r="507" spans="1:11" x14ac:dyDescent="0.25">
      <c r="A507" s="130"/>
      <c r="B507" s="127"/>
      <c r="C507" s="155"/>
      <c r="D507" s="126"/>
      <c r="E507" s="127"/>
      <c r="F507" s="127"/>
      <c r="G507" s="127"/>
      <c r="H507" s="135"/>
      <c r="I507" s="127"/>
      <c r="J507" s="127"/>
      <c r="K507" s="75"/>
    </row>
    <row r="508" spans="1:11" x14ac:dyDescent="0.25">
      <c r="A508" s="130"/>
      <c r="B508" s="127"/>
      <c r="C508" s="155"/>
      <c r="D508" s="126"/>
      <c r="E508" s="127"/>
      <c r="F508" s="127"/>
      <c r="G508" s="127"/>
      <c r="H508" s="135"/>
      <c r="I508" s="132"/>
      <c r="J508" s="127"/>
      <c r="K508" s="75"/>
    </row>
    <row r="509" spans="1:11" x14ac:dyDescent="0.25">
      <c r="A509" s="130"/>
      <c r="B509" s="127"/>
      <c r="C509" s="155"/>
      <c r="D509" s="126"/>
      <c r="E509" s="127"/>
      <c r="F509" s="127"/>
      <c r="G509" s="147"/>
      <c r="H509" s="135"/>
      <c r="I509" s="132"/>
      <c r="J509" s="127"/>
      <c r="K509" s="75"/>
    </row>
    <row r="510" spans="1:11" x14ac:dyDescent="0.25">
      <c r="A510" s="130"/>
      <c r="B510" s="127"/>
      <c r="C510" s="155"/>
      <c r="D510" s="126"/>
      <c r="E510" s="127"/>
      <c r="F510" s="127"/>
      <c r="G510" s="147"/>
      <c r="H510" s="135"/>
      <c r="I510" s="132"/>
      <c r="J510" s="127"/>
      <c r="K510" s="75"/>
    </row>
    <row r="511" spans="1:11" x14ac:dyDescent="0.25">
      <c r="A511" s="130"/>
      <c r="B511" s="127"/>
      <c r="C511" s="155"/>
      <c r="D511" s="126"/>
      <c r="E511" s="127"/>
      <c r="F511" s="127"/>
      <c r="G511" s="127"/>
      <c r="H511" s="135"/>
      <c r="I511" s="132"/>
      <c r="J511" s="127"/>
      <c r="K511" s="75"/>
    </row>
    <row r="512" spans="1:11" x14ac:dyDescent="0.25">
      <c r="A512" s="130"/>
      <c r="B512" s="127"/>
      <c r="C512" s="155"/>
      <c r="D512" s="126"/>
      <c r="E512" s="127"/>
      <c r="F512" s="127"/>
      <c r="G512" s="147"/>
      <c r="H512" s="135"/>
      <c r="I512" s="132"/>
      <c r="J512" s="127"/>
      <c r="K512" s="75"/>
    </row>
    <row r="513" spans="1:11" x14ac:dyDescent="0.25">
      <c r="A513" s="130"/>
      <c r="B513" s="127"/>
      <c r="C513" s="155"/>
      <c r="D513" s="126"/>
      <c r="E513" s="127"/>
      <c r="F513" s="127"/>
      <c r="G513" s="127"/>
      <c r="H513" s="135"/>
      <c r="I513" s="132"/>
      <c r="J513" s="127"/>
      <c r="K513" s="75"/>
    </row>
    <row r="514" spans="1:11" x14ac:dyDescent="0.25">
      <c r="A514" s="130"/>
      <c r="B514" s="127"/>
      <c r="C514" s="155"/>
      <c r="D514" s="126"/>
      <c r="E514" s="127"/>
      <c r="F514" s="127"/>
      <c r="G514" s="127"/>
      <c r="H514" s="135"/>
      <c r="I514" s="132"/>
      <c r="J514" s="127"/>
      <c r="K514" s="75"/>
    </row>
    <row r="515" spans="1:11" x14ac:dyDescent="0.25">
      <c r="A515" s="130"/>
      <c r="B515" s="127"/>
      <c r="C515" s="155"/>
      <c r="D515" s="126"/>
      <c r="E515" s="127"/>
      <c r="F515" s="127"/>
      <c r="G515" s="147"/>
      <c r="H515" s="135"/>
      <c r="I515" s="132"/>
      <c r="J515" s="127"/>
      <c r="K515" s="75"/>
    </row>
    <row r="516" spans="1:11" x14ac:dyDescent="0.25">
      <c r="A516" s="130"/>
      <c r="B516" s="127"/>
      <c r="C516" s="155"/>
      <c r="D516" s="126"/>
      <c r="E516" s="127"/>
      <c r="F516" s="127"/>
      <c r="G516" s="147"/>
      <c r="H516" s="135"/>
      <c r="I516" s="132"/>
      <c r="J516" s="127"/>
      <c r="K516" s="75"/>
    </row>
    <row r="517" spans="1:11" x14ac:dyDescent="0.25">
      <c r="A517" s="130"/>
      <c r="B517" s="127"/>
      <c r="C517" s="155"/>
      <c r="D517" s="126"/>
      <c r="E517" s="127"/>
      <c r="F517" s="127"/>
      <c r="G517" s="127"/>
      <c r="H517" s="135"/>
      <c r="I517" s="132"/>
      <c r="J517" s="127"/>
      <c r="K517" s="75"/>
    </row>
    <row r="518" spans="1:11" x14ac:dyDescent="0.25">
      <c r="A518" s="130"/>
      <c r="B518" s="127"/>
      <c r="C518" s="155"/>
      <c r="D518" s="126"/>
      <c r="E518" s="127"/>
      <c r="F518" s="127"/>
      <c r="G518" s="147"/>
      <c r="H518" s="135"/>
      <c r="I518" s="132"/>
      <c r="J518" s="127"/>
      <c r="K518" s="75"/>
    </row>
    <row r="519" spans="1:11" x14ac:dyDescent="0.25">
      <c r="A519" s="130"/>
      <c r="B519" s="127"/>
      <c r="C519" s="155"/>
      <c r="D519" s="126"/>
      <c r="E519" s="127"/>
      <c r="F519" s="127"/>
      <c r="G519" s="147"/>
      <c r="H519" s="135"/>
      <c r="I519" s="132"/>
      <c r="J519" s="127"/>
      <c r="K519" s="75"/>
    </row>
    <row r="520" spans="1:11" x14ac:dyDescent="0.25">
      <c r="A520" s="130"/>
      <c r="B520" s="127"/>
      <c r="C520" s="155"/>
      <c r="D520" s="126"/>
      <c r="E520" s="127"/>
      <c r="F520" s="127"/>
      <c r="G520" s="127"/>
      <c r="H520" s="135"/>
      <c r="I520" s="132"/>
      <c r="J520" s="127"/>
      <c r="K520" s="75"/>
    </row>
    <row r="521" spans="1:11" x14ac:dyDescent="0.25">
      <c r="A521" s="130"/>
      <c r="B521" s="127"/>
      <c r="C521" s="155"/>
      <c r="D521" s="126"/>
      <c r="E521" s="127"/>
      <c r="F521" s="127"/>
      <c r="G521" s="147"/>
      <c r="H521" s="135"/>
      <c r="I521" s="132"/>
      <c r="J521" s="127"/>
      <c r="K521" s="75"/>
    </row>
    <row r="522" spans="1:11" x14ac:dyDescent="0.25">
      <c r="A522" s="130"/>
      <c r="B522" s="127"/>
      <c r="C522" s="155"/>
      <c r="D522" s="126"/>
      <c r="E522" s="127"/>
      <c r="F522" s="127"/>
      <c r="G522" s="127"/>
      <c r="H522" s="135"/>
      <c r="I522" s="132"/>
      <c r="J522" s="127"/>
      <c r="K522" s="75"/>
    </row>
    <row r="523" spans="1:11" x14ac:dyDescent="0.25">
      <c r="A523" s="130"/>
      <c r="B523" s="127"/>
      <c r="C523" s="155"/>
      <c r="D523" s="126"/>
      <c r="E523" s="127"/>
      <c r="F523" s="127"/>
      <c r="G523" s="147"/>
      <c r="H523" s="135"/>
      <c r="I523" s="132"/>
      <c r="J523" s="127"/>
      <c r="K523" s="75"/>
    </row>
    <row r="524" spans="1:11" x14ac:dyDescent="0.25">
      <c r="A524" s="130"/>
      <c r="B524" s="127"/>
      <c r="C524" s="155"/>
      <c r="D524" s="126"/>
      <c r="E524" s="127"/>
      <c r="F524" s="127"/>
      <c r="G524" s="127"/>
      <c r="H524" s="135"/>
      <c r="I524" s="127"/>
      <c r="J524" s="127"/>
      <c r="K524" s="75"/>
    </row>
    <row r="525" spans="1:11" x14ac:dyDescent="0.25">
      <c r="A525" s="130"/>
      <c r="B525" s="127"/>
      <c r="C525" s="155"/>
      <c r="D525" s="126"/>
      <c r="E525" s="127"/>
      <c r="F525" s="127"/>
      <c r="G525" s="127"/>
      <c r="H525" s="135"/>
      <c r="I525" s="127"/>
      <c r="J525" s="127"/>
      <c r="K525" s="75"/>
    </row>
    <row r="526" spans="1:11" x14ac:dyDescent="0.25">
      <c r="A526" s="130"/>
      <c r="B526" s="127"/>
      <c r="C526" s="127"/>
      <c r="D526" s="126"/>
      <c r="E526" s="127"/>
      <c r="F526" s="127"/>
      <c r="G526" s="147"/>
      <c r="H526" s="135"/>
      <c r="I526" s="132"/>
      <c r="J526" s="127"/>
      <c r="K526" s="75"/>
    </row>
    <row r="527" spans="1:11" x14ac:dyDescent="0.25">
      <c r="A527" s="130"/>
      <c r="B527" s="127"/>
      <c r="C527" s="155"/>
      <c r="D527" s="126"/>
      <c r="E527" s="127"/>
      <c r="F527" s="127"/>
      <c r="G527" s="147"/>
      <c r="H527" s="135"/>
      <c r="I527" s="132"/>
      <c r="J527" s="127"/>
      <c r="K527" s="75"/>
    </row>
    <row r="528" spans="1:11" x14ac:dyDescent="0.25">
      <c r="A528" s="130"/>
      <c r="B528" s="127"/>
      <c r="C528" s="155"/>
      <c r="D528" s="126"/>
      <c r="E528" s="127"/>
      <c r="F528" s="127"/>
      <c r="G528" s="147"/>
      <c r="H528" s="135"/>
      <c r="I528" s="132"/>
      <c r="J528" s="127"/>
      <c r="K528" s="75"/>
    </row>
    <row r="529" spans="1:11" x14ac:dyDescent="0.25">
      <c r="A529" s="130"/>
      <c r="B529" s="127"/>
      <c r="C529" s="155"/>
      <c r="D529" s="126"/>
      <c r="E529" s="127"/>
      <c r="F529" s="127"/>
      <c r="G529" s="147"/>
      <c r="H529" s="135"/>
      <c r="I529" s="132"/>
      <c r="J529" s="127"/>
      <c r="K529" s="75"/>
    </row>
    <row r="530" spans="1:11" x14ac:dyDescent="0.25">
      <c r="A530" s="130"/>
      <c r="B530" s="127"/>
      <c r="C530" s="155"/>
      <c r="D530" s="126"/>
      <c r="E530" s="127"/>
      <c r="F530" s="127"/>
      <c r="G530" s="147"/>
      <c r="H530" s="135"/>
      <c r="I530" s="132"/>
      <c r="J530" s="127"/>
      <c r="K530" s="75"/>
    </row>
    <row r="531" spans="1:11" x14ac:dyDescent="0.25">
      <c r="A531" s="130"/>
      <c r="B531" s="127"/>
      <c r="C531" s="155"/>
      <c r="D531" s="126"/>
      <c r="E531" s="127"/>
      <c r="F531" s="127"/>
      <c r="G531" s="127"/>
      <c r="H531" s="135"/>
      <c r="I531" s="132"/>
      <c r="J531" s="127"/>
      <c r="K531" s="75"/>
    </row>
    <row r="532" spans="1:11" x14ac:dyDescent="0.25">
      <c r="A532" s="130"/>
      <c r="B532" s="127"/>
      <c r="C532" s="155"/>
      <c r="D532" s="126"/>
      <c r="E532" s="127"/>
      <c r="F532" s="127"/>
      <c r="G532" s="147"/>
      <c r="H532" s="135"/>
      <c r="I532" s="132"/>
      <c r="J532" s="127"/>
      <c r="K532" s="75"/>
    </row>
    <row r="533" spans="1:11" x14ac:dyDescent="0.25">
      <c r="A533" s="130"/>
      <c r="B533" s="127"/>
      <c r="C533" s="155"/>
      <c r="D533" s="126"/>
      <c r="E533" s="127"/>
      <c r="F533" s="127"/>
      <c r="G533" s="147"/>
      <c r="H533" s="135"/>
      <c r="I533" s="132"/>
      <c r="J533" s="127"/>
      <c r="K533" s="75"/>
    </row>
    <row r="534" spans="1:11" x14ac:dyDescent="0.25">
      <c r="A534" s="130"/>
      <c r="B534" s="127"/>
      <c r="C534" s="155"/>
      <c r="D534" s="126"/>
      <c r="E534" s="127"/>
      <c r="F534" s="127"/>
      <c r="G534" s="147"/>
      <c r="H534" s="135"/>
      <c r="I534" s="132"/>
      <c r="J534" s="127"/>
      <c r="K534" s="75"/>
    </row>
    <row r="535" spans="1:11" x14ac:dyDescent="0.25">
      <c r="A535" s="130"/>
      <c r="B535" s="127"/>
      <c r="C535" s="155"/>
      <c r="D535" s="126"/>
      <c r="E535" s="127"/>
      <c r="F535" s="127"/>
      <c r="G535" s="127"/>
      <c r="H535" s="135"/>
      <c r="I535" s="132"/>
      <c r="J535" s="127"/>
      <c r="K535" s="75"/>
    </row>
    <row r="536" spans="1:11" x14ac:dyDescent="0.25">
      <c r="A536" s="130"/>
      <c r="B536" s="127"/>
      <c r="C536" s="155"/>
      <c r="D536" s="126"/>
      <c r="E536" s="127"/>
      <c r="F536" s="127"/>
      <c r="G536" s="127"/>
      <c r="H536" s="135"/>
      <c r="I536" s="127"/>
      <c r="J536" s="127"/>
      <c r="K536" s="75"/>
    </row>
    <row r="537" spans="1:11" x14ac:dyDescent="0.25">
      <c r="A537" s="130"/>
      <c r="B537" s="127"/>
      <c r="C537" s="155"/>
      <c r="D537" s="126"/>
      <c r="E537" s="127"/>
      <c r="F537" s="127"/>
      <c r="G537" s="147"/>
      <c r="H537" s="135"/>
      <c r="I537" s="132"/>
      <c r="J537" s="127"/>
      <c r="K537" s="75"/>
    </row>
    <row r="538" spans="1:11" x14ac:dyDescent="0.25">
      <c r="A538" s="130"/>
      <c r="B538" s="127"/>
      <c r="C538" s="155"/>
      <c r="D538" s="126"/>
      <c r="E538" s="127"/>
      <c r="F538" s="127"/>
      <c r="G538" s="147"/>
      <c r="H538" s="135"/>
      <c r="I538" s="132"/>
      <c r="J538" s="127"/>
      <c r="K538" s="75"/>
    </row>
    <row r="539" spans="1:11" x14ac:dyDescent="0.25">
      <c r="A539" s="130"/>
      <c r="B539" s="127"/>
      <c r="C539" s="155"/>
      <c r="D539" s="126"/>
      <c r="E539" s="127"/>
      <c r="F539" s="127"/>
      <c r="G539" s="127"/>
      <c r="H539" s="135"/>
      <c r="I539" s="132"/>
      <c r="J539" s="127"/>
      <c r="K539" s="75"/>
    </row>
    <row r="540" spans="1:11" x14ac:dyDescent="0.25">
      <c r="A540" s="130"/>
      <c r="B540" s="127"/>
      <c r="C540" s="155"/>
      <c r="D540" s="126"/>
      <c r="E540" s="127"/>
      <c r="F540" s="127"/>
      <c r="G540" s="147"/>
      <c r="H540" s="135"/>
      <c r="I540" s="132"/>
      <c r="J540" s="127"/>
      <c r="K540" s="75"/>
    </row>
    <row r="541" spans="1:11" x14ac:dyDescent="0.25">
      <c r="A541" s="130"/>
      <c r="B541" s="127"/>
      <c r="C541" s="155"/>
      <c r="D541" s="126"/>
      <c r="E541" s="127"/>
      <c r="F541" s="127"/>
      <c r="G541" s="127"/>
      <c r="H541" s="135"/>
      <c r="I541" s="132"/>
      <c r="J541" s="127"/>
      <c r="K541" s="75"/>
    </row>
    <row r="542" spans="1:11" x14ac:dyDescent="0.25">
      <c r="A542" s="130"/>
      <c r="B542" s="127"/>
      <c r="C542" s="155"/>
      <c r="D542" s="126"/>
      <c r="E542" s="127"/>
      <c r="F542" s="127"/>
      <c r="G542" s="127"/>
      <c r="H542" s="135"/>
      <c r="I542" s="132"/>
      <c r="J542" s="127"/>
      <c r="K542" s="75"/>
    </row>
    <row r="543" spans="1:11" x14ac:dyDescent="0.25">
      <c r="A543" s="130"/>
      <c r="B543" s="127"/>
      <c r="C543" s="155"/>
      <c r="D543" s="126"/>
      <c r="E543" s="127"/>
      <c r="F543" s="127"/>
      <c r="G543" s="147"/>
      <c r="H543" s="135"/>
      <c r="I543" s="132"/>
      <c r="J543" s="127"/>
      <c r="K543" s="75"/>
    </row>
    <row r="544" spans="1:11" x14ac:dyDescent="0.25">
      <c r="A544" s="130"/>
      <c r="B544" s="127"/>
      <c r="C544" s="155"/>
      <c r="D544" s="126"/>
      <c r="E544" s="127"/>
      <c r="F544" s="127"/>
      <c r="G544" s="147"/>
      <c r="H544" s="135"/>
      <c r="I544" s="132"/>
      <c r="J544" s="127"/>
      <c r="K544" s="75"/>
    </row>
    <row r="545" spans="1:11" x14ac:dyDescent="0.25">
      <c r="A545" s="130"/>
      <c r="B545" s="127"/>
      <c r="C545" s="155"/>
      <c r="D545" s="126"/>
      <c r="E545" s="127"/>
      <c r="F545" s="127"/>
      <c r="G545" s="127"/>
      <c r="H545" s="135"/>
      <c r="I545" s="132"/>
      <c r="J545" s="127"/>
      <c r="K545" s="75"/>
    </row>
    <row r="546" spans="1:11" x14ac:dyDescent="0.25">
      <c r="A546" s="130"/>
      <c r="B546" s="127"/>
      <c r="C546" s="155"/>
      <c r="D546" s="126"/>
      <c r="E546" s="127"/>
      <c r="F546" s="127"/>
      <c r="G546" s="127"/>
      <c r="H546" s="135"/>
      <c r="I546" s="132"/>
      <c r="J546" s="127"/>
      <c r="K546" s="75"/>
    </row>
    <row r="547" spans="1:11" x14ac:dyDescent="0.25">
      <c r="A547" s="130"/>
      <c r="B547" s="127"/>
      <c r="C547" s="155"/>
      <c r="D547" s="126"/>
      <c r="E547" s="127"/>
      <c r="F547" s="127"/>
      <c r="G547" s="147"/>
      <c r="H547" s="135"/>
      <c r="I547" s="132"/>
      <c r="J547" s="127"/>
      <c r="K547" s="75"/>
    </row>
    <row r="548" spans="1:11" x14ac:dyDescent="0.25">
      <c r="A548" s="130"/>
      <c r="B548" s="127"/>
      <c r="C548" s="155"/>
      <c r="D548" s="126"/>
      <c r="E548" s="127"/>
      <c r="F548" s="127"/>
      <c r="G548" s="147"/>
      <c r="H548" s="135"/>
      <c r="I548" s="132"/>
      <c r="J548" s="127"/>
      <c r="K548" s="75"/>
    </row>
    <row r="549" spans="1:11" x14ac:dyDescent="0.25">
      <c r="A549" s="130"/>
      <c r="B549" s="127"/>
      <c r="C549" s="155"/>
      <c r="D549" s="126"/>
      <c r="E549" s="127"/>
      <c r="F549" s="127"/>
      <c r="G549" s="127"/>
      <c r="H549" s="135"/>
      <c r="I549" s="132"/>
      <c r="J549" s="127"/>
      <c r="K549" s="75"/>
    </row>
    <row r="550" spans="1:11" x14ac:dyDescent="0.25">
      <c r="A550" s="130"/>
      <c r="B550" s="127"/>
      <c r="C550" s="155"/>
      <c r="D550" s="126"/>
      <c r="E550" s="127"/>
      <c r="F550" s="127"/>
      <c r="G550" s="127"/>
      <c r="H550" s="135"/>
      <c r="I550" s="132"/>
      <c r="J550" s="127"/>
      <c r="K550" s="75"/>
    </row>
    <row r="551" spans="1:11" x14ac:dyDescent="0.25">
      <c r="A551" s="130"/>
      <c r="B551" s="127"/>
      <c r="C551" s="155"/>
      <c r="D551" s="126"/>
      <c r="E551" s="127"/>
      <c r="F551" s="127"/>
      <c r="G551" s="127"/>
      <c r="H551" s="135"/>
      <c r="I551" s="132"/>
      <c r="J551" s="127"/>
      <c r="K551" s="75"/>
    </row>
    <row r="552" spans="1:11" x14ac:dyDescent="0.25">
      <c r="A552" s="130"/>
      <c r="B552" s="127"/>
      <c r="C552" s="155"/>
      <c r="D552" s="126"/>
      <c r="E552" s="127"/>
      <c r="F552" s="127"/>
      <c r="G552" s="147"/>
      <c r="H552" s="135"/>
      <c r="I552" s="132"/>
      <c r="J552" s="127"/>
      <c r="K552" s="75"/>
    </row>
    <row r="553" spans="1:11" x14ac:dyDescent="0.25">
      <c r="A553" s="130"/>
      <c r="B553" s="127"/>
      <c r="C553" s="155"/>
      <c r="D553" s="126"/>
      <c r="E553" s="127"/>
      <c r="F553" s="127"/>
      <c r="G553" s="147"/>
      <c r="H553" s="135"/>
      <c r="I553" s="132"/>
      <c r="J553" s="127"/>
      <c r="K553" s="75"/>
    </row>
    <row r="554" spans="1:11" x14ac:dyDescent="0.25">
      <c r="A554" s="130"/>
      <c r="B554" s="127"/>
      <c r="C554" s="155"/>
      <c r="D554" s="126"/>
      <c r="E554" s="127"/>
      <c r="F554" s="127"/>
      <c r="G554" s="147"/>
      <c r="H554" s="135"/>
      <c r="I554" s="132"/>
      <c r="J554" s="127"/>
      <c r="K554" s="75"/>
    </row>
    <row r="555" spans="1:11" x14ac:dyDescent="0.25">
      <c r="A555" s="130"/>
      <c r="B555" s="127"/>
      <c r="C555" s="155"/>
      <c r="D555" s="126"/>
      <c r="E555" s="127"/>
      <c r="F555" s="127"/>
      <c r="G555" s="147"/>
      <c r="H555" s="135"/>
      <c r="I555" s="132"/>
      <c r="J555" s="127"/>
      <c r="K555" s="75"/>
    </row>
    <row r="556" spans="1:11" x14ac:dyDescent="0.25">
      <c r="A556" s="130"/>
      <c r="B556" s="127"/>
      <c r="C556" s="155"/>
      <c r="D556" s="126"/>
      <c r="E556" s="127"/>
      <c r="F556" s="127"/>
      <c r="G556" s="147"/>
      <c r="H556" s="135"/>
      <c r="I556" s="132"/>
      <c r="J556" s="127"/>
      <c r="K556" s="75"/>
    </row>
    <row r="557" spans="1:11" x14ac:dyDescent="0.25">
      <c r="A557" s="130"/>
      <c r="B557" s="127"/>
      <c r="C557" s="155"/>
      <c r="D557" s="126"/>
      <c r="E557" s="127"/>
      <c r="F557" s="127"/>
      <c r="G557" s="147"/>
      <c r="H557" s="135"/>
      <c r="I557" s="132"/>
      <c r="J557" s="127"/>
      <c r="K557" s="75"/>
    </row>
    <row r="558" spans="1:11" x14ac:dyDescent="0.25">
      <c r="A558" s="130"/>
      <c r="B558" s="127"/>
      <c r="C558" s="155"/>
      <c r="D558" s="126"/>
      <c r="E558" s="127"/>
      <c r="F558" s="127"/>
      <c r="G558" s="147"/>
      <c r="H558" s="135"/>
      <c r="I558" s="132"/>
      <c r="J558" s="127"/>
      <c r="K558" s="75"/>
    </row>
    <row r="559" spans="1:11" x14ac:dyDescent="0.25">
      <c r="A559" s="130"/>
      <c r="B559" s="127"/>
      <c r="C559" s="155"/>
      <c r="D559" s="126"/>
      <c r="E559" s="127"/>
      <c r="F559" s="127"/>
      <c r="G559" s="147"/>
      <c r="H559" s="135"/>
      <c r="I559" s="132"/>
      <c r="J559" s="127"/>
      <c r="K559" s="75"/>
    </row>
    <row r="560" spans="1:11" x14ac:dyDescent="0.25">
      <c r="A560" s="130"/>
      <c r="B560" s="127"/>
      <c r="C560" s="155"/>
      <c r="D560" s="126"/>
      <c r="E560" s="127"/>
      <c r="F560" s="127"/>
      <c r="G560" s="147"/>
      <c r="H560" s="135"/>
      <c r="I560" s="132"/>
      <c r="J560" s="127"/>
      <c r="K560" s="75"/>
    </row>
    <row r="561" spans="1:11" x14ac:dyDescent="0.25">
      <c r="A561" s="130"/>
      <c r="B561" s="127"/>
      <c r="C561" s="155"/>
      <c r="D561" s="126"/>
      <c r="E561" s="127"/>
      <c r="F561" s="127"/>
      <c r="G561" s="127"/>
      <c r="H561" s="135"/>
      <c r="I561" s="127"/>
      <c r="J561" s="127"/>
      <c r="K561" s="75"/>
    </row>
    <row r="562" spans="1:11" x14ac:dyDescent="0.25">
      <c r="A562" s="130"/>
      <c r="B562" s="127"/>
      <c r="C562" s="155"/>
      <c r="D562" s="126"/>
      <c r="E562" s="127"/>
      <c r="F562" s="127"/>
      <c r="G562" s="127"/>
      <c r="H562" s="135"/>
      <c r="I562" s="132"/>
      <c r="J562" s="127"/>
      <c r="K562" s="75"/>
    </row>
    <row r="563" spans="1:11" x14ac:dyDescent="0.25">
      <c r="A563" s="130"/>
      <c r="B563" s="127"/>
      <c r="C563" s="155"/>
      <c r="D563" s="126"/>
      <c r="E563" s="127"/>
      <c r="F563" s="127"/>
      <c r="G563" s="147"/>
      <c r="H563" s="135"/>
      <c r="I563" s="132"/>
      <c r="J563" s="127"/>
      <c r="K563" s="75"/>
    </row>
    <row r="564" spans="1:11" x14ac:dyDescent="0.25">
      <c r="A564" s="130"/>
      <c r="B564" s="127"/>
      <c r="C564" s="155"/>
      <c r="D564" s="126"/>
      <c r="E564" s="127"/>
      <c r="F564" s="127"/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4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32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2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4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4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2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2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27"/>
      <c r="J584" s="127"/>
      <c r="K584" s="75"/>
    </row>
    <row r="585" spans="1:11" x14ac:dyDescent="0.25">
      <c r="A585" s="130"/>
      <c r="B585" s="130"/>
      <c r="C585" s="155"/>
      <c r="D585" s="126"/>
      <c r="E585" s="127"/>
      <c r="F585" s="127"/>
      <c r="G585" s="147"/>
      <c r="H585" s="135"/>
      <c r="I585" s="132"/>
      <c r="J585" s="127"/>
      <c r="K585" s="75"/>
    </row>
    <row r="586" spans="1:11" x14ac:dyDescent="0.25">
      <c r="A586" s="130"/>
      <c r="B586" s="130"/>
      <c r="C586" s="155"/>
      <c r="D586" s="126"/>
      <c r="E586" s="127"/>
      <c r="F586" s="127"/>
      <c r="G586" s="127"/>
      <c r="H586" s="135"/>
      <c r="I586" s="127"/>
      <c r="J586" s="127"/>
      <c r="K586" s="75"/>
    </row>
    <row r="587" spans="1:11" x14ac:dyDescent="0.25">
      <c r="A587" s="130"/>
      <c r="B587" s="130"/>
      <c r="C587" s="155"/>
      <c r="D587" s="126"/>
      <c r="E587" s="127"/>
      <c r="F587" s="127"/>
      <c r="G587" s="147"/>
      <c r="H587" s="135"/>
      <c r="I587" s="132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27"/>
      <c r="C589" s="155"/>
      <c r="D589" s="126"/>
      <c r="E589" s="127"/>
      <c r="F589" s="127"/>
      <c r="G589" s="147"/>
      <c r="H589" s="135"/>
      <c r="I589" s="132"/>
      <c r="J589" s="127"/>
      <c r="K589" s="75"/>
    </row>
    <row r="590" spans="1:11" x14ac:dyDescent="0.25">
      <c r="A590" s="130"/>
      <c r="B590" s="127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27"/>
      <c r="C591" s="155"/>
      <c r="D591" s="126"/>
      <c r="E591" s="127"/>
      <c r="F591" s="127"/>
      <c r="G591" s="12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2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2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4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4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4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2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2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2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4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2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4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4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2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4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27"/>
      <c r="H620" s="135"/>
      <c r="I620" s="127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47"/>
      <c r="H621" s="135"/>
      <c r="I621" s="127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27"/>
      <c r="H624" s="135"/>
      <c r="I624" s="132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32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4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2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4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4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2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2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2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27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27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47"/>
      <c r="H643" s="135"/>
      <c r="I643" s="132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32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4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4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2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2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27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2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32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27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4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27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32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2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32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27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47"/>
      <c r="H682" s="135"/>
      <c r="I682" s="132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4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4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2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2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2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4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4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2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27"/>
      <c r="H697" s="135"/>
      <c r="I697" s="127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32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27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4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32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27"/>
      <c r="H708" s="135"/>
      <c r="I708" s="127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4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27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47"/>
      <c r="H711" s="135"/>
      <c r="I711" s="132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2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32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2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4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2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27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4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47"/>
      <c r="H723" s="135"/>
      <c r="I723" s="132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2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4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2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2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4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4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2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4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2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27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2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32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4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4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4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2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2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2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4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2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4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4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2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2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4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4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2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4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2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2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4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4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27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2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2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47"/>
      <c r="H782" s="135"/>
      <c r="I782" s="132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4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2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2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4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4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2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4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2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2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4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4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4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27"/>
      <c r="H806" s="135"/>
      <c r="I806" s="127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2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47"/>
      <c r="H809" s="135"/>
      <c r="I809" s="132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4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2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2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2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4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2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4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4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2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4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2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2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4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4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2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2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4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4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4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2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2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2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27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4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4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47"/>
      <c r="H851" s="135"/>
      <c r="I851" s="132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2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4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2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2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4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4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2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27"/>
      <c r="H866" s="135"/>
      <c r="I866" s="127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2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27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32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32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4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2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4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4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4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2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27"/>
      <c r="H881" s="135"/>
      <c r="I881" s="127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4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47"/>
      <c r="H884" s="135"/>
      <c r="I884" s="132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2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27"/>
      <c r="H886" s="135"/>
      <c r="I886" s="127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4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32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2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27"/>
      <c r="H891" s="135"/>
      <c r="I891" s="127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4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32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4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2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2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4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27"/>
      <c r="J903" s="127"/>
      <c r="K903" s="75"/>
    </row>
    <row r="904" spans="1:11" x14ac:dyDescent="0.25">
      <c r="A904" s="130"/>
      <c r="B904" s="127"/>
      <c r="C904" s="127"/>
      <c r="D904" s="126"/>
      <c r="E904" s="127"/>
      <c r="F904" s="127"/>
      <c r="G904" s="12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32"/>
      <c r="J906" s="127"/>
      <c r="K906" s="75"/>
    </row>
    <row r="907" spans="1:11" x14ac:dyDescent="0.25">
      <c r="A907" s="130"/>
      <c r="B907" s="127"/>
      <c r="C907" s="155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27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47"/>
      <c r="H912" s="135"/>
      <c r="I912" s="132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4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2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2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4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27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2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27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47"/>
      <c r="H926" s="135"/>
      <c r="I926" s="132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47"/>
      <c r="H927" s="135"/>
      <c r="I927" s="132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2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4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2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4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2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4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4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2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2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2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4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4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2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27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4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2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32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2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4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27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2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4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47"/>
      <c r="H961" s="135"/>
      <c r="I961" s="132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4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2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2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2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4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4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2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4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4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27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27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27"/>
      <c r="D981" s="126"/>
      <c r="E981" s="127"/>
      <c r="F981" s="127"/>
      <c r="G981" s="12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2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2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47"/>
      <c r="H987" s="135"/>
      <c r="I987" s="132"/>
      <c r="J987" s="127"/>
      <c r="K987" s="75"/>
    </row>
    <row r="988" spans="1:11" x14ac:dyDescent="0.25">
      <c r="A988" s="130"/>
      <c r="B988" s="127"/>
      <c r="C988" s="155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55"/>
      <c r="D989" s="126"/>
      <c r="E989" s="127"/>
      <c r="F989" s="127"/>
      <c r="G989" s="147"/>
      <c r="H989" s="135"/>
      <c r="I989" s="132"/>
      <c r="J989" s="127"/>
      <c r="K989" s="75"/>
    </row>
    <row r="990" spans="1:11" x14ac:dyDescent="0.25">
      <c r="A990" s="130"/>
      <c r="B990" s="127"/>
      <c r="C990" s="155"/>
      <c r="D990" s="126"/>
      <c r="E990" s="127"/>
      <c r="F990" s="127"/>
      <c r="G990" s="12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27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4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32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2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2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27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47"/>
      <c r="H1005" s="135"/>
      <c r="I1005" s="132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27"/>
      <c r="H1008" s="135"/>
      <c r="I1008" s="127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47"/>
      <c r="H1011" s="135"/>
      <c r="I1011" s="132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4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4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2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4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2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2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27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27"/>
      <c r="H1025" s="135"/>
      <c r="I1025" s="127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47"/>
      <c r="H1027" s="135"/>
      <c r="I1027" s="132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32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4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4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2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2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2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27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4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4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32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4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2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2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2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4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47"/>
      <c r="H1047" s="135"/>
      <c r="I1047" s="127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2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27"/>
      <c r="H1050" s="135"/>
      <c r="I1050" s="132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4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4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4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2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2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4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2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4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4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2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2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4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27"/>
      <c r="H1070" s="135"/>
      <c r="I1070" s="127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4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32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2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4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4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27"/>
      <c r="H1079" s="135"/>
      <c r="I1079" s="127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2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47"/>
      <c r="H1082" s="135"/>
      <c r="I1082" s="132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2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4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2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2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4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4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4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2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27"/>
      <c r="H1098" s="135"/>
      <c r="I1098" s="127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27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2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32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32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4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4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2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4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4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2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2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2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4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4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47"/>
      <c r="H1122" s="135"/>
      <c r="I1122" s="132"/>
      <c r="J1122" s="127"/>
      <c r="K1122" s="75"/>
    </row>
    <row r="1123" spans="1:11" x14ac:dyDescent="0.25">
      <c r="A1123" s="154"/>
      <c r="B1123" s="127"/>
      <c r="C1123" s="127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54"/>
      <c r="B1124" s="127"/>
      <c r="C1124" s="127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54"/>
      <c r="B1125" s="127"/>
      <c r="C1125" s="127"/>
      <c r="D1125" s="126"/>
      <c r="E1125" s="127"/>
      <c r="F1125" s="127"/>
      <c r="G1125" s="147"/>
      <c r="H1125" s="135"/>
      <c r="I1125" s="132"/>
      <c r="J1125" s="127"/>
      <c r="K1125" s="75"/>
    </row>
  </sheetData>
  <autoFilter ref="A1:K266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 D186:D193 D224:D232 D236:D240 D242:D249 D263:D265 D280:D283 D298:D317 D324:D331 D348:D350 D354:D361 D366:D375 D397:D398 D407:D1048576">
    <cfRule type="containsText" dxfId="3620" priority="2629" operator="containsText" text="Flying Moose">
      <formula>NOT(ISERROR(SEARCH("Flying Moose",D1)))</formula>
    </cfRule>
    <cfRule type="containsText" dxfId="3619" priority="2630" operator="containsText" text="Rink Rats">
      <formula>NOT(ISERROR(SEARCH("Rink Rats",D1)))</formula>
    </cfRule>
    <cfRule type="containsText" dxfId="3618" priority="2631" operator="containsText" text="Victors">
      <formula>NOT(ISERROR(SEARCH("Victors",D1)))</formula>
    </cfRule>
    <cfRule type="containsText" dxfId="3617" priority="2632" operator="containsText" text="Kryptonite">
      <formula>NOT(ISERROR(SEARCH("Kryptonite",D1)))</formula>
    </cfRule>
    <cfRule type="containsText" dxfId="3616" priority="2633" operator="containsText" text="Ichi">
      <formula>NOT(ISERROR(SEARCH("Ichi",D1)))</formula>
    </cfRule>
    <cfRule type="containsText" dxfId="3615" priority="2634" operator="containsText" text="Blades of Steel">
      <formula>NOT(ISERROR(SEARCH("Blades of Steel",D1)))</formula>
    </cfRule>
    <cfRule type="containsText" dxfId="3614" priority="2635" operator="containsText" text="Alien">
      <formula>NOT(ISERROR(SEARCH("Alien",D1)))</formula>
    </cfRule>
    <cfRule type="containsText" dxfId="3613" priority="2636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F110:J110 F109 H109:J109 F113:J113 F127:J127 F132:J132 F136:J138 H134:J135 J133 H133 F133:F135 F139:F141 H139:J141 F142:J142 F143:F144 H143:J144 F145:J147 F148 H148:J148 F149:J150 F151 H151:J151 E161:J161 H156 J156 H155:J155 F152:J154 F128:F131 H128:J131 F78:J79 F77 H77:J77 F155:F157 H157:J157 F158:J158 F159:F160 H159:J159 H160 J160 J167 F167:F170 F166:J166 H167 H168:J170 H162:J165 F171:J171 F172 H172:J172 F173:J174 F177:J177 F175:F176 H175:J176 F187:J187 J184 F178:F186 H178:J183 H184 H185:J185 H186 J186 E188:F188 H188:J188 F189:J189 F162:F165 E196:J196 F197 H197:J197 F192:J192 F190:F191 H190:J191 F193:F195 F198:J201 E203:F203 F202 F205 H205:J205 F204:J204 H203:J203 H202 J202 F213:F214 F212:J212 F206:J208 F209:F211 J209 H209 H213:H214 H210:J211 J213:J214 F215:J215 F221 F220:J220 F222:J222 F216:F219 H216:J219 H221:J221 F227:J227 F231:J231 H230:J230 F232:F233 F228:F230 H228:J228 J229 H229 H223:J226 F223:F226 E234:F234 H232:J233 H234 J234 H238 J238 F235:J236 F237:F238 H237:J237 F239:J241 F242 H242:J242 F243:J243 F244:F245 H244:J245 H259:J259 H260 J260 F259:F260 F257:J258 F246:J250 H251:J251 F251:F256 J252:J253 H252:H253 H254:J256 F264:J264 F261:J261 J263 H263 F265:F266 H265:J266 F262:F263 H262:J262 F51 H51:J51 F267:J267 F268:F275 E276:F277 H281 J281 F282:J283 H284:J288 F284:F288 F289:J289 F291:J291 F290 H290:J290 F293:J294 F292 H292:J292 F295 H295:J295 F296:J299 J300 H300 F304:J305 F300:F303 H301:J303 F306:F307 H306:J307 F308:J308 F311 H311:J311 F310:J310 F309 H309:J309 F312:J313 H317 F315:J316 F314 H314:J314 J317 F318:J318 H319:J319 H320 J320 F321:J324 E329:F329 F325:F326 H325:J326 F327:J328 E331:J331 F330:J330 H329:J329 F333:J333 F332 H334 E340:F340 F334:F337 J334 H332:J332 H335:J337 F338:J339 H340:J340 F341:J342 F346:J347 F348 H348:J348 F343:F345 H343:J345 E359:J359 F349:J355 F356 H356:J356 F357:J358 F360:F364 H360:J361 H363:J364 H362 J362 F365:J365 F366:F369 H366:J369 H377:J378 F376:H376 F375 H375:J375 F370:J371 J376 H379 J379 F377:F380 H380:J380 F381:J383 F384 H384:J384 E389:F389 F385:J385 F387:J387 F386 J386 H388:J391 H386 F390:F391 F388 E398:J402 F392:J392 F396:J397 F393 F395 H393:J395 F405:J405 F403:F404 H403:J404 F406 H406:J406 F407:J407 F408 H408:J408 F409:J409 J412:J413 H410:J411 J416:J418 F410:F418 H416:H418 H412:H413 H414:J415 E420:F420 H421 F422:J422 F423:F424 H423:J424 J421 F419:J419 H420:J420 F421 F425:J425 F432:J432 F434:J434 F426:F431 H426:J431 F433 H433:J433 F435:F437 H435:J437 F438:J438 F439 H439:J439 F440:J440 F443:J443 F441:F442 H441:H442 J441:J442 F444 H444:J444 E459:J459 F452 F450:J451 F445:J445 F446:F449 H446:J449 E453:F453 H452:J453 F454:J454 E455:F455 F456:F458 H455:J458 F465:J465 H460:J462 F460:F464 J463:J464 H463:H464 F466 H466:J466 E470:J470 F467:J467 F469:J469 F468 H468:J468 F479:J479 F471 H471:J471 F472:J472 H473 J473 F473:F476 H474:J476 F477:J477 F481:J481 F480 H480:J480 F478 H478:J478 F483:J485 F482 J482 H482 F486:F487 H486:J487 F488:J488 F491:J493 E497:J497 F494 H494:J494 F489:F490 H489:J490 F495:J496 F498 H498:J498 F499:J500 F501 H501:J501 F502:J505 F506:F508 H508:J508 H507 J507 H506:J506 E517:F517 F513:F514 F509:J510 F512:J512 F511 H511:J511 H513:J514 F515:J516 F520 H520:J520 F518:J519 H517:J517 F521:J521 E527:J528 F526:J526 F524:F525 H524:H525 F523:J523 F522 H522:J522 J524:J525 F529:J530 F531 H531:J531 F532:J534 F535:F536 H535:J535 H536 J536 F537:J538 F539 H539:J539 F540:J540 E546:F546 F541:F542 H541:J542 F543:J544 F547:J548 F545 H545:J546 F549:F551 H549:J551 F552:J560 H561 J561 E573:J573 F563:J563 F561:F562 H562:J562 F564 H564 J564 F565:J566 F567 H567:J567 F568:J569 F572:J572 F570:F571 H570:J571 F574 H574:J574 F585:J585 F575:J577 F580:J580 F578:F579 H578:J579 F581:F582 H581:J582 F583:J583 E586:F586 J586 F584 J584 H584 H586 F587:J590 F591:F593 H591:J593 F597 H597:J597 F594:J596 F598:J598 F606:J606 F599:F605 F610:J610 F607:F609 H607:J609 F611 H611:J611 F614:F615 H614:J615 F612:J613 F622:J622 J620:J621 E619:J619 E618:F618 H618:J618 F616:J617 F621:H621 F620 H620 E623:F624 J623 H623 E629:J629 F625:J625 F626 H626:J626 H624:J624 F627:J627 F636:J636 F630:J631 F628 H628:J628 F632 H632:J632 F633:J633 F634:F635 H634:J635 H637:J639 H640 J640 F637:F641 E642:F642 H641:J641 H642 J642 E649:J649 E652:J652 F643:J643 F646:J648 F644:F645 H644:J645 F650:J651 F654:J654 F653 H653:J653 E655:F656 H655:J656 F657:J657 J661 J658 H658 H661 H659:J660 H662:J669 H670 J670 F674:J674 J675 H675 H679 J679 H676:J678 F658:F673 H671:J672 H673 J673 F675:F681 H680:J681 E691:F691 F686 H686:J686 F682:J685 F687:J688 F689:F690 F695 F692:J692 F694:J694 F693 H693:J693 H689:J691 E696:F696 E699:F699 F705:J705 J701 H701 F697:F698 H695:J696 F700:F701 H697 J697 H698:J700 E714:F714 H706:J707 F702:J702 H708 J708 F703:F704 H703:J704 F706:F708 F709:J709 F710 H710 F711:J711 F712:F713 J710 E725:J725 F724 J720 H724:J724 E716:J716 F715 F721:J721 F723:J723 F722 H722:J722 H720 F717:F720 H717:J719 H712:J715 F730:J730 F731 H731:J731 F726:F729 H726:J729 E739:J739 F738 E737:J737 F732:J733 F734:F735 H734:J735 F736:J736 H738:J738 H740:J740 H741 J741 F740:F744 F745:J750 H742:J744 F761 E760:F760 E751:F751 F759:J759 F757:F758 E755:F756 F753:J753 F754 H754:J758 F752 H751:J752 E762:F762 H760:J762 F763:J764 F765:F767 H765:J767 F768:J768 F769 H769:J769 F770:J770 F771 H771:J771 F772:J773 F774:F776 H774:J776 F777:J778 H779 J779 E788:F788 F779:F781 H780:J781 F782:J783 F789 F784:F786 H784:J786 F787:J787 H788:J789 E799:F799 F794:F795 H794:J795 E793:J793 F792 H792:J792 F790:J791 F796:J796 F797 H797:J797 F798:J798 F800:F802 H799:J802 F803:J805 F812 H812:J812 F806 J806 H806 F807:J807 F809:J811 F808 H808:J808 F813:J813 F817:J817 F814:F816 H814:J816 F818:F820 H818:J820 F826 F823 H823:J823 F821:J822 F824:J825 F827:J827 F828 H828:J828 H826:J826 F829:J829 F836:F838 F833:J833 H830:J832 F835:J835 F834 H834:J834 H836:J838 F830:F832 E844:F844 E841:J841 F839:J840 E849:J849 F842:F843 H842:J847 F845:F848 J848 H848 E856:J856 F854:J855 E853:F853 H853:J853 F850:J852 E859:J859 F857:J857 F858 H858:J858 F860 H860:J860 F861:J864 H865:J865 H867:J867 H866 J866 E879:J879 J868:J869 F873:J873 H868:H869 F865:F872 H870:J872 F877:J878 E881:F881 F880 H880:J880 F874:F876 H874:J876 F882:J884 J881 H881 F885:F886 F893:J893 H892:J892 H885:J885 F889:F892 H889:J890 H886 J886 J891 F887:J888 H891 F894:F895 H894:J895 F896:J897 F901:J901 E902:F902 F898:F900 H898:J900 F919:J919 H902:J902 H903 J903 H904:J908 H909 J909 F912:J912 F914:J914 F913 H913:J913 F903:F911 H910:J911 H920 H915:J918 F915:F918 J920 H923:H924 J923:J924 H925:J925 F926:J927 F929:J929 F928 H928:J928 E930:F930 H930:J930 F931:J931 E934:F934 F933:J933 F932 H932:J932 F920:F925 F935 H934:J935 F936:J937 F938 H938:J938 F939:J941 F950:J950 F947:J947 F946 H946:J946 F945:J945 F942:F944 H942:J944 F956:J956 F948:F949 F952:J952 F953:F955 H953:J955 H957:J957 F951 J951 H948:J949 F957:F959 H951 H959:J959 H958 J958 F960:J963 F964:F967 H964:J967 F968:J969 F970:F971 H970:J971 F972:J973 F974 H974:J974 E982:J982 F975:J980 F981 H981:J981 F983:F986 H983:J986 F987:J987 E990:F990 H990:J990 F989:J989 F988 H988:J988 F992:J992 H993:J993 F993:F994 H994 J994 F991 J991 H991 F995:J996 J1002 H1003:J1004 H1002 F997:F1004 H997:J1001 F1005:J1005 H1008 J1008 H1006:J1007 F1006:F1010 H1009:J1010 H921:J922 H599:J605 F1011:J1015 F1016 H1016:J1016 F1017:J1019 F1022:J1022 F1026 E1025:F1025 H1026:J1026 H1024:H1025 J1024:J1025 F1020:F1021 H1020:J1021 F1023:F1024 H1023:J1023 F1027:J1027 F1028 H1028:J1028 F1029:J1031 F1032:F1033 E1034:F1034 H1032:J1034 J1035 H1035 F1035 F1036:J1037 F1038 H1038:J1038 F1039:J1041 F1042:F1044 F1046 F1045:J1045 F1047:H1047 H1046:J1046 H1042:J1044 J1047 F1059:J1059 F1054:F1055 H1054:J1055 F1051:J1053 F1048:F1050 H1048:J1050 F1105:J1105 F1106 H1106:J1106 J1101 H1101 H1102:J1104 F1056:J1057 E1093:J1093 F1092:J1092 F1089:F1091 E1096:F1096 H1089:J1091 E1058:F1058 H1058:J1058 F1060 H1060:J1060 F1107:J1107 F1108 H1108:J1108 E1113:F1113 H1113:J1114 F1109:J1112 F1114 F1061:J1064 E1068:F1068 F1067:J1067 H1068:J1068 H1065:J1066 F1065:F1066 F1094:J1095 F1097:J1097 H1096:J1096 F1098:F1104 H1100:J1100 H1098:H1099 J1098:J1099 F1069:J1069 F1070 J1070 H1070 E1123:J1048576 F1120:J1122 E1076:J1077 F1071:J1072 F1075 H1075:J1075 F1074:J1074 F1073 H1073:J1073 F1115:J1115 E1088:J1088 F1085:J1085 F1078:J1078 F1080:J1080 F1079 J1079 H1079 F1081 H1081:J1081 F1087:J1087 F1086 H1086:J1086 F1084 H1084:J1084 F1082:J1083 F1116:F1119 H1116:J1119 H21:J22 H6:J6 H18:J18 H16:J16 H33:J36 F56:F62 H38:J41 F43:F49 F71:F74 H43:J49 F67:J67 F66 H66:J66 H55:J62 F34:F41 F37:J37 F53 G101:J101 H71:J73 H75:J75 H74 J74:K74 K75:K85 F114:F126 H114:J126 F112 H111:J112 H193:J195 F278:F281 H268:J280 F317:F323 F373:J374 F372 H372:J372">
    <cfRule type="cellIs" dxfId="3612" priority="2627" operator="equal">
      <formula>""</formula>
    </cfRule>
  </conditionalFormatting>
  <conditionalFormatting sqref="E1:F1 E55:F55 E75:F75 F56:F74 E80:F80 F76:F79 E101 F81:F85 E111:F111 F102:F110 E161:F161 E188:F188 F162:F187 E203:F203 E196:F196 F189:F195 F197:F202 E234:F234 F204:F233 E276:F277 F235:F275 E329:F329 E331:F331 F330 E340:F340 F332:F339 E359:F359 F341:F358 E389:F389 F360:F388 E398:F402 F390:F393 F395:F397 E420:F420 F403:F419 E453:F453 F421:F452 E455:F455 F454 E459:F459 F456:F458 E470:F470 F460:F469 E497:F497 F471:F496 E517:F517 F498:F516 E527:F528 F518:F526 E546:F546 F529:F545 E573:F573 F547:F572 E586:F586 F574:F585 E618:F619 E623:F624 F620:F622 F587:F617 E629:F629 F625:F628 E642:F642 F630:F641 E649:F649 E652:F652 F643:F648 F650:F651 E655:F656 F653:F654 E691:F691 F657:F690 E696:F696 F692:F695 E699:F699 F697:F698 E714:F714 F700:F713 E725:F725 E716:F716 F715 F717:F724 E739:F739 F738 E737:F737 F726:F736 E751:F751 F740:F750 E762:F762 F761 E760:F760 F757:F759 E755:F756 F752:F754 E788:F788 F763:F787 E799:F799 E793:F793 F789:F792 F794:F798 E844:F844 E841:F841 F800:F840 E849:F849 F842:F843 F845:F848 E853:F853 E856:F856 F854:F855 F850:F852 E859:F859 F857:F858 E879:F879 F860:F878 E881:F881 F880 E902:F902 F882:F901 E930:F930 F903:F929 E934:F934 F931:F933 E982:F982 F935:F981 E990:F990 F983:F989 E1025:F1025 F991:F1024 E1034:F1034 F1026:F1033 E1058:F1058 F1035:F1057 E1093:F1093 E1096:F1096 F1089:F1092 E1113:F1113 E1068:F1068 F1059:F1067 F1094:F1095 F1097:F1112 E1076:F1077 F1069:F1075 F1114:F1122 E1088:F1088 F1078:F1087 F2:F49 F51:F54 F112:F160 E1123:F1048576 F278:F328">
    <cfRule type="expression" dxfId="3611" priority="2517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0:H110 H109 G113:H113 G127:H127 H114:H126 G132:H132 G136:H138 H133:H135 G142:H142 H139:H141 G145:H147 H143:H144 G149:H150 H148 G152:H154 H151 G158:H158 H128:H131 G78:H80 H77 H155:H157 G161:H161 H159:H160 G171:H171 G166:H166 H162:H165 H167:H170 G173:H174 H172 G177:H177 H175:H176 G187:H187 H178:H186 G189:H189 H188 G198:H201 H197 G192:H192 H190:H191 G196:H196 H193:H195 G204:H204 G206:H208 H205 H202:H203 G212:H212 G215:H215 H209:H211 H213:H214 G220:H220 H216:H219 G222:H222 H221 G227:H227 G235:H236 G231:H231 H228:H230 H223:H226 H232:H234 G239:H241 H237:H238 G243:H243 H242 G246:H250 H244:H245 G261:H261 H259:H260 G257:H258 H251:H256 G267:H267 G264:H264 H265:H266 H262:H263 H51 G282:H283 G289:H289 H284:H288 G291:H291 H290 G293:H294 H292 G296:H299 H295 G304:H305 G308:H308 H300:H303 H306:H307 G312:H313 H311 G310:H310 H309 G318:H318 H317 G315:H316 H314 G321:H324 H319:H320 G327:H328 H325:H326 G330:H331 H329 G338:H339 H334:H337 G333:H333 H332 G341:H342 H340 G346:H347 G349:H355 H348 H343:H345 G357:H359 H356 G365:H365 H360:H364 G370:H371 H366:H369 G381:H383 G376:H376 H375 H377:H380 G385:H385 H384 G392:H392 H388:H391 G387:H387 H386 H393 G396:H402 H395 G405:H405 H403:H404 G407:H407 H406 G409:H409 H408 G419:H419 H410:H418 G422:H422 G425:H425 H423:H424 H420:H421 G432:H432 G438:H438 H426:H431 G434:H434 H433 H435:H437 G440:H440 H439 G443:H443 H441:H442 G445:H445 H444 G454:H454 G450:H451 H446:H449 H452:H453 G459:H459 H455:H458 G465:H465 H460:H464 G467:H467 H466 G469:H470 H468 G472:H472 H471 G477:H477 H473:H476 G481:H481 H480 G479:H479 H478 G483:H485 H482 H486:H487 G488:H488 G495:H497 H494 G491:H493 H489:H490 G499:H500 H498 G502:H505 H501 G509:H510 H506:H508 G515:H516 G512:H512 H511 H513:H514 G521:H521 H520 G518:H519 H517 G526:H530 H524:H525 G523:H523 H522 G532:H534 H531 G537:H538 H535:H536 G540:H540 H539 G543:H544 H541:H542 G547:H548 H545:H546 G552:H560 H549:H551 G563:H563 H561:H562 G565:H566 H564 G568:H569 H567 G572:H573 H570:H571 G575:H577 H574 G580:H580 H578:H579 G583:H583 H581:H582 G585:H585 H584 G587:H590 H586 G594:H596 H591:H593 G598:H598 H597 G610:H610 G606:H606 H599:H605 H607:H609 G612:H613 H611 G616:H617 H614:H615 G619:H619 H618 G621:H622 H620 G625:H625 G627:H627 H626 H623:H624 G629:H631 H628 G633:H633 H632 G636:H636 G643:H643 H634:H635 H637:H642 G646:H652 H644:H645 G654:H654 H653 G657:H657 H655:H656 G674:H674 G682:H685 H658:H673 H675:H681 G692:H692 G687:H688 H686 G694:H694 H693 H689:H691 H695:H701 G702:H702 G709:H709 H706:H708 G705:H705 H703:H704 G711:H711 H710 G716:H716 G725:H725 H724 G723:H723 H722 G721:H721 H717:H720 H712:H715 G730:H730 G732:H733 H731 H726:H729 G736:H737 H734:H735 G739:H739 H738 G745:H750 H740:H744 G753:H753 G763:H764 G759:H759 H754:H758 H751:H752 H760:H762 G768:H768 H765:H767 G770:H770 H769 G777:H778 G772:H773 H771 H774:H776 G782:H783 H779:H781 G790:H791 G787:H787 H784:H786 H788:H789 G796:H796 H794:H795 G793:H793 H792 G798:H798 H797 G803:H805 H799:H802 G813:H813 H812 G807:H807 H806 G809:H811 H808 G817:H817 G821:H822 H814:H816 H818:H820 G824:H825 H823 G829:H829 H828 G827:H827 H826 G839:H841 G833:H833 H830:H832 G835:H835 H834 H836:H838 G849:H852 H842:H848 G854:H857 H853 G859:H859 H858 G861:H864 H860 G873:H873 G877:H879 H865:H872 G882:H884 H874:H876 G887:H888 H880:H881 G893:H893 H885:H886 H889:H892 G896:H897 H894:H895 G901:H901 H898:H900 G912:H912 G919:H919 G914:H914 H913 H902:H911 G926:H927 H915:H918 G929:H929 H928 G931:H931 H930 G936:H937 G933:H933 H932 H920:H925 H934:H935 G939:H941 H938 G945:H945 G950:H950 G947:H947 H946 H942:H944 G956:H956 G960:H963 H953:H955 H957:H959 H948:H949 G952:H952 H951 G968:H969 H964:H967 G972:H973 H970:H971 G975:H980 H974 G982:H982 H981 G987:H987 H983:H986 G992:H992 G989:H989 H988 G995:H996 H993:H994 H990:H991 G1005:H1005 H997:H1004 G1011:H1015 H1006:H1010 G1017:H1019 H1016 G1027:H1027 G1022:H1022 H1020:H1021 H1023:H1026 G1029:H1031 H1028 G1036:H1037 H1032:H1035 G1039:H1041 H1038 G1047:H1047 H1046 G1045:H1045 H1042:H1044 G1056:H1057 H1054:H1055 G1051:H1053 H1048:H1050 G1105:H1105 G1107:H1107 H1106 G1092:H1095 H1089:H1091 G1059:H1059 H1058 G1061:H1064 H1060 G1109:H1112 H1108 G1115:H1115 H1113:H1114 G1069:H1069 H1068 G1067:H1067 H1065:H1066 G1097:H1097 H1096 H1098:H1104 G1071:H1072 H1070 G1076:H1078 H1075 G1074:H1074 H1073 G1080:H1080 H1079 G1082:H1083 H1081 G1087:H1088 H1086 G1085:H1085 H1084 H1116:H1119 G5:H5 H8:H13 G20:H20 G7:H7 H6 H2:H4 H18:H19 G17:H17 H15:H16 H21:H24 G31:H32 H30 H33:H36 G63:H63 H55:H62 H43:H49 H71:H75 G67:H67 H66 H111:H112 H268:H281 G1120:H1048576 G373:H374 H372">
    <cfRule type="expression" dxfId="3610" priority="2515">
      <formula>AND($G1="",$H1&lt;&gt;"")</formula>
    </cfRule>
  </conditionalFormatting>
  <conditionalFormatting sqref="I1:J49 J50 I134:J155 J133 I157:J159 J156 I161:J166 J160 I168:J183 J167 I185:J185 J184 I187:J201 J186 I203:J208 J202 I215:J228 I210:J212 J209 J213:J214 I230:J233 J229 I235:J237 J234 I239:J251 J238 I261:J262 J260 I254:J259 J252:J253 J263 I282:J299 J281 I301:J316 J300 I318:J319 J317 I321:J333 J320 I335:J361 J334 I363:J375 J362 I377:J378 J376 I380:J385 J379 I387:J411 J386 I414:J415 I419:J420 J412:J413 J416:J418 I422:J440 J421 I443:J462 J441:J442 I465:J472 J463:J464 I474:J481 J473 J482 I483:J506 I508:J523 J507 I526:J535 J524:J525 I537:J560 J536 I562:J563 J561 I565:J583 J564 I587:J619 J586 I585:J585 J584 I622:J622 J620:J621 I624:J639 J623 I641:J641 J640 I643:J657 J642 I662:J669 J661 I659:J660 J658 I671:J672 J670 I676:J678 J675 I680:J696 J679 I674:J674 J673 J701 I698:J700 J697 I702:J707 I709:J709 J708 I711:J719 J710 I721:J740 J720 I742:J778 J741 I780:J805 J779 I807:J847 J806 I849:J865 J848 I867:J867 J866 I870:J880 J868:J869 I882:J885 J881 I887:J890 J886 I892:J902 J891 I904:J908 J903 I910:J919 J909 I925:J950 I921:J922 J920 J923:J924 I952:J957 J951 I959:J990 J958 I995:J1001 J994 I992:J993 J991 I1003:J1007 J1002 I1009:J1023 J1008 I1026:J1034 J1024:J1025 I1036:J1046 J1035 I1048:J1069 J1047 J1101 I1100:J1100 J1098:J1099 I1071:J1078 J1070 I1080:J1097 J1079 I51:J73 I75:J85 J74 I91:J132 I264:J280 I1102:J1048576">
    <cfRule type="expression" dxfId="3609" priority="2514">
      <formula>AND($I1="",$J1&lt;&gt;"")</formula>
    </cfRule>
  </conditionalFormatting>
  <conditionalFormatting sqref="G36">
    <cfRule type="duplicateValues" dxfId="3608" priority="2507"/>
  </conditionalFormatting>
  <conditionalFormatting sqref="G38">
    <cfRule type="duplicateValues" dxfId="3607" priority="2504"/>
  </conditionalFormatting>
  <conditionalFormatting sqref="I50">
    <cfRule type="duplicateValues" dxfId="3606" priority="2498"/>
  </conditionalFormatting>
  <conditionalFormatting sqref="G50">
    <cfRule type="duplicateValues" dxfId="3605" priority="2494"/>
  </conditionalFormatting>
  <conditionalFormatting sqref="E53">
    <cfRule type="duplicateValues" dxfId="3604" priority="2493"/>
  </conditionalFormatting>
  <conditionalFormatting sqref="E54">
    <cfRule type="duplicateValues" dxfId="3603" priority="2492"/>
  </conditionalFormatting>
  <conditionalFormatting sqref="G53">
    <cfRule type="duplicateValues" dxfId="3602" priority="2491"/>
  </conditionalFormatting>
  <conditionalFormatting sqref="G64">
    <cfRule type="duplicateValues" dxfId="3601" priority="2486"/>
  </conditionalFormatting>
  <conditionalFormatting sqref="G55">
    <cfRule type="duplicateValues" dxfId="3600" priority="2483"/>
  </conditionalFormatting>
  <conditionalFormatting sqref="G68">
    <cfRule type="duplicateValues" dxfId="3599" priority="2475"/>
  </conditionalFormatting>
  <conditionalFormatting sqref="E74">
    <cfRule type="duplicateValues" dxfId="3598" priority="2470"/>
  </conditionalFormatting>
  <conditionalFormatting sqref="G74">
    <cfRule type="duplicateValues" dxfId="3597" priority="2469"/>
  </conditionalFormatting>
  <conditionalFormatting sqref="E52">
    <cfRule type="duplicateValues" dxfId="3596" priority="2464"/>
  </conditionalFormatting>
  <conditionalFormatting sqref="H50 H394">
    <cfRule type="expression" dxfId="3595" priority="6987">
      <formula>AND($G50="",$H50&lt;&gt;"")</formula>
    </cfRule>
  </conditionalFormatting>
  <conditionalFormatting sqref="F50">
    <cfRule type="cellIs" dxfId="3594" priority="2463" operator="equal">
      <formula>""</formula>
    </cfRule>
  </conditionalFormatting>
  <conditionalFormatting sqref="F50">
    <cfRule type="expression" dxfId="3593" priority="2462">
      <formula>AND($E50="",$F50&lt;&gt;"")</formula>
    </cfRule>
  </conditionalFormatting>
  <conditionalFormatting sqref="E76">
    <cfRule type="duplicateValues" dxfId="3592" priority="2454"/>
  </conditionalFormatting>
  <conditionalFormatting sqref="G75">
    <cfRule type="duplicateValues" dxfId="3591" priority="2453"/>
  </conditionalFormatting>
  <conditionalFormatting sqref="E78">
    <cfRule type="duplicateValues" dxfId="3590" priority="2452"/>
  </conditionalFormatting>
  <conditionalFormatting sqref="E79">
    <cfRule type="duplicateValues" dxfId="3589" priority="2451"/>
  </conditionalFormatting>
  <conditionalFormatting sqref="E77">
    <cfRule type="duplicateValues" dxfId="3588" priority="2450"/>
  </conditionalFormatting>
  <conditionalFormatting sqref="E81">
    <cfRule type="duplicateValues" dxfId="3587" priority="2449"/>
  </conditionalFormatting>
  <conditionalFormatting sqref="G81">
    <cfRule type="duplicateValues" dxfId="3586" priority="2448"/>
  </conditionalFormatting>
  <conditionalFormatting sqref="E82">
    <cfRule type="duplicateValues" dxfId="3585" priority="2447"/>
  </conditionalFormatting>
  <conditionalFormatting sqref="E92">
    <cfRule type="duplicateValues" dxfId="3584" priority="2446"/>
  </conditionalFormatting>
  <conditionalFormatting sqref="G93">
    <cfRule type="duplicateValues" dxfId="3583" priority="2445"/>
  </conditionalFormatting>
  <conditionalFormatting sqref="E96">
    <cfRule type="duplicateValues" dxfId="3582" priority="2444"/>
  </conditionalFormatting>
  <conditionalFormatting sqref="E95">
    <cfRule type="duplicateValues" dxfId="3581" priority="2443"/>
  </conditionalFormatting>
  <conditionalFormatting sqref="E94">
    <cfRule type="duplicateValues" dxfId="3580" priority="2442"/>
  </conditionalFormatting>
  <conditionalFormatting sqref="G96">
    <cfRule type="duplicateValues" dxfId="3579" priority="2441"/>
  </conditionalFormatting>
  <conditionalFormatting sqref="E93">
    <cfRule type="duplicateValues" dxfId="3578" priority="2440"/>
  </conditionalFormatting>
  <conditionalFormatting sqref="E97">
    <cfRule type="duplicateValues" dxfId="3577" priority="2439"/>
  </conditionalFormatting>
  <conditionalFormatting sqref="E91">
    <cfRule type="duplicateValues" dxfId="3576" priority="2438"/>
  </conditionalFormatting>
  <conditionalFormatting sqref="E83">
    <cfRule type="duplicateValues" dxfId="3575" priority="2437"/>
  </conditionalFormatting>
  <conditionalFormatting sqref="E89">
    <cfRule type="duplicateValues" dxfId="3574" priority="2436"/>
  </conditionalFormatting>
  <conditionalFormatting sqref="E88">
    <cfRule type="duplicateValues" dxfId="3573" priority="2435"/>
  </conditionalFormatting>
  <conditionalFormatting sqref="E87">
    <cfRule type="duplicateValues" dxfId="3572" priority="2434"/>
  </conditionalFormatting>
  <conditionalFormatting sqref="E84">
    <cfRule type="duplicateValues" dxfId="3571" priority="2433"/>
  </conditionalFormatting>
  <conditionalFormatting sqref="G83">
    <cfRule type="duplicateValues" dxfId="3570" priority="2432"/>
  </conditionalFormatting>
  <conditionalFormatting sqref="E86">
    <cfRule type="duplicateValues" dxfId="3569" priority="2431"/>
  </conditionalFormatting>
  <conditionalFormatting sqref="E85">
    <cfRule type="duplicateValues" dxfId="3568" priority="2430"/>
  </conditionalFormatting>
  <conditionalFormatting sqref="G84">
    <cfRule type="duplicateValues" dxfId="3567" priority="2429"/>
  </conditionalFormatting>
  <conditionalFormatting sqref="G86">
    <cfRule type="duplicateValues" dxfId="3566" priority="2428"/>
  </conditionalFormatting>
  <conditionalFormatting sqref="E90">
    <cfRule type="duplicateValues" dxfId="3565" priority="2427"/>
  </conditionalFormatting>
  <conditionalFormatting sqref="E98">
    <cfRule type="duplicateValues" dxfId="3564" priority="2426"/>
  </conditionalFormatting>
  <conditionalFormatting sqref="G100">
    <cfRule type="duplicateValues" dxfId="3563" priority="2425"/>
  </conditionalFormatting>
  <conditionalFormatting sqref="G103">
    <cfRule type="duplicateValues" dxfId="3562" priority="2424"/>
  </conditionalFormatting>
  <conditionalFormatting sqref="E102">
    <cfRule type="duplicateValues" dxfId="3561" priority="2423"/>
  </conditionalFormatting>
  <conditionalFormatting sqref="E104">
    <cfRule type="duplicateValues" dxfId="3560" priority="2422"/>
  </conditionalFormatting>
  <conditionalFormatting sqref="E106">
    <cfRule type="duplicateValues" dxfId="3559" priority="2421"/>
  </conditionalFormatting>
  <conditionalFormatting sqref="E99">
    <cfRule type="duplicateValues" dxfId="3558" priority="2420"/>
  </conditionalFormatting>
  <conditionalFormatting sqref="E100">
    <cfRule type="duplicateValues" dxfId="3557" priority="2419"/>
  </conditionalFormatting>
  <conditionalFormatting sqref="E103">
    <cfRule type="duplicateValues" dxfId="3556" priority="2418"/>
  </conditionalFormatting>
  <conditionalFormatting sqref="E105">
    <cfRule type="duplicateValues" dxfId="3555" priority="2417"/>
  </conditionalFormatting>
  <conditionalFormatting sqref="G105">
    <cfRule type="duplicateValues" dxfId="3554" priority="2416"/>
  </conditionalFormatting>
  <conditionalFormatting sqref="E107">
    <cfRule type="duplicateValues" dxfId="3553" priority="2415"/>
  </conditionalFormatting>
  <conditionalFormatting sqref="E108">
    <cfRule type="duplicateValues" dxfId="3552" priority="2414"/>
  </conditionalFormatting>
  <conditionalFormatting sqref="E109">
    <cfRule type="duplicateValues" dxfId="3551" priority="2413"/>
  </conditionalFormatting>
  <conditionalFormatting sqref="G111">
    <cfRule type="duplicateValues" dxfId="3550" priority="2411"/>
  </conditionalFormatting>
  <conditionalFormatting sqref="G109">
    <cfRule type="duplicateValues" dxfId="3549" priority="2410"/>
  </conditionalFormatting>
  <conditionalFormatting sqref="E112">
    <cfRule type="duplicateValues" dxfId="3548" priority="2404"/>
  </conditionalFormatting>
  <conditionalFormatting sqref="G112">
    <cfRule type="duplicateValues" dxfId="3547" priority="2403"/>
  </conditionalFormatting>
  <conditionalFormatting sqref="E113">
    <cfRule type="duplicateValues" dxfId="3546" priority="2402"/>
  </conditionalFormatting>
  <conditionalFormatting sqref="E114">
    <cfRule type="duplicateValues" dxfId="3545" priority="2401"/>
  </conditionalFormatting>
  <conditionalFormatting sqref="G114">
    <cfRule type="duplicateValues" dxfId="3544" priority="2400"/>
  </conditionalFormatting>
  <conditionalFormatting sqref="E115">
    <cfRule type="duplicateValues" dxfId="3543" priority="2399"/>
  </conditionalFormatting>
  <conditionalFormatting sqref="E118">
    <cfRule type="duplicateValues" dxfId="3542" priority="2398"/>
  </conditionalFormatting>
  <conditionalFormatting sqref="E117">
    <cfRule type="duplicateValues" dxfId="3541" priority="2397"/>
  </conditionalFormatting>
  <conditionalFormatting sqref="E116">
    <cfRule type="duplicateValues" dxfId="3540" priority="2396"/>
  </conditionalFormatting>
  <conditionalFormatting sqref="G116">
    <cfRule type="duplicateValues" dxfId="3539" priority="2395"/>
  </conditionalFormatting>
  <conditionalFormatting sqref="G117">
    <cfRule type="duplicateValues" dxfId="3538" priority="2394"/>
  </conditionalFormatting>
  <conditionalFormatting sqref="G118">
    <cfRule type="duplicateValues" dxfId="3537" priority="2393"/>
  </conditionalFormatting>
  <conditionalFormatting sqref="G115">
    <cfRule type="duplicateValues" dxfId="3536" priority="2392"/>
  </conditionalFormatting>
  <conditionalFormatting sqref="E119">
    <cfRule type="duplicateValues" dxfId="3535" priority="2391"/>
  </conditionalFormatting>
  <conditionalFormatting sqref="G121">
    <cfRule type="duplicateValues" dxfId="3534" priority="2390"/>
  </conditionalFormatting>
  <conditionalFormatting sqref="E121">
    <cfRule type="duplicateValues" dxfId="3533" priority="2389"/>
  </conditionalFormatting>
  <conditionalFormatting sqref="E120">
    <cfRule type="duplicateValues" dxfId="3532" priority="2388"/>
  </conditionalFormatting>
  <conditionalFormatting sqref="G120">
    <cfRule type="duplicateValues" dxfId="3531" priority="2387"/>
  </conditionalFormatting>
  <conditionalFormatting sqref="G119">
    <cfRule type="duplicateValues" dxfId="3530" priority="2386"/>
  </conditionalFormatting>
  <conditionalFormatting sqref="E123">
    <cfRule type="duplicateValues" dxfId="3529" priority="2384"/>
  </conditionalFormatting>
  <conditionalFormatting sqref="E124">
    <cfRule type="duplicateValues" dxfId="3528" priority="2383"/>
  </conditionalFormatting>
  <conditionalFormatting sqref="E125">
    <cfRule type="duplicateValues" dxfId="3527" priority="2382"/>
  </conditionalFormatting>
  <conditionalFormatting sqref="G126">
    <cfRule type="duplicateValues" dxfId="3526" priority="2381"/>
  </conditionalFormatting>
  <conditionalFormatting sqref="G125">
    <cfRule type="duplicateValues" dxfId="3525" priority="2380"/>
  </conditionalFormatting>
  <conditionalFormatting sqref="G123">
    <cfRule type="duplicateValues" dxfId="3524" priority="2379"/>
  </conditionalFormatting>
  <conditionalFormatting sqref="E127">
    <cfRule type="duplicateValues" dxfId="3523" priority="2378"/>
  </conditionalFormatting>
  <conditionalFormatting sqref="E128">
    <cfRule type="duplicateValues" dxfId="3522" priority="2377"/>
  </conditionalFormatting>
  <conditionalFormatting sqref="E131">
    <cfRule type="duplicateValues" dxfId="3521" priority="2376"/>
  </conditionalFormatting>
  <conditionalFormatting sqref="G129">
    <cfRule type="duplicateValues" dxfId="3520" priority="2375"/>
  </conditionalFormatting>
  <conditionalFormatting sqref="E130">
    <cfRule type="duplicateValues" dxfId="3519" priority="2374"/>
  </conditionalFormatting>
  <conditionalFormatting sqref="E129">
    <cfRule type="duplicateValues" dxfId="3518" priority="2373"/>
  </conditionalFormatting>
  <conditionalFormatting sqref="E132">
    <cfRule type="duplicateValues" dxfId="3517" priority="2372"/>
  </conditionalFormatting>
  <conditionalFormatting sqref="E136">
    <cfRule type="duplicateValues" dxfId="3516" priority="2371"/>
  </conditionalFormatting>
  <conditionalFormatting sqref="E138">
    <cfRule type="duplicateValues" dxfId="3515" priority="2370"/>
  </conditionalFormatting>
  <conditionalFormatting sqref="E137">
    <cfRule type="duplicateValues" dxfId="3514" priority="2369"/>
  </conditionalFormatting>
  <conditionalFormatting sqref="E135">
    <cfRule type="duplicateValues" dxfId="3513" priority="2368"/>
  </conditionalFormatting>
  <conditionalFormatting sqref="E139">
    <cfRule type="duplicateValues" dxfId="3512" priority="2367"/>
  </conditionalFormatting>
  <conditionalFormatting sqref="G139">
    <cfRule type="duplicateValues" dxfId="3511" priority="2366"/>
  </conditionalFormatting>
  <conditionalFormatting sqref="G135">
    <cfRule type="duplicateValues" dxfId="3510" priority="2365"/>
  </conditionalFormatting>
  <conditionalFormatting sqref="G134">
    <cfRule type="duplicateValues" dxfId="3509" priority="2364"/>
  </conditionalFormatting>
  <conditionalFormatting sqref="I133">
    <cfRule type="duplicateValues" dxfId="3508" priority="2363"/>
  </conditionalFormatting>
  <conditionalFormatting sqref="G133">
    <cfRule type="duplicateValues" dxfId="3507" priority="2362"/>
  </conditionalFormatting>
  <conditionalFormatting sqref="E133">
    <cfRule type="duplicateValues" dxfId="3506" priority="2361"/>
  </conditionalFormatting>
  <conditionalFormatting sqref="E134">
    <cfRule type="duplicateValues" dxfId="3505" priority="2360"/>
  </conditionalFormatting>
  <conditionalFormatting sqref="E140">
    <cfRule type="duplicateValues" dxfId="3504" priority="2359"/>
  </conditionalFormatting>
  <conditionalFormatting sqref="E141">
    <cfRule type="duplicateValues" dxfId="3503" priority="2358"/>
  </conditionalFormatting>
  <conditionalFormatting sqref="G141">
    <cfRule type="duplicateValues" dxfId="3502" priority="2357"/>
  </conditionalFormatting>
  <conditionalFormatting sqref="G140">
    <cfRule type="duplicateValues" dxfId="3501" priority="2356"/>
  </conditionalFormatting>
  <conditionalFormatting sqref="E142">
    <cfRule type="duplicateValues" dxfId="3500" priority="2355"/>
  </conditionalFormatting>
  <conditionalFormatting sqref="E145">
    <cfRule type="duplicateValues" dxfId="3499" priority="2354"/>
  </conditionalFormatting>
  <conditionalFormatting sqref="E144">
    <cfRule type="duplicateValues" dxfId="3498" priority="2353"/>
  </conditionalFormatting>
  <conditionalFormatting sqref="E143">
    <cfRule type="duplicateValues" dxfId="3497" priority="2352"/>
  </conditionalFormatting>
  <conditionalFormatting sqref="G143">
    <cfRule type="duplicateValues" dxfId="3496" priority="2351"/>
  </conditionalFormatting>
  <conditionalFormatting sqref="G144">
    <cfRule type="duplicateValues" dxfId="3495" priority="2350"/>
  </conditionalFormatting>
  <conditionalFormatting sqref="E146">
    <cfRule type="duplicateValues" dxfId="3494" priority="2349"/>
  </conditionalFormatting>
  <conditionalFormatting sqref="G148">
    <cfRule type="duplicateValues" dxfId="3493" priority="2348"/>
  </conditionalFormatting>
  <conditionalFormatting sqref="E149">
    <cfRule type="duplicateValues" dxfId="3492" priority="2347"/>
  </conditionalFormatting>
  <conditionalFormatting sqref="E148">
    <cfRule type="duplicateValues" dxfId="3491" priority="2346"/>
  </conditionalFormatting>
  <conditionalFormatting sqref="E147">
    <cfRule type="duplicateValues" dxfId="3490" priority="2345"/>
  </conditionalFormatting>
  <conditionalFormatting sqref="E150">
    <cfRule type="duplicateValues" dxfId="3489" priority="2344"/>
  </conditionalFormatting>
  <conditionalFormatting sqref="E151">
    <cfRule type="duplicateValues" dxfId="3488" priority="2343"/>
  </conditionalFormatting>
  <conditionalFormatting sqref="G151">
    <cfRule type="duplicateValues" dxfId="3487" priority="2342"/>
  </conditionalFormatting>
  <conditionalFormatting sqref="E152">
    <cfRule type="duplicateValues" dxfId="3486" priority="2341"/>
  </conditionalFormatting>
  <conditionalFormatting sqref="G156">
    <cfRule type="duplicateValues" dxfId="3485" priority="2340"/>
  </conditionalFormatting>
  <conditionalFormatting sqref="E156">
    <cfRule type="duplicateValues" dxfId="3484" priority="2339"/>
  </conditionalFormatting>
  <conditionalFormatting sqref="E155">
    <cfRule type="duplicateValues" dxfId="3483" priority="2338"/>
  </conditionalFormatting>
  <conditionalFormatting sqref="I156">
    <cfRule type="duplicateValues" dxfId="3482" priority="2337"/>
  </conditionalFormatting>
  <conditionalFormatting sqref="G155">
    <cfRule type="duplicateValues" dxfId="3481" priority="2336"/>
  </conditionalFormatting>
  <conditionalFormatting sqref="E154">
    <cfRule type="duplicateValues" dxfId="3480" priority="2335"/>
  </conditionalFormatting>
  <conditionalFormatting sqref="E153">
    <cfRule type="duplicateValues" dxfId="3479" priority="2334"/>
  </conditionalFormatting>
  <conditionalFormatting sqref="G124">
    <cfRule type="duplicateValues" dxfId="3478" priority="2333"/>
  </conditionalFormatting>
  <conditionalFormatting sqref="G128">
    <cfRule type="duplicateValues" dxfId="3477" priority="2332"/>
  </conditionalFormatting>
  <conditionalFormatting sqref="G130">
    <cfRule type="duplicateValues" dxfId="3476" priority="2331"/>
  </conditionalFormatting>
  <conditionalFormatting sqref="G131">
    <cfRule type="duplicateValues" dxfId="3475" priority="2330"/>
  </conditionalFormatting>
  <conditionalFormatting sqref="E126">
    <cfRule type="duplicateValues" dxfId="3474" priority="2329"/>
  </conditionalFormatting>
  <conditionalFormatting sqref="G77">
    <cfRule type="duplicateValues" dxfId="3473" priority="2326"/>
  </conditionalFormatting>
  <conditionalFormatting sqref="E157">
    <cfRule type="duplicateValues" dxfId="3472" priority="2325"/>
  </conditionalFormatting>
  <conditionalFormatting sqref="G157">
    <cfRule type="duplicateValues" dxfId="3471" priority="2324"/>
  </conditionalFormatting>
  <conditionalFormatting sqref="E158">
    <cfRule type="duplicateValues" dxfId="3470" priority="2323"/>
  </conditionalFormatting>
  <conditionalFormatting sqref="G159">
    <cfRule type="duplicateValues" dxfId="3469" priority="2322"/>
  </conditionalFormatting>
  <conditionalFormatting sqref="E159">
    <cfRule type="duplicateValues" dxfId="3468" priority="2321"/>
  </conditionalFormatting>
  <conditionalFormatting sqref="E160">
    <cfRule type="duplicateValues" dxfId="3467" priority="2320"/>
  </conditionalFormatting>
  <conditionalFormatting sqref="E162">
    <cfRule type="duplicateValues" dxfId="3466" priority="2319"/>
  </conditionalFormatting>
  <conditionalFormatting sqref="G162">
    <cfRule type="duplicateValues" dxfId="3465" priority="2318"/>
  </conditionalFormatting>
  <conditionalFormatting sqref="G160">
    <cfRule type="duplicateValues" dxfId="3464" priority="2317"/>
  </conditionalFormatting>
  <conditionalFormatting sqref="I160">
    <cfRule type="duplicateValues" dxfId="3463" priority="2316"/>
  </conditionalFormatting>
  <conditionalFormatting sqref="E163">
    <cfRule type="duplicateValues" dxfId="3462" priority="2315"/>
  </conditionalFormatting>
  <conditionalFormatting sqref="I167">
    <cfRule type="duplicateValues" dxfId="3461" priority="2314"/>
  </conditionalFormatting>
  <conditionalFormatting sqref="E170">
    <cfRule type="duplicateValues" dxfId="3460" priority="2313"/>
  </conditionalFormatting>
  <conditionalFormatting sqref="G170">
    <cfRule type="duplicateValues" dxfId="3459" priority="2310"/>
  </conditionalFormatting>
  <conditionalFormatting sqref="G165">
    <cfRule type="duplicateValues" dxfId="3458" priority="2309"/>
  </conditionalFormatting>
  <conditionalFormatting sqref="G163">
    <cfRule type="duplicateValues" dxfId="3457" priority="2308"/>
  </conditionalFormatting>
  <conditionalFormatting sqref="G167">
    <cfRule type="duplicateValues" dxfId="3456" priority="2307"/>
  </conditionalFormatting>
  <conditionalFormatting sqref="G168">
    <cfRule type="duplicateValues" dxfId="3455" priority="2306"/>
  </conditionalFormatting>
  <conditionalFormatting sqref="G169">
    <cfRule type="duplicateValues" dxfId="3454" priority="2305"/>
  </conditionalFormatting>
  <conditionalFormatting sqref="G164">
    <cfRule type="duplicateValues" dxfId="3453" priority="2303"/>
  </conditionalFormatting>
  <conditionalFormatting sqref="E171">
    <cfRule type="duplicateValues" dxfId="3452" priority="2302"/>
  </conditionalFormatting>
  <conditionalFormatting sqref="E172">
    <cfRule type="duplicateValues" dxfId="3451" priority="2301"/>
  </conditionalFormatting>
  <conditionalFormatting sqref="E173">
    <cfRule type="duplicateValues" dxfId="3450" priority="2300"/>
  </conditionalFormatting>
  <conditionalFormatting sqref="G172">
    <cfRule type="duplicateValues" dxfId="3449" priority="2299"/>
  </conditionalFormatting>
  <conditionalFormatting sqref="E174">
    <cfRule type="duplicateValues" dxfId="3448" priority="2298"/>
  </conditionalFormatting>
  <conditionalFormatting sqref="E175">
    <cfRule type="duplicateValues" dxfId="3447" priority="2297"/>
  </conditionalFormatting>
  <conditionalFormatting sqref="E176">
    <cfRule type="duplicateValues" dxfId="3446" priority="2296"/>
  </conditionalFormatting>
  <conditionalFormatting sqref="G180">
    <cfRule type="duplicateValues" dxfId="3445" priority="2295"/>
  </conditionalFormatting>
  <conditionalFormatting sqref="G181">
    <cfRule type="duplicateValues" dxfId="3444" priority="2294"/>
  </conditionalFormatting>
  <conditionalFormatting sqref="G178">
    <cfRule type="duplicateValues" dxfId="3443" priority="2293"/>
  </conditionalFormatting>
  <conditionalFormatting sqref="G175">
    <cfRule type="duplicateValues" dxfId="3442" priority="2292"/>
  </conditionalFormatting>
  <conditionalFormatting sqref="E181">
    <cfRule type="duplicateValues" dxfId="3441" priority="2291"/>
  </conditionalFormatting>
  <conditionalFormatting sqref="E177">
    <cfRule type="duplicateValues" dxfId="3440" priority="2290"/>
  </conditionalFormatting>
  <conditionalFormatting sqref="E179">
    <cfRule type="duplicateValues" dxfId="3439" priority="2289"/>
  </conditionalFormatting>
  <conditionalFormatting sqref="E180">
    <cfRule type="duplicateValues" dxfId="3438" priority="2288"/>
  </conditionalFormatting>
  <conditionalFormatting sqref="E178">
    <cfRule type="duplicateValues" dxfId="3437" priority="2287"/>
  </conditionalFormatting>
  <conditionalFormatting sqref="G179">
    <cfRule type="duplicateValues" dxfId="3436" priority="2286"/>
  </conditionalFormatting>
  <conditionalFormatting sqref="G176">
    <cfRule type="duplicateValues" dxfId="3435" priority="2285"/>
  </conditionalFormatting>
  <conditionalFormatting sqref="E186">
    <cfRule type="duplicateValues" dxfId="3434" priority="2284"/>
  </conditionalFormatting>
  <conditionalFormatting sqref="E184">
    <cfRule type="duplicateValues" dxfId="3433" priority="2283"/>
  </conditionalFormatting>
  <conditionalFormatting sqref="E183">
    <cfRule type="duplicateValues" dxfId="3432" priority="2282"/>
  </conditionalFormatting>
  <conditionalFormatting sqref="E182">
    <cfRule type="duplicateValues" dxfId="3431" priority="2281"/>
  </conditionalFormatting>
  <conditionalFormatting sqref="E187">
    <cfRule type="duplicateValues" dxfId="3430" priority="2280"/>
  </conditionalFormatting>
  <conditionalFormatting sqref="E185">
    <cfRule type="duplicateValues" dxfId="3429" priority="2279"/>
  </conditionalFormatting>
  <conditionalFormatting sqref="G186">
    <cfRule type="duplicateValues" dxfId="3428" priority="2278"/>
  </conditionalFormatting>
  <conditionalFormatting sqref="I184">
    <cfRule type="duplicateValues" dxfId="3427" priority="2277"/>
  </conditionalFormatting>
  <conditionalFormatting sqref="G182">
    <cfRule type="duplicateValues" dxfId="3426" priority="2276"/>
  </conditionalFormatting>
  <conditionalFormatting sqref="G183">
    <cfRule type="duplicateValues" dxfId="3425" priority="2275"/>
  </conditionalFormatting>
  <conditionalFormatting sqref="G184">
    <cfRule type="duplicateValues" dxfId="3424" priority="2274"/>
  </conditionalFormatting>
  <conditionalFormatting sqref="G185">
    <cfRule type="duplicateValues" dxfId="3423" priority="2273"/>
  </conditionalFormatting>
  <conditionalFormatting sqref="I186">
    <cfRule type="duplicateValues" dxfId="3422" priority="2271"/>
  </conditionalFormatting>
  <conditionalFormatting sqref="G188">
    <cfRule type="duplicateValues" dxfId="3421" priority="2270"/>
  </conditionalFormatting>
  <conditionalFormatting sqref="E189">
    <cfRule type="duplicateValues" dxfId="3420" priority="2269"/>
  </conditionalFormatting>
  <conditionalFormatting sqref="E164">
    <cfRule type="duplicateValues" dxfId="3419" priority="2267"/>
  </conditionalFormatting>
  <conditionalFormatting sqref="E199">
    <cfRule type="duplicateValues" dxfId="3418" priority="2266"/>
  </conditionalFormatting>
  <conditionalFormatting sqref="E194">
    <cfRule type="duplicateValues" dxfId="3417" priority="2265"/>
  </conditionalFormatting>
  <conditionalFormatting sqref="E198">
    <cfRule type="duplicateValues" dxfId="3416" priority="2264"/>
  </conditionalFormatting>
  <conditionalFormatting sqref="G197">
    <cfRule type="duplicateValues" dxfId="3415" priority="2263"/>
  </conditionalFormatting>
  <conditionalFormatting sqref="G190">
    <cfRule type="duplicateValues" dxfId="3414" priority="2262"/>
  </conditionalFormatting>
  <conditionalFormatting sqref="E192">
    <cfRule type="duplicateValues" dxfId="3413" priority="2261"/>
  </conditionalFormatting>
  <conditionalFormatting sqref="E190">
    <cfRule type="duplicateValues" dxfId="3412" priority="2260"/>
  </conditionalFormatting>
  <conditionalFormatting sqref="E191">
    <cfRule type="duplicateValues" dxfId="3411" priority="2259"/>
  </conditionalFormatting>
  <conditionalFormatting sqref="E195">
    <cfRule type="duplicateValues" dxfId="3410" priority="2258"/>
  </conditionalFormatting>
  <conditionalFormatting sqref="G191">
    <cfRule type="duplicateValues" dxfId="3409" priority="2257"/>
  </conditionalFormatting>
  <conditionalFormatting sqref="G193">
    <cfRule type="duplicateValues" dxfId="3408" priority="2256"/>
  </conditionalFormatting>
  <conditionalFormatting sqref="G195">
    <cfRule type="duplicateValues" dxfId="3407" priority="2255"/>
  </conditionalFormatting>
  <conditionalFormatting sqref="E197">
    <cfRule type="duplicateValues" dxfId="3406" priority="2254"/>
  </conditionalFormatting>
  <conditionalFormatting sqref="E193">
    <cfRule type="duplicateValues" dxfId="3405" priority="2253"/>
  </conditionalFormatting>
  <conditionalFormatting sqref="G194">
    <cfRule type="duplicateValues" dxfId="3404" priority="2252"/>
  </conditionalFormatting>
  <conditionalFormatting sqref="E200">
    <cfRule type="duplicateValues" dxfId="3403" priority="2251"/>
  </conditionalFormatting>
  <conditionalFormatting sqref="E205">
    <cfRule type="duplicateValues" dxfId="3402" priority="2250"/>
  </conditionalFormatting>
  <conditionalFormatting sqref="E206">
    <cfRule type="duplicateValues" dxfId="3401" priority="2249"/>
  </conditionalFormatting>
  <conditionalFormatting sqref="G202">
    <cfRule type="duplicateValues" dxfId="3400" priority="2248"/>
  </conditionalFormatting>
  <conditionalFormatting sqref="G205">
    <cfRule type="duplicateValues" dxfId="3399" priority="2247"/>
  </conditionalFormatting>
  <conditionalFormatting sqref="E204">
    <cfRule type="duplicateValues" dxfId="3398" priority="2246"/>
  </conditionalFormatting>
  <conditionalFormatting sqref="E201">
    <cfRule type="duplicateValues" dxfId="3397" priority="2245"/>
  </conditionalFormatting>
  <conditionalFormatting sqref="E202">
    <cfRule type="duplicateValues" dxfId="3396" priority="2244"/>
  </conditionalFormatting>
  <conditionalFormatting sqref="G203">
    <cfRule type="duplicateValues" dxfId="3395" priority="2243"/>
  </conditionalFormatting>
  <conditionalFormatting sqref="I202">
    <cfRule type="duplicateValues" dxfId="3394" priority="2242"/>
  </conditionalFormatting>
  <conditionalFormatting sqref="E207">
    <cfRule type="duplicateValues" dxfId="3393" priority="2241"/>
  </conditionalFormatting>
  <conditionalFormatting sqref="E208">
    <cfRule type="duplicateValues" dxfId="3392" priority="2240"/>
  </conditionalFormatting>
  <conditionalFormatting sqref="I213">
    <cfRule type="duplicateValues" dxfId="3391" priority="2239"/>
  </conditionalFormatting>
  <conditionalFormatting sqref="E214">
    <cfRule type="duplicateValues" dxfId="3390" priority="2238"/>
  </conditionalFormatting>
  <conditionalFormatting sqref="E211">
    <cfRule type="duplicateValues" dxfId="3389" priority="2237"/>
  </conditionalFormatting>
  <conditionalFormatting sqref="E209">
    <cfRule type="duplicateValues" dxfId="3388" priority="2236"/>
  </conditionalFormatting>
  <conditionalFormatting sqref="I209">
    <cfRule type="duplicateValues" dxfId="3387" priority="2235"/>
  </conditionalFormatting>
  <conditionalFormatting sqref="G211">
    <cfRule type="duplicateValues" dxfId="3386" priority="2234"/>
  </conditionalFormatting>
  <conditionalFormatting sqref="G214">
    <cfRule type="duplicateValues" dxfId="3385" priority="2233"/>
  </conditionalFormatting>
  <conditionalFormatting sqref="E213">
    <cfRule type="duplicateValues" dxfId="3384" priority="2232"/>
  </conditionalFormatting>
  <conditionalFormatting sqref="E210">
    <cfRule type="duplicateValues" dxfId="3383" priority="2231"/>
  </conditionalFormatting>
  <conditionalFormatting sqref="G209">
    <cfRule type="duplicateValues" dxfId="3382" priority="2230"/>
  </conditionalFormatting>
  <conditionalFormatting sqref="E212">
    <cfRule type="duplicateValues" dxfId="3381" priority="2229"/>
  </conditionalFormatting>
  <conditionalFormatting sqref="G213">
    <cfRule type="duplicateValues" dxfId="3380" priority="2228"/>
  </conditionalFormatting>
  <conditionalFormatting sqref="G210">
    <cfRule type="duplicateValues" dxfId="3379" priority="2227"/>
  </conditionalFormatting>
  <conditionalFormatting sqref="I214">
    <cfRule type="duplicateValues" dxfId="3378" priority="2226"/>
  </conditionalFormatting>
  <conditionalFormatting sqref="E215">
    <cfRule type="duplicateValues" dxfId="3377" priority="2225"/>
  </conditionalFormatting>
  <conditionalFormatting sqref="E216">
    <cfRule type="duplicateValues" dxfId="3376" priority="2224"/>
  </conditionalFormatting>
  <conditionalFormatting sqref="G216">
    <cfRule type="duplicateValues" dxfId="3375" priority="2223"/>
  </conditionalFormatting>
  <conditionalFormatting sqref="E223">
    <cfRule type="duplicateValues" dxfId="3374" priority="2222"/>
  </conditionalFormatting>
  <conditionalFormatting sqref="E220">
    <cfRule type="duplicateValues" dxfId="3373" priority="2221"/>
  </conditionalFormatting>
  <conditionalFormatting sqref="G223">
    <cfRule type="duplicateValues" dxfId="3372" priority="2220"/>
  </conditionalFormatting>
  <conditionalFormatting sqref="G218">
    <cfRule type="duplicateValues" dxfId="3371" priority="2219"/>
  </conditionalFormatting>
  <conditionalFormatting sqref="E217">
    <cfRule type="duplicateValues" dxfId="3370" priority="2218"/>
  </conditionalFormatting>
  <conditionalFormatting sqref="E222">
    <cfRule type="duplicateValues" dxfId="3369" priority="2217"/>
  </conditionalFormatting>
  <conditionalFormatting sqref="E219">
    <cfRule type="duplicateValues" dxfId="3368" priority="2216"/>
  </conditionalFormatting>
  <conditionalFormatting sqref="G217">
    <cfRule type="duplicateValues" dxfId="3367" priority="2215"/>
  </conditionalFormatting>
  <conditionalFormatting sqref="G219">
    <cfRule type="duplicateValues" dxfId="3366" priority="2214"/>
  </conditionalFormatting>
  <conditionalFormatting sqref="G221">
    <cfRule type="duplicateValues" dxfId="3365" priority="2213"/>
  </conditionalFormatting>
  <conditionalFormatting sqref="E218">
    <cfRule type="duplicateValues" dxfId="3364" priority="2212"/>
  </conditionalFormatting>
  <conditionalFormatting sqref="E221">
    <cfRule type="duplicateValues" dxfId="3363" priority="2211"/>
  </conditionalFormatting>
  <conditionalFormatting sqref="E224">
    <cfRule type="duplicateValues" dxfId="3362" priority="2210"/>
  </conditionalFormatting>
  <conditionalFormatting sqref="G226">
    <cfRule type="duplicateValues" dxfId="3361" priority="2209"/>
  </conditionalFormatting>
  <conditionalFormatting sqref="E227">
    <cfRule type="duplicateValues" dxfId="3360" priority="2208"/>
  </conditionalFormatting>
  <conditionalFormatting sqref="E233">
    <cfRule type="duplicateValues" dxfId="3359" priority="2207"/>
  </conditionalFormatting>
  <conditionalFormatting sqref="G233">
    <cfRule type="duplicateValues" dxfId="3358" priority="2206"/>
  </conditionalFormatting>
  <conditionalFormatting sqref="G230">
    <cfRule type="duplicateValues" dxfId="3357" priority="2205"/>
  </conditionalFormatting>
  <conditionalFormatting sqref="G232">
    <cfRule type="duplicateValues" dxfId="3356" priority="2204"/>
  </conditionalFormatting>
  <conditionalFormatting sqref="E232">
    <cfRule type="duplicateValues" dxfId="3355" priority="2203"/>
  </conditionalFormatting>
  <conditionalFormatting sqref="E231">
    <cfRule type="duplicateValues" dxfId="3354" priority="2202"/>
  </conditionalFormatting>
  <conditionalFormatting sqref="E230">
    <cfRule type="duplicateValues" dxfId="3353" priority="2201"/>
  </conditionalFormatting>
  <conditionalFormatting sqref="E229">
    <cfRule type="duplicateValues" dxfId="3352" priority="2200"/>
  </conditionalFormatting>
  <conditionalFormatting sqref="G228">
    <cfRule type="duplicateValues" dxfId="3351" priority="2199"/>
  </conditionalFormatting>
  <conditionalFormatting sqref="E228">
    <cfRule type="duplicateValues" dxfId="3350" priority="2198"/>
  </conditionalFormatting>
  <conditionalFormatting sqref="I229">
    <cfRule type="duplicateValues" dxfId="3349" priority="2197"/>
  </conditionalFormatting>
  <conditionalFormatting sqref="G229">
    <cfRule type="duplicateValues" dxfId="3348" priority="2196"/>
  </conditionalFormatting>
  <conditionalFormatting sqref="G225">
    <cfRule type="duplicateValues" dxfId="3347" priority="2195"/>
  </conditionalFormatting>
  <conditionalFormatting sqref="G224">
    <cfRule type="duplicateValues" dxfId="3346" priority="2194"/>
  </conditionalFormatting>
  <conditionalFormatting sqref="E225">
    <cfRule type="duplicateValues" dxfId="3345" priority="2193"/>
  </conditionalFormatting>
  <conditionalFormatting sqref="E226">
    <cfRule type="duplicateValues" dxfId="3344" priority="2192"/>
  </conditionalFormatting>
  <conditionalFormatting sqref="E240">
    <cfRule type="duplicateValues" dxfId="3343" priority="2191"/>
  </conditionalFormatting>
  <conditionalFormatting sqref="E239">
    <cfRule type="duplicateValues" dxfId="3342" priority="2190"/>
  </conditionalFormatting>
  <conditionalFormatting sqref="E238">
    <cfRule type="duplicateValues" dxfId="3341" priority="2189"/>
  </conditionalFormatting>
  <conditionalFormatting sqref="G234">
    <cfRule type="duplicateValues" dxfId="3340" priority="2188"/>
  </conditionalFormatting>
  <conditionalFormatting sqref="I234">
    <cfRule type="duplicateValues" dxfId="3339" priority="2187"/>
  </conditionalFormatting>
  <conditionalFormatting sqref="G238">
    <cfRule type="duplicateValues" dxfId="3338" priority="2186"/>
  </conditionalFormatting>
  <conditionalFormatting sqref="I238">
    <cfRule type="duplicateValues" dxfId="3337" priority="2185"/>
  </conditionalFormatting>
  <conditionalFormatting sqref="E235">
    <cfRule type="duplicateValues" dxfId="3336" priority="2184"/>
  </conditionalFormatting>
  <conditionalFormatting sqref="E237">
    <cfRule type="duplicateValues" dxfId="3335" priority="2183"/>
  </conditionalFormatting>
  <conditionalFormatting sqref="G237">
    <cfRule type="duplicateValues" dxfId="3334" priority="2182"/>
  </conditionalFormatting>
  <conditionalFormatting sqref="E236">
    <cfRule type="duplicateValues" dxfId="3333" priority="2181"/>
  </conditionalFormatting>
  <conditionalFormatting sqref="E241">
    <cfRule type="duplicateValues" dxfId="3332" priority="2180"/>
  </conditionalFormatting>
  <conditionalFormatting sqref="G242">
    <cfRule type="duplicateValues" dxfId="3331" priority="2179"/>
  </conditionalFormatting>
  <conditionalFormatting sqref="E242">
    <cfRule type="duplicateValues" dxfId="3330" priority="2178"/>
  </conditionalFormatting>
  <conditionalFormatting sqref="E243">
    <cfRule type="duplicateValues" dxfId="3329" priority="2177"/>
  </conditionalFormatting>
  <conditionalFormatting sqref="E244">
    <cfRule type="duplicateValues" dxfId="3328" priority="2176"/>
  </conditionalFormatting>
  <conditionalFormatting sqref="E250">
    <cfRule type="duplicateValues" dxfId="3327" priority="2175"/>
  </conditionalFormatting>
  <conditionalFormatting sqref="E247">
    <cfRule type="duplicateValues" dxfId="3326" priority="2174"/>
  </conditionalFormatting>
  <conditionalFormatting sqref="G244">
    <cfRule type="duplicateValues" dxfId="3325" priority="2173"/>
  </conditionalFormatting>
  <conditionalFormatting sqref="G245">
    <cfRule type="duplicateValues" dxfId="3324" priority="2172"/>
  </conditionalFormatting>
  <conditionalFormatting sqref="E245">
    <cfRule type="duplicateValues" dxfId="3323" priority="2171"/>
  </conditionalFormatting>
  <conditionalFormatting sqref="E246">
    <cfRule type="duplicateValues" dxfId="3322" priority="2170"/>
  </conditionalFormatting>
  <conditionalFormatting sqref="E248">
    <cfRule type="duplicateValues" dxfId="3321" priority="2169"/>
  </conditionalFormatting>
  <conditionalFormatting sqref="E249">
    <cfRule type="duplicateValues" dxfId="3320" priority="2168"/>
  </conditionalFormatting>
  <conditionalFormatting sqref="E258">
    <cfRule type="duplicateValues" dxfId="3319" priority="2167"/>
  </conditionalFormatting>
  <conditionalFormatting sqref="E261">
    <cfRule type="duplicateValues" dxfId="3318" priority="2166"/>
  </conditionalFormatting>
  <conditionalFormatting sqref="G260">
    <cfRule type="duplicateValues" dxfId="3317" priority="2165"/>
  </conditionalFormatting>
  <conditionalFormatting sqref="G259">
    <cfRule type="duplicateValues" dxfId="3316" priority="2164"/>
  </conditionalFormatting>
  <conditionalFormatting sqref="I260">
    <cfRule type="duplicateValues" dxfId="3315" priority="2163"/>
  </conditionalFormatting>
  <conditionalFormatting sqref="E260">
    <cfRule type="duplicateValues" dxfId="3314" priority="2162"/>
  </conditionalFormatting>
  <conditionalFormatting sqref="E259">
    <cfRule type="duplicateValues" dxfId="3313" priority="2161"/>
  </conditionalFormatting>
  <conditionalFormatting sqref="E257">
    <cfRule type="duplicateValues" dxfId="3312" priority="2160"/>
  </conditionalFormatting>
  <conditionalFormatting sqref="E253">
    <cfRule type="duplicateValues" dxfId="3311" priority="2159"/>
  </conditionalFormatting>
  <conditionalFormatting sqref="E251">
    <cfRule type="duplicateValues" dxfId="3310" priority="2158"/>
  </conditionalFormatting>
  <conditionalFormatting sqref="G251">
    <cfRule type="duplicateValues" dxfId="3309" priority="2157"/>
  </conditionalFormatting>
  <conditionalFormatting sqref="I252">
    <cfRule type="duplicateValues" dxfId="3308" priority="2156"/>
  </conditionalFormatting>
  <conditionalFormatting sqref="G252">
    <cfRule type="duplicateValues" dxfId="3307" priority="2155"/>
  </conditionalFormatting>
  <conditionalFormatting sqref="E252">
    <cfRule type="duplicateValues" dxfId="3306" priority="2154"/>
  </conditionalFormatting>
  <conditionalFormatting sqref="E255">
    <cfRule type="duplicateValues" dxfId="3305" priority="2153"/>
  </conditionalFormatting>
  <conditionalFormatting sqref="I253">
    <cfRule type="duplicateValues" dxfId="3304" priority="2152"/>
  </conditionalFormatting>
  <conditionalFormatting sqref="G253">
    <cfRule type="duplicateValues" dxfId="3303" priority="2151"/>
  </conditionalFormatting>
  <conditionalFormatting sqref="G255">
    <cfRule type="duplicateValues" dxfId="3302" priority="2150"/>
  </conditionalFormatting>
  <conditionalFormatting sqref="G256">
    <cfRule type="duplicateValues" dxfId="3301" priority="2149"/>
  </conditionalFormatting>
  <conditionalFormatting sqref="E256">
    <cfRule type="duplicateValues" dxfId="3300" priority="2148"/>
  </conditionalFormatting>
  <conditionalFormatting sqref="E254">
    <cfRule type="duplicateValues" dxfId="3299" priority="2147"/>
  </conditionalFormatting>
  <conditionalFormatting sqref="G254">
    <cfRule type="duplicateValues" dxfId="3298" priority="2146"/>
  </conditionalFormatting>
  <conditionalFormatting sqref="E263">
    <cfRule type="duplicateValues" dxfId="3297" priority="2145"/>
  </conditionalFormatting>
  <conditionalFormatting sqref="E262">
    <cfRule type="duplicateValues" dxfId="3296" priority="2144"/>
  </conditionalFormatting>
  <conditionalFormatting sqref="I263">
    <cfRule type="duplicateValues" dxfId="3295" priority="2142"/>
  </conditionalFormatting>
  <conditionalFormatting sqref="G263">
    <cfRule type="duplicateValues" dxfId="3294" priority="2141"/>
  </conditionalFormatting>
  <conditionalFormatting sqref="E265">
    <cfRule type="duplicateValues" dxfId="3293" priority="2140"/>
  </conditionalFormatting>
  <conditionalFormatting sqref="G265">
    <cfRule type="duplicateValues" dxfId="3292" priority="2139"/>
  </conditionalFormatting>
  <conditionalFormatting sqref="G266">
    <cfRule type="duplicateValues" dxfId="3291" priority="2138"/>
  </conditionalFormatting>
  <conditionalFormatting sqref="E266">
    <cfRule type="duplicateValues" dxfId="3290" priority="2137"/>
  </conditionalFormatting>
  <conditionalFormatting sqref="E264">
    <cfRule type="duplicateValues" dxfId="3289" priority="2136"/>
  </conditionalFormatting>
  <conditionalFormatting sqref="G262">
    <cfRule type="duplicateValues" dxfId="3288" priority="2135"/>
  </conditionalFormatting>
  <conditionalFormatting sqref="G51">
    <cfRule type="duplicateValues" dxfId="3287" priority="2133"/>
  </conditionalFormatting>
  <conditionalFormatting sqref="E267">
    <cfRule type="duplicateValues" dxfId="3286" priority="2132"/>
  </conditionalFormatting>
  <conditionalFormatting sqref="E270">
    <cfRule type="duplicateValues" dxfId="3285" priority="2131"/>
  </conditionalFormatting>
  <conditionalFormatting sqref="G269">
    <cfRule type="duplicateValues" dxfId="3284" priority="2130"/>
  </conditionalFormatting>
  <conditionalFormatting sqref="G271">
    <cfRule type="duplicateValues" dxfId="3283" priority="2129"/>
  </conditionalFormatting>
  <conditionalFormatting sqref="E269">
    <cfRule type="duplicateValues" dxfId="3282" priority="2128"/>
  </conditionalFormatting>
  <conditionalFormatting sqref="E272">
    <cfRule type="duplicateValues" dxfId="3281" priority="2127"/>
  </conditionalFormatting>
  <conditionalFormatting sqref="G268">
    <cfRule type="duplicateValues" dxfId="3280" priority="2126"/>
  </conditionalFormatting>
  <conditionalFormatting sqref="E268">
    <cfRule type="duplicateValues" dxfId="3279" priority="2125"/>
  </conditionalFormatting>
  <conditionalFormatting sqref="E271">
    <cfRule type="duplicateValues" dxfId="3278" priority="2124"/>
  </conditionalFormatting>
  <conditionalFormatting sqref="G270">
    <cfRule type="duplicateValues" dxfId="3277" priority="2123"/>
  </conditionalFormatting>
  <conditionalFormatting sqref="G272">
    <cfRule type="duplicateValues" dxfId="3276" priority="2122"/>
  </conditionalFormatting>
  <conditionalFormatting sqref="E273">
    <cfRule type="duplicateValues" dxfId="3275" priority="2121"/>
  </conditionalFormatting>
  <conditionalFormatting sqref="E274">
    <cfRule type="duplicateValues" dxfId="3274" priority="2120"/>
  </conditionalFormatting>
  <conditionalFormatting sqref="G274">
    <cfRule type="duplicateValues" dxfId="3273" priority="2119"/>
  </conditionalFormatting>
  <conditionalFormatting sqref="G273">
    <cfRule type="duplicateValues" dxfId="3272" priority="2118"/>
  </conditionalFormatting>
  <conditionalFormatting sqref="G275">
    <cfRule type="duplicateValues" dxfId="3271" priority="2117"/>
  </conditionalFormatting>
  <conditionalFormatting sqref="G278">
    <cfRule type="duplicateValues" dxfId="3270" priority="2116"/>
  </conditionalFormatting>
  <conditionalFormatting sqref="G277">
    <cfRule type="duplicateValues" dxfId="3269" priority="2115"/>
  </conditionalFormatting>
  <conditionalFormatting sqref="E278">
    <cfRule type="duplicateValues" dxfId="3268" priority="2114"/>
  </conditionalFormatting>
  <conditionalFormatting sqref="E275">
    <cfRule type="duplicateValues" dxfId="3267" priority="2113"/>
  </conditionalFormatting>
  <conditionalFormatting sqref="G276">
    <cfRule type="duplicateValues" dxfId="3266" priority="2112"/>
  </conditionalFormatting>
  <conditionalFormatting sqref="E280">
    <cfRule type="duplicateValues" dxfId="3265" priority="2110"/>
  </conditionalFormatting>
  <conditionalFormatting sqref="G280">
    <cfRule type="duplicateValues" dxfId="3264" priority="2109"/>
  </conditionalFormatting>
  <conditionalFormatting sqref="E282">
    <cfRule type="duplicateValues" dxfId="3263" priority="2107"/>
  </conditionalFormatting>
  <conditionalFormatting sqref="E283">
    <cfRule type="duplicateValues" dxfId="3262" priority="2106"/>
  </conditionalFormatting>
  <conditionalFormatting sqref="G281">
    <cfRule type="duplicateValues" dxfId="3261" priority="2105"/>
  </conditionalFormatting>
  <conditionalFormatting sqref="E281">
    <cfRule type="duplicateValues" dxfId="3260" priority="2104"/>
  </conditionalFormatting>
  <conditionalFormatting sqref="I281">
    <cfRule type="duplicateValues" dxfId="3259" priority="2103"/>
  </conditionalFormatting>
  <conditionalFormatting sqref="E284">
    <cfRule type="duplicateValues" dxfId="3258" priority="2102"/>
  </conditionalFormatting>
  <conditionalFormatting sqref="G287">
    <cfRule type="duplicateValues" dxfId="3257" priority="2101"/>
  </conditionalFormatting>
  <conditionalFormatting sqref="G288">
    <cfRule type="duplicateValues" dxfId="3256" priority="2100"/>
  </conditionalFormatting>
  <conditionalFormatting sqref="E289">
    <cfRule type="duplicateValues" dxfId="3255" priority="2099"/>
  </conditionalFormatting>
  <conditionalFormatting sqref="E288">
    <cfRule type="duplicateValues" dxfId="3254" priority="2098"/>
  </conditionalFormatting>
  <conditionalFormatting sqref="E287">
    <cfRule type="duplicateValues" dxfId="3253" priority="2097"/>
  </conditionalFormatting>
  <conditionalFormatting sqref="G285">
    <cfRule type="duplicateValues" dxfId="3252" priority="2096"/>
  </conditionalFormatting>
  <conditionalFormatting sqref="G284">
    <cfRule type="duplicateValues" dxfId="3251" priority="2095"/>
  </conditionalFormatting>
  <conditionalFormatting sqref="G286">
    <cfRule type="duplicateValues" dxfId="3250" priority="2094"/>
  </conditionalFormatting>
  <conditionalFormatting sqref="E286">
    <cfRule type="duplicateValues" dxfId="3249" priority="2093"/>
  </conditionalFormatting>
  <conditionalFormatting sqref="E285">
    <cfRule type="duplicateValues" dxfId="3248" priority="2092"/>
  </conditionalFormatting>
  <conditionalFormatting sqref="E296">
    <cfRule type="duplicateValues" dxfId="3247" priority="2091"/>
  </conditionalFormatting>
  <conditionalFormatting sqref="E295">
    <cfRule type="duplicateValues" dxfId="3246" priority="2090"/>
  </conditionalFormatting>
  <conditionalFormatting sqref="E294">
    <cfRule type="duplicateValues" dxfId="3245" priority="2089"/>
  </conditionalFormatting>
  <conditionalFormatting sqref="E293">
    <cfRule type="duplicateValues" dxfId="3244" priority="2088"/>
  </conditionalFormatting>
  <conditionalFormatting sqref="E292">
    <cfRule type="duplicateValues" dxfId="3243" priority="2087"/>
  </conditionalFormatting>
  <conditionalFormatting sqref="E291">
    <cfRule type="duplicateValues" dxfId="3242" priority="2086"/>
  </conditionalFormatting>
  <conditionalFormatting sqref="E290">
    <cfRule type="duplicateValues" dxfId="3241" priority="2085"/>
  </conditionalFormatting>
  <conditionalFormatting sqref="G290">
    <cfRule type="duplicateValues" dxfId="3240" priority="2084"/>
  </conditionalFormatting>
  <conditionalFormatting sqref="G292">
    <cfRule type="duplicateValues" dxfId="3239" priority="2083"/>
  </conditionalFormatting>
  <conditionalFormatting sqref="G295">
    <cfRule type="duplicateValues" dxfId="3238" priority="2082"/>
  </conditionalFormatting>
  <conditionalFormatting sqref="E297">
    <cfRule type="duplicateValues" dxfId="3237" priority="2081"/>
  </conditionalFormatting>
  <conditionalFormatting sqref="E298">
    <cfRule type="duplicateValues" dxfId="3236" priority="2080"/>
  </conditionalFormatting>
  <conditionalFormatting sqref="E299">
    <cfRule type="duplicateValues" dxfId="3235" priority="2079"/>
  </conditionalFormatting>
  <conditionalFormatting sqref="E302">
    <cfRule type="duplicateValues" dxfId="3234" priority="2078"/>
  </conditionalFormatting>
  <conditionalFormatting sqref="G302">
    <cfRule type="duplicateValues" dxfId="3233" priority="2077"/>
  </conditionalFormatting>
  <conditionalFormatting sqref="G301">
    <cfRule type="duplicateValues" dxfId="3232" priority="2076"/>
  </conditionalFormatting>
  <conditionalFormatting sqref="E301">
    <cfRule type="duplicateValues" dxfId="3231" priority="2075"/>
  </conditionalFormatting>
  <conditionalFormatting sqref="I300">
    <cfRule type="duplicateValues" dxfId="3230" priority="2074"/>
  </conditionalFormatting>
  <conditionalFormatting sqref="E300">
    <cfRule type="duplicateValues" dxfId="3229" priority="2073"/>
  </conditionalFormatting>
  <conditionalFormatting sqref="G300">
    <cfRule type="duplicateValues" dxfId="3228" priority="2072"/>
  </conditionalFormatting>
  <conditionalFormatting sqref="E303">
    <cfRule type="duplicateValues" dxfId="3227" priority="2071"/>
  </conditionalFormatting>
  <conditionalFormatting sqref="E306">
    <cfRule type="duplicateValues" dxfId="3226" priority="2070"/>
  </conditionalFormatting>
  <conditionalFormatting sqref="G306">
    <cfRule type="duplicateValues" dxfId="3225" priority="2069"/>
  </conditionalFormatting>
  <conditionalFormatting sqref="E305">
    <cfRule type="duplicateValues" dxfId="3224" priority="2068"/>
  </conditionalFormatting>
  <conditionalFormatting sqref="E304">
    <cfRule type="duplicateValues" dxfId="3223" priority="2067"/>
  </conditionalFormatting>
  <conditionalFormatting sqref="G303">
    <cfRule type="duplicateValues" dxfId="3222" priority="2066"/>
  </conditionalFormatting>
  <conditionalFormatting sqref="E307">
    <cfRule type="duplicateValues" dxfId="3221" priority="2065"/>
  </conditionalFormatting>
  <conditionalFormatting sqref="E308">
    <cfRule type="duplicateValues" dxfId="3220" priority="2064"/>
  </conditionalFormatting>
  <conditionalFormatting sqref="G307">
    <cfRule type="duplicateValues" dxfId="3219" priority="2063"/>
  </conditionalFormatting>
  <conditionalFormatting sqref="E309">
    <cfRule type="duplicateValues" dxfId="3218" priority="2062"/>
  </conditionalFormatting>
  <conditionalFormatting sqref="G311">
    <cfRule type="duplicateValues" dxfId="3217" priority="2061"/>
  </conditionalFormatting>
  <conditionalFormatting sqref="E311">
    <cfRule type="duplicateValues" dxfId="3216" priority="2060"/>
  </conditionalFormatting>
  <conditionalFormatting sqref="E310">
    <cfRule type="duplicateValues" dxfId="3215" priority="2059"/>
  </conditionalFormatting>
  <conditionalFormatting sqref="G309">
    <cfRule type="duplicateValues" dxfId="3214" priority="2058"/>
  </conditionalFormatting>
  <conditionalFormatting sqref="E312">
    <cfRule type="duplicateValues" dxfId="3213" priority="2057"/>
  </conditionalFormatting>
  <conditionalFormatting sqref="E313">
    <cfRule type="duplicateValues" dxfId="3212" priority="2056"/>
  </conditionalFormatting>
  <conditionalFormatting sqref="E314">
    <cfRule type="duplicateValues" dxfId="3211" priority="2055"/>
  </conditionalFormatting>
  <conditionalFormatting sqref="E315">
    <cfRule type="duplicateValues" dxfId="3210" priority="2054"/>
  </conditionalFormatting>
  <conditionalFormatting sqref="E317">
    <cfRule type="duplicateValues" dxfId="3209" priority="2053"/>
  </conditionalFormatting>
  <conditionalFormatting sqref="G317">
    <cfRule type="duplicateValues" dxfId="3208" priority="2052"/>
  </conditionalFormatting>
  <conditionalFormatting sqref="G314">
    <cfRule type="duplicateValues" dxfId="3207" priority="2051"/>
  </conditionalFormatting>
  <conditionalFormatting sqref="I317">
    <cfRule type="duplicateValues" dxfId="3206" priority="2050"/>
  </conditionalFormatting>
  <conditionalFormatting sqref="E316">
    <cfRule type="duplicateValues" dxfId="3205" priority="2049"/>
  </conditionalFormatting>
  <conditionalFormatting sqref="E318">
    <cfRule type="duplicateValues" dxfId="3204" priority="2048"/>
  </conditionalFormatting>
  <conditionalFormatting sqref="G319">
    <cfRule type="duplicateValues" dxfId="3203" priority="2047"/>
  </conditionalFormatting>
  <conditionalFormatting sqref="E320">
    <cfRule type="duplicateValues" dxfId="3202" priority="2046"/>
  </conditionalFormatting>
  <conditionalFormatting sqref="E322">
    <cfRule type="duplicateValues" dxfId="3201" priority="2045"/>
  </conditionalFormatting>
  <conditionalFormatting sqref="E319">
    <cfRule type="duplicateValues" dxfId="3200" priority="2044"/>
  </conditionalFormatting>
  <conditionalFormatting sqref="G320">
    <cfRule type="duplicateValues" dxfId="3199" priority="2043"/>
  </conditionalFormatting>
  <conditionalFormatting sqref="I320">
    <cfRule type="duplicateValues" dxfId="3198" priority="2042"/>
  </conditionalFormatting>
  <conditionalFormatting sqref="E321">
    <cfRule type="duplicateValues" dxfId="3197" priority="2041"/>
  </conditionalFormatting>
  <conditionalFormatting sqref="E323">
    <cfRule type="duplicateValues" dxfId="3196" priority="2040"/>
  </conditionalFormatting>
  <conditionalFormatting sqref="E324">
    <cfRule type="duplicateValues" dxfId="3195" priority="2039"/>
  </conditionalFormatting>
  <conditionalFormatting sqref="G326">
    <cfRule type="duplicateValues" dxfId="3194" priority="2038"/>
  </conditionalFormatting>
  <conditionalFormatting sqref="E326">
    <cfRule type="duplicateValues" dxfId="3193" priority="2037"/>
  </conditionalFormatting>
  <conditionalFormatting sqref="E325">
    <cfRule type="duplicateValues" dxfId="3192" priority="2036"/>
  </conditionalFormatting>
  <conditionalFormatting sqref="G325">
    <cfRule type="duplicateValues" dxfId="3191" priority="2035"/>
  </conditionalFormatting>
  <conditionalFormatting sqref="E327">
    <cfRule type="duplicateValues" dxfId="3190" priority="2034"/>
  </conditionalFormatting>
  <conditionalFormatting sqref="E328">
    <cfRule type="duplicateValues" dxfId="3189" priority="2033"/>
  </conditionalFormatting>
  <conditionalFormatting sqref="E330">
    <cfRule type="duplicateValues" dxfId="3188" priority="2032"/>
  </conditionalFormatting>
  <conditionalFormatting sqref="G329">
    <cfRule type="duplicateValues" dxfId="3187" priority="2031"/>
  </conditionalFormatting>
  <conditionalFormatting sqref="E332">
    <cfRule type="duplicateValues" dxfId="3186" priority="2030"/>
  </conditionalFormatting>
  <conditionalFormatting sqref="G334">
    <cfRule type="duplicateValues" dxfId="3185" priority="2029"/>
  </conditionalFormatting>
  <conditionalFormatting sqref="G336">
    <cfRule type="duplicateValues" dxfId="3184" priority="2028"/>
  </conditionalFormatting>
  <conditionalFormatting sqref="E337">
    <cfRule type="duplicateValues" dxfId="3183" priority="2027"/>
  </conditionalFormatting>
  <conditionalFormatting sqref="I334">
    <cfRule type="duplicateValues" dxfId="3182" priority="2026"/>
  </conditionalFormatting>
  <conditionalFormatting sqref="G337">
    <cfRule type="duplicateValues" dxfId="3181" priority="2025"/>
  </conditionalFormatting>
  <conditionalFormatting sqref="E335">
    <cfRule type="duplicateValues" dxfId="3180" priority="2024"/>
  </conditionalFormatting>
  <conditionalFormatting sqref="G332">
    <cfRule type="duplicateValues" dxfId="3179" priority="2023"/>
  </conditionalFormatting>
  <conditionalFormatting sqref="E333">
    <cfRule type="duplicateValues" dxfId="3178" priority="2021"/>
  </conditionalFormatting>
  <conditionalFormatting sqref="E336">
    <cfRule type="duplicateValues" dxfId="3177" priority="2020"/>
  </conditionalFormatting>
  <conditionalFormatting sqref="G335">
    <cfRule type="duplicateValues" dxfId="3176" priority="2019"/>
  </conditionalFormatting>
  <conditionalFormatting sqref="E334">
    <cfRule type="duplicateValues" dxfId="3175" priority="2018"/>
  </conditionalFormatting>
  <conditionalFormatting sqref="E338">
    <cfRule type="duplicateValues" dxfId="3174" priority="2017"/>
  </conditionalFormatting>
  <conditionalFormatting sqref="E339">
    <cfRule type="duplicateValues" dxfId="3173" priority="2016"/>
  </conditionalFormatting>
  <conditionalFormatting sqref="E341">
    <cfRule type="duplicateValues" dxfId="3172" priority="2015"/>
  </conditionalFormatting>
  <conditionalFormatting sqref="G340">
    <cfRule type="duplicateValues" dxfId="3171" priority="2014"/>
  </conditionalFormatting>
  <conditionalFormatting sqref="E342">
    <cfRule type="duplicateValues" dxfId="3170" priority="2013"/>
  </conditionalFormatting>
  <conditionalFormatting sqref="E346">
    <cfRule type="duplicateValues" dxfId="3169" priority="2012"/>
  </conditionalFormatting>
  <conditionalFormatting sqref="E349">
    <cfRule type="duplicateValues" dxfId="3168" priority="2011"/>
  </conditionalFormatting>
  <conditionalFormatting sqref="E348">
    <cfRule type="duplicateValues" dxfId="3167" priority="2010"/>
  </conditionalFormatting>
  <conditionalFormatting sqref="E345">
    <cfRule type="duplicateValues" dxfId="3166" priority="2009"/>
  </conditionalFormatting>
  <conditionalFormatting sqref="G344">
    <cfRule type="duplicateValues" dxfId="3165" priority="2008"/>
  </conditionalFormatting>
  <conditionalFormatting sqref="E343">
    <cfRule type="duplicateValues" dxfId="3164" priority="2007"/>
  </conditionalFormatting>
  <conditionalFormatting sqref="E344">
    <cfRule type="duplicateValues" dxfId="3163" priority="2006"/>
  </conditionalFormatting>
  <conditionalFormatting sqref="G345">
    <cfRule type="duplicateValues" dxfId="3162" priority="2005"/>
  </conditionalFormatting>
  <conditionalFormatting sqref="E347">
    <cfRule type="duplicateValues" dxfId="3161" priority="2004"/>
  </conditionalFormatting>
  <conditionalFormatting sqref="G348">
    <cfRule type="duplicateValues" dxfId="3160" priority="2003"/>
  </conditionalFormatting>
  <conditionalFormatting sqref="G343">
    <cfRule type="duplicateValues" dxfId="3159" priority="2002"/>
  </conditionalFormatting>
  <conditionalFormatting sqref="E351">
    <cfRule type="duplicateValues" dxfId="3158" priority="2001"/>
  </conditionalFormatting>
  <conditionalFormatting sqref="E354">
    <cfRule type="duplicateValues" dxfId="3157" priority="2000"/>
  </conditionalFormatting>
  <conditionalFormatting sqref="E353">
    <cfRule type="duplicateValues" dxfId="3156" priority="1999"/>
  </conditionalFormatting>
  <conditionalFormatting sqref="E350">
    <cfRule type="duplicateValues" dxfId="3155" priority="1998"/>
  </conditionalFormatting>
  <conditionalFormatting sqref="E352">
    <cfRule type="duplicateValues" dxfId="3154" priority="1997"/>
  </conditionalFormatting>
  <conditionalFormatting sqref="E355">
    <cfRule type="duplicateValues" dxfId="3153" priority="1996"/>
  </conditionalFormatting>
  <conditionalFormatting sqref="G356">
    <cfRule type="duplicateValues" dxfId="3152" priority="1995"/>
  </conditionalFormatting>
  <conditionalFormatting sqref="E356">
    <cfRule type="duplicateValues" dxfId="3151" priority="1994"/>
  </conditionalFormatting>
  <conditionalFormatting sqref="E357">
    <cfRule type="duplicateValues" dxfId="3150" priority="1993"/>
  </conditionalFormatting>
  <conditionalFormatting sqref="E358">
    <cfRule type="duplicateValues" dxfId="3149" priority="1992"/>
  </conditionalFormatting>
  <conditionalFormatting sqref="E361">
    <cfRule type="duplicateValues" dxfId="3148" priority="1991"/>
  </conditionalFormatting>
  <conditionalFormatting sqref="G363">
    <cfRule type="duplicateValues" dxfId="3146" priority="1989"/>
  </conditionalFormatting>
  <conditionalFormatting sqref="G364">
    <cfRule type="duplicateValues" dxfId="3144" priority="1987"/>
  </conditionalFormatting>
  <conditionalFormatting sqref="E363">
    <cfRule type="duplicateValues" dxfId="3143" priority="1986"/>
  </conditionalFormatting>
  <conditionalFormatting sqref="G361">
    <cfRule type="duplicateValues" dxfId="3142" priority="1985"/>
  </conditionalFormatting>
  <conditionalFormatting sqref="E360">
    <cfRule type="duplicateValues" dxfId="3141" priority="1984"/>
  </conditionalFormatting>
  <conditionalFormatting sqref="E362">
    <cfRule type="duplicateValues" dxfId="3140" priority="1983"/>
  </conditionalFormatting>
  <conditionalFormatting sqref="G360">
    <cfRule type="duplicateValues" dxfId="3139" priority="1982"/>
  </conditionalFormatting>
  <conditionalFormatting sqref="G362">
    <cfRule type="duplicateValues" dxfId="3138" priority="1981"/>
  </conditionalFormatting>
  <conditionalFormatting sqref="I362">
    <cfRule type="duplicateValues" dxfId="3137" priority="1980"/>
  </conditionalFormatting>
  <conditionalFormatting sqref="E366">
    <cfRule type="duplicateValues" dxfId="3136" priority="1979"/>
  </conditionalFormatting>
  <conditionalFormatting sqref="G369">
    <cfRule type="duplicateValues" dxfId="3135" priority="1978"/>
  </conditionalFormatting>
  <conditionalFormatting sqref="E368">
    <cfRule type="duplicateValues" dxfId="3134" priority="1977"/>
  </conditionalFormatting>
  <conditionalFormatting sqref="E371">
    <cfRule type="duplicateValues" dxfId="3133" priority="1976"/>
  </conditionalFormatting>
  <conditionalFormatting sqref="E370">
    <cfRule type="duplicateValues" dxfId="3132" priority="1975"/>
  </conditionalFormatting>
  <conditionalFormatting sqref="E369">
    <cfRule type="duplicateValues" dxfId="3131" priority="1974"/>
  </conditionalFormatting>
  <conditionalFormatting sqref="G368">
    <cfRule type="duplicateValues" dxfId="3130" priority="1973"/>
  </conditionalFormatting>
  <conditionalFormatting sqref="G366">
    <cfRule type="duplicateValues" dxfId="3129" priority="1972"/>
  </conditionalFormatting>
  <conditionalFormatting sqref="E367">
    <cfRule type="duplicateValues" dxfId="3128" priority="1971"/>
  </conditionalFormatting>
  <conditionalFormatting sqref="G367">
    <cfRule type="duplicateValues" dxfId="3127" priority="1970"/>
  </conditionalFormatting>
  <conditionalFormatting sqref="E372">
    <cfRule type="duplicateValues" dxfId="3126" priority="1969"/>
  </conditionalFormatting>
  <conditionalFormatting sqref="G378">
    <cfRule type="duplicateValues" dxfId="3125" priority="1968"/>
  </conditionalFormatting>
  <conditionalFormatting sqref="G379">
    <cfRule type="duplicateValues" dxfId="3124" priority="1967"/>
  </conditionalFormatting>
  <conditionalFormatting sqref="E379">
    <cfRule type="duplicateValues" dxfId="3123" priority="1966"/>
  </conditionalFormatting>
  <conditionalFormatting sqref="E378">
    <cfRule type="duplicateValues" dxfId="3122" priority="1965"/>
  </conditionalFormatting>
  <conditionalFormatting sqref="G377">
    <cfRule type="duplicateValues" dxfId="3121" priority="1964"/>
  </conditionalFormatting>
  <conditionalFormatting sqref="G375">
    <cfRule type="duplicateValues" dxfId="3120" priority="1963"/>
  </conditionalFormatting>
  <conditionalFormatting sqref="E375">
    <cfRule type="duplicateValues" dxfId="3117" priority="1960"/>
  </conditionalFormatting>
  <conditionalFormatting sqref="E376">
    <cfRule type="duplicateValues" dxfId="3116" priority="1959"/>
  </conditionalFormatting>
  <conditionalFormatting sqref="E377">
    <cfRule type="duplicateValues" dxfId="3115" priority="1958"/>
  </conditionalFormatting>
  <conditionalFormatting sqref="I376">
    <cfRule type="duplicateValues" dxfId="3114" priority="1957"/>
  </conditionalFormatting>
  <conditionalFormatting sqref="I379">
    <cfRule type="duplicateValues" dxfId="3113" priority="1956"/>
  </conditionalFormatting>
  <conditionalFormatting sqref="E380">
    <cfRule type="duplicateValues" dxfId="3112" priority="1955"/>
  </conditionalFormatting>
  <conditionalFormatting sqref="E381">
    <cfRule type="duplicateValues" dxfId="3111" priority="1954"/>
  </conditionalFormatting>
  <conditionalFormatting sqref="G380">
    <cfRule type="duplicateValues" dxfId="3110" priority="1953"/>
  </conditionalFormatting>
  <conditionalFormatting sqref="E382">
    <cfRule type="duplicateValues" dxfId="3109" priority="1952"/>
  </conditionalFormatting>
  <conditionalFormatting sqref="E383">
    <cfRule type="duplicateValues" dxfId="3108" priority="1951"/>
  </conditionalFormatting>
  <conditionalFormatting sqref="E384">
    <cfRule type="duplicateValues" dxfId="3107" priority="1950"/>
  </conditionalFormatting>
  <conditionalFormatting sqref="E385">
    <cfRule type="duplicateValues" dxfId="3106" priority="1949"/>
  </conditionalFormatting>
  <conditionalFormatting sqref="G384">
    <cfRule type="duplicateValues" dxfId="3105" priority="1948"/>
  </conditionalFormatting>
  <conditionalFormatting sqref="E386">
    <cfRule type="duplicateValues" dxfId="3104" priority="1947"/>
  </conditionalFormatting>
  <conditionalFormatting sqref="G389">
    <cfRule type="duplicateValues" dxfId="3103" priority="1946"/>
  </conditionalFormatting>
  <conditionalFormatting sqref="E391">
    <cfRule type="duplicateValues" dxfId="3102" priority="1945"/>
  </conditionalFormatting>
  <conditionalFormatting sqref="E387">
    <cfRule type="duplicateValues" dxfId="3101" priority="1944"/>
  </conditionalFormatting>
  <conditionalFormatting sqref="I386">
    <cfRule type="duplicateValues" dxfId="3100" priority="1943"/>
  </conditionalFormatting>
  <conditionalFormatting sqref="G391">
    <cfRule type="duplicateValues" dxfId="3099" priority="1942"/>
  </conditionalFormatting>
  <conditionalFormatting sqref="G390">
    <cfRule type="duplicateValues" dxfId="3098" priority="1941"/>
  </conditionalFormatting>
  <conditionalFormatting sqref="G388">
    <cfRule type="duplicateValues" dxfId="3097" priority="1940"/>
  </conditionalFormatting>
  <conditionalFormatting sqref="G386">
    <cfRule type="duplicateValues" dxfId="3096" priority="1939"/>
  </conditionalFormatting>
  <conditionalFormatting sqref="E390">
    <cfRule type="duplicateValues" dxfId="3095" priority="1938"/>
  </conditionalFormatting>
  <conditionalFormatting sqref="E388">
    <cfRule type="duplicateValues" dxfId="3094" priority="1937"/>
  </conditionalFormatting>
  <conditionalFormatting sqref="E392">
    <cfRule type="duplicateValues" dxfId="3093" priority="1936"/>
  </conditionalFormatting>
  <conditionalFormatting sqref="G394">
    <cfRule type="duplicateValues" dxfId="3092" priority="1935"/>
  </conditionalFormatting>
  <conditionalFormatting sqref="E393">
    <cfRule type="duplicateValues" dxfId="3091" priority="1934"/>
  </conditionalFormatting>
  <conditionalFormatting sqref="G393">
    <cfRule type="duplicateValues" dxfId="3090" priority="1933"/>
  </conditionalFormatting>
  <conditionalFormatting sqref="E395">
    <cfRule type="duplicateValues" dxfId="3089" priority="1932"/>
  </conditionalFormatting>
  <conditionalFormatting sqref="G395">
    <cfRule type="duplicateValues" dxfId="3088" priority="1931"/>
  </conditionalFormatting>
  <conditionalFormatting sqref="E396">
    <cfRule type="duplicateValues" dxfId="3087" priority="1930"/>
  </conditionalFormatting>
  <conditionalFormatting sqref="E397">
    <cfRule type="duplicateValues" dxfId="3086" priority="1929"/>
  </conditionalFormatting>
  <conditionalFormatting sqref="E394">
    <cfRule type="duplicateValues" dxfId="3085" priority="1928"/>
  </conditionalFormatting>
  <conditionalFormatting sqref="E403">
    <cfRule type="duplicateValues" dxfId="3084" priority="1927"/>
  </conditionalFormatting>
  <conditionalFormatting sqref="E407">
    <cfRule type="duplicateValues" dxfId="3083" priority="1926"/>
  </conditionalFormatting>
  <conditionalFormatting sqref="E406">
    <cfRule type="duplicateValues" dxfId="3082" priority="1925"/>
  </conditionalFormatting>
  <conditionalFormatting sqref="G404">
    <cfRule type="duplicateValues" dxfId="3081" priority="1924"/>
  </conditionalFormatting>
  <conditionalFormatting sqref="G403">
    <cfRule type="duplicateValues" dxfId="3080" priority="1923"/>
  </conditionalFormatting>
  <conditionalFormatting sqref="G406">
    <cfRule type="duplicateValues" dxfId="3079" priority="1922"/>
  </conditionalFormatting>
  <conditionalFormatting sqref="E404">
    <cfRule type="duplicateValues" dxfId="3078" priority="1921"/>
  </conditionalFormatting>
  <conditionalFormatting sqref="E405">
    <cfRule type="duplicateValues" dxfId="3077" priority="1920"/>
  </conditionalFormatting>
  <conditionalFormatting sqref="E408">
    <cfRule type="duplicateValues" dxfId="3076" priority="1919"/>
  </conditionalFormatting>
  <conditionalFormatting sqref="G408">
    <cfRule type="duplicateValues" dxfId="3075" priority="1918"/>
  </conditionalFormatting>
  <conditionalFormatting sqref="E409">
    <cfRule type="duplicateValues" dxfId="3074" priority="1917"/>
  </conditionalFormatting>
  <conditionalFormatting sqref="E410">
    <cfRule type="duplicateValues" dxfId="3073" priority="1916"/>
  </conditionalFormatting>
  <conditionalFormatting sqref="E415">
    <cfRule type="duplicateValues" dxfId="3072" priority="1915"/>
  </conditionalFormatting>
  <conditionalFormatting sqref="E412">
    <cfRule type="duplicateValues" dxfId="3071" priority="1914"/>
  </conditionalFormatting>
  <conditionalFormatting sqref="E418">
    <cfRule type="duplicateValues" dxfId="3070" priority="1913"/>
  </conditionalFormatting>
  <conditionalFormatting sqref="I413">
    <cfRule type="duplicateValues" dxfId="3069" priority="1912"/>
  </conditionalFormatting>
  <conditionalFormatting sqref="I418">
    <cfRule type="duplicateValues" dxfId="3068" priority="1911"/>
  </conditionalFormatting>
  <conditionalFormatting sqref="G417">
    <cfRule type="duplicateValues" dxfId="3067" priority="1910"/>
  </conditionalFormatting>
  <conditionalFormatting sqref="E413">
    <cfRule type="duplicateValues" dxfId="3066" priority="1909"/>
  </conditionalFormatting>
  <conditionalFormatting sqref="E411">
    <cfRule type="duplicateValues" dxfId="3065" priority="1908"/>
  </conditionalFormatting>
  <conditionalFormatting sqref="E417">
    <cfRule type="duplicateValues" dxfId="3064" priority="1907"/>
  </conditionalFormatting>
  <conditionalFormatting sqref="G415">
    <cfRule type="duplicateValues" dxfId="3063" priority="1906"/>
  </conditionalFormatting>
  <conditionalFormatting sqref="G410">
    <cfRule type="duplicateValues" dxfId="3062" priority="1905"/>
  </conditionalFormatting>
  <conditionalFormatting sqref="I412">
    <cfRule type="duplicateValues" dxfId="3061" priority="1904"/>
  </conditionalFormatting>
  <conditionalFormatting sqref="G411">
    <cfRule type="duplicateValues" dxfId="3060" priority="1903"/>
  </conditionalFormatting>
  <conditionalFormatting sqref="E416">
    <cfRule type="duplicateValues" dxfId="3059" priority="1902"/>
  </conditionalFormatting>
  <conditionalFormatting sqref="I417">
    <cfRule type="duplicateValues" dxfId="3058" priority="1901"/>
  </conditionalFormatting>
  <conditionalFormatting sqref="I416">
    <cfRule type="duplicateValues" dxfId="3057" priority="1900"/>
  </conditionalFormatting>
  <conditionalFormatting sqref="G412">
    <cfRule type="duplicateValues" dxfId="3056" priority="1899"/>
  </conditionalFormatting>
  <conditionalFormatting sqref="G416">
    <cfRule type="duplicateValues" dxfId="3055" priority="1898"/>
  </conditionalFormatting>
  <conditionalFormatting sqref="G418">
    <cfRule type="duplicateValues" dxfId="3054" priority="1897"/>
  </conditionalFormatting>
  <conditionalFormatting sqref="G413">
    <cfRule type="duplicateValues" dxfId="3053" priority="1896"/>
  </conditionalFormatting>
  <conditionalFormatting sqref="E414">
    <cfRule type="duplicateValues" dxfId="3052" priority="1895"/>
  </conditionalFormatting>
  <conditionalFormatting sqref="G414">
    <cfRule type="duplicateValues" dxfId="3051" priority="1894"/>
  </conditionalFormatting>
  <conditionalFormatting sqref="E424">
    <cfRule type="duplicateValues" dxfId="3050" priority="1893"/>
  </conditionalFormatting>
  <conditionalFormatting sqref="G421">
    <cfRule type="duplicateValues" dxfId="3049" priority="1892"/>
  </conditionalFormatting>
  <conditionalFormatting sqref="G424">
    <cfRule type="duplicateValues" dxfId="3048" priority="1891"/>
  </conditionalFormatting>
  <conditionalFormatting sqref="E423">
    <cfRule type="duplicateValues" dxfId="3047" priority="1890"/>
  </conditionalFormatting>
  <conditionalFormatting sqref="E422">
    <cfRule type="duplicateValues" dxfId="3046" priority="1889"/>
  </conditionalFormatting>
  <conditionalFormatting sqref="G423">
    <cfRule type="duplicateValues" dxfId="3045" priority="1888"/>
  </conditionalFormatting>
  <conditionalFormatting sqref="I421">
    <cfRule type="duplicateValues" dxfId="3044" priority="1887"/>
  </conditionalFormatting>
  <conditionalFormatting sqref="E419">
    <cfRule type="duplicateValues" dxfId="3043" priority="1886"/>
  </conditionalFormatting>
  <conditionalFormatting sqref="G420">
    <cfRule type="duplicateValues" dxfId="3042" priority="1885"/>
  </conditionalFormatting>
  <conditionalFormatting sqref="E421">
    <cfRule type="duplicateValues" dxfId="3041" priority="1884"/>
  </conditionalFormatting>
  <conditionalFormatting sqref="E425">
    <cfRule type="duplicateValues" dxfId="3040" priority="1883"/>
  </conditionalFormatting>
  <conditionalFormatting sqref="E426">
    <cfRule type="duplicateValues" dxfId="3039" priority="1882"/>
  </conditionalFormatting>
  <conditionalFormatting sqref="G426">
    <cfRule type="duplicateValues" dxfId="3038" priority="1881"/>
  </conditionalFormatting>
  <conditionalFormatting sqref="E427">
    <cfRule type="duplicateValues" dxfId="3037" priority="1880"/>
  </conditionalFormatting>
  <conditionalFormatting sqref="G429">
    <cfRule type="duplicateValues" dxfId="3036" priority="1879"/>
  </conditionalFormatting>
  <conditionalFormatting sqref="G427">
    <cfRule type="duplicateValues" dxfId="3035" priority="1878"/>
  </conditionalFormatting>
  <conditionalFormatting sqref="G428">
    <cfRule type="duplicateValues" dxfId="3034" priority="1877"/>
  </conditionalFormatting>
  <conditionalFormatting sqref="E429">
    <cfRule type="duplicateValues" dxfId="3033" priority="1876"/>
  </conditionalFormatting>
  <conditionalFormatting sqref="E428">
    <cfRule type="duplicateValues" dxfId="3032" priority="1875"/>
  </conditionalFormatting>
  <conditionalFormatting sqref="E430">
    <cfRule type="duplicateValues" dxfId="3031" priority="1874"/>
  </conditionalFormatting>
  <conditionalFormatting sqref="E435">
    <cfRule type="duplicateValues" dxfId="3030" priority="1873"/>
  </conditionalFormatting>
  <conditionalFormatting sqref="G436">
    <cfRule type="duplicateValues" dxfId="3029" priority="1872"/>
  </conditionalFormatting>
  <conditionalFormatting sqref="E436">
    <cfRule type="duplicateValues" dxfId="3028" priority="1871"/>
  </conditionalFormatting>
  <conditionalFormatting sqref="E434">
    <cfRule type="duplicateValues" dxfId="3027" priority="1870"/>
  </conditionalFormatting>
  <conditionalFormatting sqref="E431">
    <cfRule type="duplicateValues" dxfId="3026" priority="1869"/>
  </conditionalFormatting>
  <conditionalFormatting sqref="G430">
    <cfRule type="duplicateValues" dxfId="3025" priority="1868"/>
  </conditionalFormatting>
  <conditionalFormatting sqref="G431">
    <cfRule type="duplicateValues" dxfId="3024" priority="1867"/>
  </conditionalFormatting>
  <conditionalFormatting sqref="G433">
    <cfRule type="duplicateValues" dxfId="3023" priority="1866"/>
  </conditionalFormatting>
  <conditionalFormatting sqref="G435">
    <cfRule type="duplicateValues" dxfId="3022" priority="1865"/>
  </conditionalFormatting>
  <conditionalFormatting sqref="E433">
    <cfRule type="duplicateValues" dxfId="3021" priority="1864"/>
  </conditionalFormatting>
  <conditionalFormatting sqref="E432">
    <cfRule type="duplicateValues" dxfId="3020" priority="1863"/>
  </conditionalFormatting>
  <conditionalFormatting sqref="E437">
    <cfRule type="duplicateValues" dxfId="3019" priority="1862"/>
  </conditionalFormatting>
  <conditionalFormatting sqref="E437">
    <cfRule type="duplicateValues" dxfId="3018" priority="1861"/>
  </conditionalFormatting>
  <conditionalFormatting sqref="E438">
    <cfRule type="duplicateValues" dxfId="3017" priority="1860"/>
  </conditionalFormatting>
  <conditionalFormatting sqref="G437">
    <cfRule type="duplicateValues" dxfId="3016" priority="1859"/>
  </conditionalFormatting>
  <conditionalFormatting sqref="E439">
    <cfRule type="duplicateValues" dxfId="3015" priority="1858"/>
  </conditionalFormatting>
  <conditionalFormatting sqref="E440">
    <cfRule type="duplicateValues" dxfId="3014" priority="1857"/>
  </conditionalFormatting>
  <conditionalFormatting sqref="G439">
    <cfRule type="duplicateValues" dxfId="3013" priority="1856"/>
  </conditionalFormatting>
  <conditionalFormatting sqref="E441">
    <cfRule type="duplicateValues" dxfId="3012" priority="1855"/>
  </conditionalFormatting>
  <conditionalFormatting sqref="E444">
    <cfRule type="duplicateValues" dxfId="3011" priority="1854"/>
  </conditionalFormatting>
  <conditionalFormatting sqref="E443">
    <cfRule type="duplicateValues" dxfId="3010" priority="1853"/>
  </conditionalFormatting>
  <conditionalFormatting sqref="G442">
    <cfRule type="duplicateValues" dxfId="3009" priority="1852"/>
  </conditionalFormatting>
  <conditionalFormatting sqref="G441">
    <cfRule type="duplicateValues" dxfId="3008" priority="1851"/>
  </conditionalFormatting>
  <conditionalFormatting sqref="I441">
    <cfRule type="duplicateValues" dxfId="3007" priority="1850"/>
  </conditionalFormatting>
  <conditionalFormatting sqref="I442">
    <cfRule type="duplicateValues" dxfId="3006" priority="1849"/>
  </conditionalFormatting>
  <conditionalFormatting sqref="E442">
    <cfRule type="duplicateValues" dxfId="3005" priority="1848"/>
  </conditionalFormatting>
  <conditionalFormatting sqref="G444">
    <cfRule type="duplicateValues" dxfId="3004" priority="1847"/>
  </conditionalFormatting>
  <conditionalFormatting sqref="E445">
    <cfRule type="duplicateValues" dxfId="3003" priority="1846"/>
  </conditionalFormatting>
  <conditionalFormatting sqref="G452">
    <cfRule type="duplicateValues" dxfId="3002" priority="1845"/>
  </conditionalFormatting>
  <conditionalFormatting sqref="E452">
    <cfRule type="duplicateValues" dxfId="3001" priority="1844"/>
  </conditionalFormatting>
  <conditionalFormatting sqref="E451">
    <cfRule type="duplicateValues" dxfId="3000" priority="1843"/>
  </conditionalFormatting>
  <conditionalFormatting sqref="E446">
    <cfRule type="duplicateValues" dxfId="2999" priority="1842"/>
  </conditionalFormatting>
  <conditionalFormatting sqref="E448">
    <cfRule type="duplicateValues" dxfId="2998" priority="1841"/>
  </conditionalFormatting>
  <conditionalFormatting sqref="E447">
    <cfRule type="duplicateValues" dxfId="2997" priority="1840"/>
  </conditionalFormatting>
  <conditionalFormatting sqref="G446">
    <cfRule type="duplicateValues" dxfId="2996" priority="1839"/>
  </conditionalFormatting>
  <conditionalFormatting sqref="G447">
    <cfRule type="duplicateValues" dxfId="2995" priority="1838"/>
  </conditionalFormatting>
  <conditionalFormatting sqref="G448">
    <cfRule type="duplicateValues" dxfId="2994" priority="1837"/>
  </conditionalFormatting>
  <conditionalFormatting sqref="G449">
    <cfRule type="duplicateValues" dxfId="2993" priority="1836"/>
  </conditionalFormatting>
  <conditionalFormatting sqref="E449">
    <cfRule type="duplicateValues" dxfId="2992" priority="1835"/>
  </conditionalFormatting>
  <conditionalFormatting sqref="E450">
    <cfRule type="duplicateValues" dxfId="2991" priority="1834"/>
  </conditionalFormatting>
  <conditionalFormatting sqref="G453">
    <cfRule type="duplicateValues" dxfId="2990" priority="1833"/>
  </conditionalFormatting>
  <conditionalFormatting sqref="E454">
    <cfRule type="duplicateValues" dxfId="2989" priority="1832"/>
  </conditionalFormatting>
  <conditionalFormatting sqref="G456">
    <cfRule type="duplicateValues" dxfId="2988" priority="1830"/>
  </conditionalFormatting>
  <conditionalFormatting sqref="G455">
    <cfRule type="duplicateValues" dxfId="2987" priority="1829"/>
  </conditionalFormatting>
  <conditionalFormatting sqref="E456">
    <cfRule type="duplicateValues" dxfId="2986" priority="1828"/>
  </conditionalFormatting>
  <conditionalFormatting sqref="E457">
    <cfRule type="duplicateValues" dxfId="2985" priority="1827"/>
  </conditionalFormatting>
  <conditionalFormatting sqref="G457">
    <cfRule type="duplicateValues" dxfId="2984" priority="1826"/>
  </conditionalFormatting>
  <conditionalFormatting sqref="E458">
    <cfRule type="duplicateValues" dxfId="2983" priority="1825"/>
  </conditionalFormatting>
  <conditionalFormatting sqref="E460">
    <cfRule type="duplicateValues" dxfId="2982" priority="1824"/>
  </conditionalFormatting>
  <conditionalFormatting sqref="G460">
    <cfRule type="duplicateValues" dxfId="2981" priority="1823"/>
  </conditionalFormatting>
  <conditionalFormatting sqref="G458">
    <cfRule type="duplicateValues" dxfId="2980" priority="1822"/>
  </conditionalFormatting>
  <conditionalFormatting sqref="E461">
    <cfRule type="duplicateValues" dxfId="2979" priority="1821"/>
  </conditionalFormatting>
  <conditionalFormatting sqref="G461">
    <cfRule type="duplicateValues" dxfId="2978" priority="1820"/>
  </conditionalFormatting>
  <conditionalFormatting sqref="E462">
    <cfRule type="duplicateValues" dxfId="2977" priority="1819"/>
  </conditionalFormatting>
  <conditionalFormatting sqref="E466">
    <cfRule type="duplicateValues" dxfId="2976" priority="1818"/>
  </conditionalFormatting>
  <conditionalFormatting sqref="E465">
    <cfRule type="duplicateValues" dxfId="2975" priority="1817"/>
  </conditionalFormatting>
  <conditionalFormatting sqref="G462">
    <cfRule type="duplicateValues" dxfId="2974" priority="1816"/>
  </conditionalFormatting>
  <conditionalFormatting sqref="E463">
    <cfRule type="duplicateValues" dxfId="2973" priority="1815"/>
  </conditionalFormatting>
  <conditionalFormatting sqref="G464">
    <cfRule type="duplicateValues" dxfId="2972" priority="1814"/>
  </conditionalFormatting>
  <conditionalFormatting sqref="I464">
    <cfRule type="duplicateValues" dxfId="2971" priority="1813"/>
  </conditionalFormatting>
  <conditionalFormatting sqref="I463">
    <cfRule type="duplicateValues" dxfId="2970" priority="1812"/>
  </conditionalFormatting>
  <conditionalFormatting sqref="G463">
    <cfRule type="duplicateValues" dxfId="2969" priority="1811"/>
  </conditionalFormatting>
  <conditionalFormatting sqref="E464">
    <cfRule type="duplicateValues" dxfId="2968" priority="1810"/>
  </conditionalFormatting>
  <conditionalFormatting sqref="G466">
    <cfRule type="duplicateValues" dxfId="2967" priority="1809"/>
  </conditionalFormatting>
  <conditionalFormatting sqref="E467">
    <cfRule type="duplicateValues" dxfId="2966" priority="1808"/>
  </conditionalFormatting>
  <conditionalFormatting sqref="E469">
    <cfRule type="duplicateValues" dxfId="2965" priority="1807"/>
  </conditionalFormatting>
  <conditionalFormatting sqref="E468">
    <cfRule type="duplicateValues" dxfId="2964" priority="1806"/>
  </conditionalFormatting>
  <conditionalFormatting sqref="G468">
    <cfRule type="duplicateValues" dxfId="2963" priority="1805"/>
  </conditionalFormatting>
  <conditionalFormatting sqref="E471">
    <cfRule type="duplicateValues" dxfId="2962" priority="1804"/>
  </conditionalFormatting>
  <conditionalFormatting sqref="G471">
    <cfRule type="duplicateValues" dxfId="2961" priority="1803"/>
  </conditionalFormatting>
  <conditionalFormatting sqref="E472">
    <cfRule type="duplicateValues" dxfId="2960" priority="1802"/>
  </conditionalFormatting>
  <conditionalFormatting sqref="E473">
    <cfRule type="duplicateValues" dxfId="2959" priority="1801"/>
  </conditionalFormatting>
  <conditionalFormatting sqref="E474">
    <cfRule type="duplicateValues" dxfId="2958" priority="1800"/>
  </conditionalFormatting>
  <conditionalFormatting sqref="G473">
    <cfRule type="duplicateValues" dxfId="2957" priority="1799"/>
  </conditionalFormatting>
  <conditionalFormatting sqref="G474">
    <cfRule type="duplicateValues" dxfId="2956" priority="1798"/>
  </conditionalFormatting>
  <conditionalFormatting sqref="I473">
    <cfRule type="duplicateValues" dxfId="2955" priority="1797"/>
  </conditionalFormatting>
  <conditionalFormatting sqref="E475">
    <cfRule type="duplicateValues" dxfId="2954" priority="1796"/>
  </conditionalFormatting>
  <conditionalFormatting sqref="E485">
    <cfRule type="duplicateValues" dxfId="2953" priority="1795"/>
  </conditionalFormatting>
  <conditionalFormatting sqref="G475">
    <cfRule type="duplicateValues" dxfId="2952" priority="1794"/>
  </conditionalFormatting>
  <conditionalFormatting sqref="G476">
    <cfRule type="duplicateValues" dxfId="2951" priority="1793"/>
  </conditionalFormatting>
  <conditionalFormatting sqref="E476">
    <cfRule type="duplicateValues" dxfId="2950" priority="1792"/>
  </conditionalFormatting>
  <conditionalFormatting sqref="E477">
    <cfRule type="duplicateValues" dxfId="2949" priority="1791"/>
  </conditionalFormatting>
  <conditionalFormatting sqref="E478">
    <cfRule type="duplicateValues" dxfId="2948" priority="1790"/>
  </conditionalFormatting>
  <conditionalFormatting sqref="G480">
    <cfRule type="duplicateValues" dxfId="2947" priority="1789"/>
  </conditionalFormatting>
  <conditionalFormatting sqref="E484">
    <cfRule type="duplicateValues" dxfId="2946" priority="1788"/>
  </conditionalFormatting>
  <conditionalFormatting sqref="E480">
    <cfRule type="duplicateValues" dxfId="2945" priority="1787"/>
  </conditionalFormatting>
  <conditionalFormatting sqref="G478">
    <cfRule type="duplicateValues" dxfId="2944" priority="1786"/>
  </conditionalFormatting>
  <conditionalFormatting sqref="E479">
    <cfRule type="duplicateValues" dxfId="2943" priority="1785"/>
  </conditionalFormatting>
  <conditionalFormatting sqref="I482">
    <cfRule type="duplicateValues" dxfId="2942" priority="1784"/>
  </conditionalFormatting>
  <conditionalFormatting sqref="E481">
    <cfRule type="duplicateValues" dxfId="2941" priority="1783"/>
  </conditionalFormatting>
  <conditionalFormatting sqref="E482">
    <cfRule type="duplicateValues" dxfId="2940" priority="1782"/>
  </conditionalFormatting>
  <conditionalFormatting sqref="E483">
    <cfRule type="duplicateValues" dxfId="2939" priority="1781"/>
  </conditionalFormatting>
  <conditionalFormatting sqref="G482">
    <cfRule type="duplicateValues" dxfId="2938" priority="1780"/>
  </conditionalFormatting>
  <conditionalFormatting sqref="E488">
    <cfRule type="duplicateValues" dxfId="2937" priority="1779"/>
  </conditionalFormatting>
  <conditionalFormatting sqref="G487">
    <cfRule type="duplicateValues" dxfId="2936" priority="1778"/>
  </conditionalFormatting>
  <conditionalFormatting sqref="E487">
    <cfRule type="duplicateValues" dxfId="2935" priority="1777"/>
  </conditionalFormatting>
  <conditionalFormatting sqref="E486">
    <cfRule type="duplicateValues" dxfId="2934" priority="1776"/>
  </conditionalFormatting>
  <conditionalFormatting sqref="G486">
    <cfRule type="duplicateValues" dxfId="2933" priority="1775"/>
  </conditionalFormatting>
  <conditionalFormatting sqref="E489">
    <cfRule type="duplicateValues" dxfId="2932" priority="1774"/>
  </conditionalFormatting>
  <conditionalFormatting sqref="E491">
    <cfRule type="duplicateValues" dxfId="2931" priority="1773"/>
  </conditionalFormatting>
  <conditionalFormatting sqref="E492">
    <cfRule type="duplicateValues" dxfId="2930" priority="1772"/>
  </conditionalFormatting>
  <conditionalFormatting sqref="G494">
    <cfRule type="duplicateValues" dxfId="2929" priority="1771"/>
  </conditionalFormatting>
  <conditionalFormatting sqref="G490">
    <cfRule type="duplicateValues" dxfId="2928" priority="1770"/>
  </conditionalFormatting>
  <conditionalFormatting sqref="E495">
    <cfRule type="duplicateValues" dxfId="2927" priority="1769"/>
  </conditionalFormatting>
  <conditionalFormatting sqref="G489">
    <cfRule type="duplicateValues" dxfId="2926" priority="1768"/>
  </conditionalFormatting>
  <conditionalFormatting sqref="E490">
    <cfRule type="duplicateValues" dxfId="2925" priority="1767"/>
  </conditionalFormatting>
  <conditionalFormatting sqref="E493">
    <cfRule type="duplicateValues" dxfId="2924" priority="1766"/>
  </conditionalFormatting>
  <conditionalFormatting sqref="E494">
    <cfRule type="duplicateValues" dxfId="2923" priority="1765"/>
  </conditionalFormatting>
  <conditionalFormatting sqref="E496">
    <cfRule type="duplicateValues" dxfId="2922" priority="1764"/>
  </conditionalFormatting>
  <conditionalFormatting sqref="E498">
    <cfRule type="duplicateValues" dxfId="2921" priority="1763"/>
  </conditionalFormatting>
  <conditionalFormatting sqref="G498">
    <cfRule type="duplicateValues" dxfId="2920" priority="1762"/>
  </conditionalFormatting>
  <conditionalFormatting sqref="E499">
    <cfRule type="duplicateValues" dxfId="2919" priority="1761"/>
  </conditionalFormatting>
  <conditionalFormatting sqref="E502">
    <cfRule type="duplicateValues" dxfId="2918" priority="1760"/>
  </conditionalFormatting>
  <conditionalFormatting sqref="E501">
    <cfRule type="duplicateValues" dxfId="2917" priority="1759"/>
  </conditionalFormatting>
  <conditionalFormatting sqref="G501">
    <cfRule type="duplicateValues" dxfId="2916" priority="1758"/>
  </conditionalFormatting>
  <conditionalFormatting sqref="E500">
    <cfRule type="duplicateValues" dxfId="2915" priority="1757"/>
  </conditionalFormatting>
  <conditionalFormatting sqref="E509">
    <cfRule type="duplicateValues" dxfId="2914" priority="1756"/>
  </conditionalFormatting>
  <conditionalFormatting sqref="G508">
    <cfRule type="duplicateValues" dxfId="2913" priority="1755"/>
  </conditionalFormatting>
  <conditionalFormatting sqref="E506">
    <cfRule type="duplicateValues" dxfId="2912" priority="1754"/>
  </conditionalFormatting>
  <conditionalFormatting sqref="E503">
    <cfRule type="duplicateValues" dxfId="2911" priority="1753"/>
  </conditionalFormatting>
  <conditionalFormatting sqref="E504">
    <cfRule type="duplicateValues" dxfId="2910" priority="1752"/>
  </conditionalFormatting>
  <conditionalFormatting sqref="E507">
    <cfRule type="duplicateValues" dxfId="2909" priority="1751"/>
  </conditionalFormatting>
  <conditionalFormatting sqref="E508">
    <cfRule type="duplicateValues" dxfId="2908" priority="1750"/>
  </conditionalFormatting>
  <conditionalFormatting sqref="G507">
    <cfRule type="duplicateValues" dxfId="2907" priority="1749"/>
  </conditionalFormatting>
  <conditionalFormatting sqref="I507">
    <cfRule type="duplicateValues" dxfId="2906" priority="1748"/>
  </conditionalFormatting>
  <conditionalFormatting sqref="G506">
    <cfRule type="duplicateValues" dxfId="2905" priority="1747"/>
  </conditionalFormatting>
  <conditionalFormatting sqref="E505">
    <cfRule type="duplicateValues" dxfId="2904" priority="1746"/>
  </conditionalFormatting>
  <conditionalFormatting sqref="E515">
    <cfRule type="duplicateValues" dxfId="2903" priority="1745"/>
  </conditionalFormatting>
  <conditionalFormatting sqref="G514">
    <cfRule type="duplicateValues" dxfId="2902" priority="1744"/>
  </conditionalFormatting>
  <conditionalFormatting sqref="E510">
    <cfRule type="duplicateValues" dxfId="2901" priority="1743"/>
  </conditionalFormatting>
  <conditionalFormatting sqref="E511">
    <cfRule type="duplicateValues" dxfId="2900" priority="1742"/>
  </conditionalFormatting>
  <conditionalFormatting sqref="E514">
    <cfRule type="duplicateValues" dxfId="2899" priority="1741"/>
  </conditionalFormatting>
  <conditionalFormatting sqref="E512">
    <cfRule type="duplicateValues" dxfId="2898" priority="1740"/>
  </conditionalFormatting>
  <conditionalFormatting sqref="G511">
    <cfRule type="duplicateValues" dxfId="2897" priority="1739"/>
  </conditionalFormatting>
  <conditionalFormatting sqref="G513">
    <cfRule type="duplicateValues" dxfId="2896" priority="1738"/>
  </conditionalFormatting>
  <conditionalFormatting sqref="E513">
    <cfRule type="duplicateValues" dxfId="2895" priority="1737"/>
  </conditionalFormatting>
  <conditionalFormatting sqref="E516">
    <cfRule type="duplicateValues" dxfId="2894" priority="1736"/>
  </conditionalFormatting>
  <conditionalFormatting sqref="E521">
    <cfRule type="duplicateValues" dxfId="2893" priority="1735"/>
  </conditionalFormatting>
  <conditionalFormatting sqref="E520">
    <cfRule type="duplicateValues" dxfId="2892" priority="1734"/>
  </conditionalFormatting>
  <conditionalFormatting sqref="G520">
    <cfRule type="duplicateValues" dxfId="2891" priority="1733"/>
  </conditionalFormatting>
  <conditionalFormatting sqref="E519">
    <cfRule type="duplicateValues" dxfId="2890" priority="1732"/>
  </conditionalFormatting>
  <conditionalFormatting sqref="E518">
    <cfRule type="duplicateValues" dxfId="2889" priority="1731"/>
  </conditionalFormatting>
  <conditionalFormatting sqref="G517">
    <cfRule type="duplicateValues" dxfId="2888" priority="1730"/>
  </conditionalFormatting>
  <conditionalFormatting sqref="E522">
    <cfRule type="duplicateValues" dxfId="2887" priority="1729"/>
  </conditionalFormatting>
  <conditionalFormatting sqref="E525">
    <cfRule type="duplicateValues" dxfId="2886" priority="1728"/>
  </conditionalFormatting>
  <conditionalFormatting sqref="E526">
    <cfRule type="duplicateValues" dxfId="2885" priority="1727"/>
  </conditionalFormatting>
  <conditionalFormatting sqref="G524">
    <cfRule type="duplicateValues" dxfId="2884" priority="1726"/>
  </conditionalFormatting>
  <conditionalFormatting sqref="G525">
    <cfRule type="duplicateValues" dxfId="2883" priority="1725"/>
  </conditionalFormatting>
  <conditionalFormatting sqref="I525">
    <cfRule type="duplicateValues" dxfId="2882" priority="1724"/>
  </conditionalFormatting>
  <conditionalFormatting sqref="E523">
    <cfRule type="duplicateValues" dxfId="2881" priority="1723"/>
  </conditionalFormatting>
  <conditionalFormatting sqref="G522">
    <cfRule type="duplicateValues" dxfId="2880" priority="1722"/>
  </conditionalFormatting>
  <conditionalFormatting sqref="E524">
    <cfRule type="duplicateValues" dxfId="2879" priority="1721"/>
  </conditionalFormatting>
  <conditionalFormatting sqref="I524">
    <cfRule type="duplicateValues" dxfId="2878" priority="1720"/>
  </conditionalFormatting>
  <conditionalFormatting sqref="E529">
    <cfRule type="duplicateValues" dxfId="2877" priority="1719"/>
  </conditionalFormatting>
  <conditionalFormatting sqref="E530">
    <cfRule type="duplicateValues" dxfId="2876" priority="1718"/>
  </conditionalFormatting>
  <conditionalFormatting sqref="E531">
    <cfRule type="duplicateValues" dxfId="2875" priority="1717"/>
  </conditionalFormatting>
  <conditionalFormatting sqref="E534">
    <cfRule type="duplicateValues" dxfId="2874" priority="1716"/>
  </conditionalFormatting>
  <conditionalFormatting sqref="E533">
    <cfRule type="duplicateValues" dxfId="2873" priority="1715"/>
  </conditionalFormatting>
  <conditionalFormatting sqref="E532">
    <cfRule type="duplicateValues" dxfId="2872" priority="1714"/>
  </conditionalFormatting>
  <conditionalFormatting sqref="G531">
    <cfRule type="duplicateValues" dxfId="2871" priority="1713"/>
  </conditionalFormatting>
  <conditionalFormatting sqref="E535">
    <cfRule type="duplicateValues" dxfId="2870" priority="1712"/>
  </conditionalFormatting>
  <conditionalFormatting sqref="E536">
    <cfRule type="duplicateValues" dxfId="2869" priority="1711"/>
  </conditionalFormatting>
  <conditionalFormatting sqref="G535">
    <cfRule type="duplicateValues" dxfId="2868" priority="1710"/>
  </conditionalFormatting>
  <conditionalFormatting sqref="G536">
    <cfRule type="duplicateValues" dxfId="2867" priority="1709"/>
  </conditionalFormatting>
  <conditionalFormatting sqref="I536">
    <cfRule type="duplicateValues" dxfId="2866" priority="1708"/>
  </conditionalFormatting>
  <conditionalFormatting sqref="E537">
    <cfRule type="duplicateValues" dxfId="2865" priority="1707"/>
  </conditionalFormatting>
  <conditionalFormatting sqref="E538">
    <cfRule type="duplicateValues" dxfId="2864" priority="1706"/>
  </conditionalFormatting>
  <conditionalFormatting sqref="E539">
    <cfRule type="duplicateValues" dxfId="2863" priority="1705"/>
  </conditionalFormatting>
  <conditionalFormatting sqref="G539">
    <cfRule type="duplicateValues" dxfId="2862" priority="1704"/>
  </conditionalFormatting>
  <conditionalFormatting sqref="E540">
    <cfRule type="duplicateValues" dxfId="2861" priority="1703"/>
  </conditionalFormatting>
  <conditionalFormatting sqref="E542">
    <cfRule type="duplicateValues" dxfId="2860" priority="1702"/>
  </conditionalFormatting>
  <conditionalFormatting sqref="G541">
    <cfRule type="duplicateValues" dxfId="2859" priority="1701"/>
  </conditionalFormatting>
  <conditionalFormatting sqref="G542">
    <cfRule type="duplicateValues" dxfId="2858" priority="1700"/>
  </conditionalFormatting>
  <conditionalFormatting sqref="E541">
    <cfRule type="duplicateValues" dxfId="2857" priority="1699"/>
  </conditionalFormatting>
  <conditionalFormatting sqref="E543">
    <cfRule type="duplicateValues" dxfId="2856" priority="1698"/>
  </conditionalFormatting>
  <conditionalFormatting sqref="E549">
    <cfRule type="duplicateValues" dxfId="2855" priority="1697"/>
  </conditionalFormatting>
  <conditionalFormatting sqref="G549">
    <cfRule type="duplicateValues" dxfId="2854" priority="1696"/>
  </conditionalFormatting>
  <conditionalFormatting sqref="E548">
    <cfRule type="duplicateValues" dxfId="2853" priority="1695"/>
  </conditionalFormatting>
  <conditionalFormatting sqref="E544">
    <cfRule type="duplicateValues" dxfId="2852" priority="1694"/>
  </conditionalFormatting>
  <conditionalFormatting sqref="E545">
    <cfRule type="duplicateValues" dxfId="2851" priority="1693"/>
  </conditionalFormatting>
  <conditionalFormatting sqref="E547">
    <cfRule type="duplicateValues" dxfId="2850" priority="1692"/>
  </conditionalFormatting>
  <conditionalFormatting sqref="G546">
    <cfRule type="duplicateValues" dxfId="2849" priority="1691"/>
  </conditionalFormatting>
  <conditionalFormatting sqref="G545">
    <cfRule type="duplicateValues" dxfId="2848" priority="1690"/>
  </conditionalFormatting>
  <conditionalFormatting sqref="E550">
    <cfRule type="duplicateValues" dxfId="2847" priority="1689"/>
  </conditionalFormatting>
  <conditionalFormatting sqref="E551">
    <cfRule type="duplicateValues" dxfId="2846" priority="1688"/>
  </conditionalFormatting>
  <conditionalFormatting sqref="E552">
    <cfRule type="duplicateValues" dxfId="2845" priority="1687"/>
  </conditionalFormatting>
  <conditionalFormatting sqref="G551">
    <cfRule type="duplicateValues" dxfId="2844" priority="1686"/>
  </conditionalFormatting>
  <conditionalFormatting sqref="G550">
    <cfRule type="duplicateValues" dxfId="2843" priority="1685"/>
  </conditionalFormatting>
  <conditionalFormatting sqref="E553">
    <cfRule type="duplicateValues" dxfId="2842" priority="1684"/>
  </conditionalFormatting>
  <conditionalFormatting sqref="E554">
    <cfRule type="duplicateValues" dxfId="2841" priority="1683"/>
  </conditionalFormatting>
  <conditionalFormatting sqref="E557">
    <cfRule type="duplicateValues" dxfId="2840" priority="1682"/>
  </conditionalFormatting>
  <conditionalFormatting sqref="E556">
    <cfRule type="duplicateValues" dxfId="2839" priority="1681"/>
  </conditionalFormatting>
  <conditionalFormatting sqref="E555">
    <cfRule type="duplicateValues" dxfId="2838" priority="1680"/>
  </conditionalFormatting>
  <conditionalFormatting sqref="E558">
    <cfRule type="duplicateValues" dxfId="2837" priority="1679"/>
  </conditionalFormatting>
  <conditionalFormatting sqref="E560">
    <cfRule type="duplicateValues" dxfId="2836" priority="1678"/>
  </conditionalFormatting>
  <conditionalFormatting sqref="E559">
    <cfRule type="duplicateValues" dxfId="2835" priority="1677"/>
  </conditionalFormatting>
  <conditionalFormatting sqref="E561">
    <cfRule type="duplicateValues" dxfId="2834" priority="1676"/>
  </conditionalFormatting>
  <conditionalFormatting sqref="G561">
    <cfRule type="duplicateValues" dxfId="2833" priority="1675"/>
  </conditionalFormatting>
  <conditionalFormatting sqref="I561">
    <cfRule type="duplicateValues" dxfId="2832" priority="1674"/>
  </conditionalFormatting>
  <conditionalFormatting sqref="E562">
    <cfRule type="duplicateValues" dxfId="2831" priority="1673"/>
  </conditionalFormatting>
  <conditionalFormatting sqref="E563">
    <cfRule type="duplicateValues" dxfId="2830" priority="1672"/>
  </conditionalFormatting>
  <conditionalFormatting sqref="E566">
    <cfRule type="duplicateValues" dxfId="2829" priority="1671"/>
  </conditionalFormatting>
  <conditionalFormatting sqref="E565">
    <cfRule type="duplicateValues" dxfId="2828" priority="1670"/>
  </conditionalFormatting>
  <conditionalFormatting sqref="E564">
    <cfRule type="duplicateValues" dxfId="2827" priority="1669"/>
  </conditionalFormatting>
  <conditionalFormatting sqref="G562">
    <cfRule type="duplicateValues" dxfId="2826" priority="1668"/>
  </conditionalFormatting>
  <conditionalFormatting sqref="G564">
    <cfRule type="duplicateValues" dxfId="2825" priority="1667"/>
  </conditionalFormatting>
  <conditionalFormatting sqref="I564">
    <cfRule type="duplicateValues" dxfId="2824" priority="1666"/>
  </conditionalFormatting>
  <conditionalFormatting sqref="E567">
    <cfRule type="duplicateValues" dxfId="2823" priority="1665"/>
  </conditionalFormatting>
  <conditionalFormatting sqref="E568">
    <cfRule type="duplicateValues" dxfId="2822" priority="1664"/>
  </conditionalFormatting>
  <conditionalFormatting sqref="E569">
    <cfRule type="duplicateValues" dxfId="2821" priority="1663"/>
  </conditionalFormatting>
  <conditionalFormatting sqref="G567">
    <cfRule type="duplicateValues" dxfId="2820" priority="1662"/>
  </conditionalFormatting>
  <conditionalFormatting sqref="E570">
    <cfRule type="duplicateValues" dxfId="2819" priority="1661"/>
  </conditionalFormatting>
  <conditionalFormatting sqref="E571">
    <cfRule type="duplicateValues" dxfId="2818" priority="1660"/>
  </conditionalFormatting>
  <conditionalFormatting sqref="E572">
    <cfRule type="duplicateValues" dxfId="2817" priority="1659"/>
  </conditionalFormatting>
  <conditionalFormatting sqref="G571">
    <cfRule type="duplicateValues" dxfId="2816" priority="1658"/>
  </conditionalFormatting>
  <conditionalFormatting sqref="G570">
    <cfRule type="duplicateValues" dxfId="2815" priority="1657"/>
  </conditionalFormatting>
  <conditionalFormatting sqref="E574">
    <cfRule type="duplicateValues" dxfId="2814" priority="1656"/>
  </conditionalFormatting>
  <conditionalFormatting sqref="G574">
    <cfRule type="duplicateValues" dxfId="2813" priority="1655"/>
  </conditionalFormatting>
  <conditionalFormatting sqref="E575">
    <cfRule type="duplicateValues" dxfId="2812" priority="1654"/>
  </conditionalFormatting>
  <conditionalFormatting sqref="E576">
    <cfRule type="duplicateValues" dxfId="2811" priority="1653"/>
  </conditionalFormatting>
  <conditionalFormatting sqref="E577">
    <cfRule type="duplicateValues" dxfId="2810" priority="1652"/>
  </conditionalFormatting>
  <conditionalFormatting sqref="E578">
    <cfRule type="duplicateValues" dxfId="2809" priority="1651"/>
  </conditionalFormatting>
  <conditionalFormatting sqref="E580">
    <cfRule type="duplicateValues" dxfId="2808" priority="1650"/>
  </conditionalFormatting>
  <conditionalFormatting sqref="E582">
    <cfRule type="duplicateValues" dxfId="2807" priority="1649"/>
  </conditionalFormatting>
  <conditionalFormatting sqref="E583">
    <cfRule type="duplicateValues" dxfId="2806" priority="1648"/>
  </conditionalFormatting>
  <conditionalFormatting sqref="E581">
    <cfRule type="duplicateValues" dxfId="2805" priority="1647"/>
  </conditionalFormatting>
  <conditionalFormatting sqref="E579">
    <cfRule type="duplicateValues" dxfId="2804" priority="1646"/>
  </conditionalFormatting>
  <conditionalFormatting sqref="G578">
    <cfRule type="duplicateValues" dxfId="2803" priority="1645"/>
  </conditionalFormatting>
  <conditionalFormatting sqref="G579">
    <cfRule type="duplicateValues" dxfId="2802" priority="1644"/>
  </conditionalFormatting>
  <conditionalFormatting sqref="G581">
    <cfRule type="duplicateValues" dxfId="2801" priority="1643"/>
  </conditionalFormatting>
  <conditionalFormatting sqref="G582">
    <cfRule type="duplicateValues" dxfId="2800" priority="1642"/>
  </conditionalFormatting>
  <conditionalFormatting sqref="E584">
    <cfRule type="duplicateValues" dxfId="2799" priority="1641"/>
  </conditionalFormatting>
  <conditionalFormatting sqref="E587">
    <cfRule type="duplicateValues" dxfId="2798" priority="1640"/>
  </conditionalFormatting>
  <conditionalFormatting sqref="I586">
    <cfRule type="duplicateValues" dxfId="2797" priority="1639"/>
  </conditionalFormatting>
  <conditionalFormatting sqref="I584">
    <cfRule type="duplicateValues" dxfId="2796" priority="1638"/>
  </conditionalFormatting>
  <conditionalFormatting sqref="G584">
    <cfRule type="duplicateValues" dxfId="2795" priority="1637"/>
  </conditionalFormatting>
  <conditionalFormatting sqref="G586">
    <cfRule type="duplicateValues" dxfId="2794" priority="1636"/>
  </conditionalFormatting>
  <conditionalFormatting sqref="E585">
    <cfRule type="duplicateValues" dxfId="2793" priority="1635"/>
  </conditionalFormatting>
  <conditionalFormatting sqref="E588">
    <cfRule type="duplicateValues" dxfId="2792" priority="1634"/>
  </conditionalFormatting>
  <conditionalFormatting sqref="E589">
    <cfRule type="duplicateValues" dxfId="2791" priority="1633"/>
  </conditionalFormatting>
  <conditionalFormatting sqref="E593">
    <cfRule type="duplicateValues" dxfId="2790" priority="1632"/>
  </conditionalFormatting>
  <conditionalFormatting sqref="E592">
    <cfRule type="duplicateValues" dxfId="2789" priority="1631"/>
  </conditionalFormatting>
  <conditionalFormatting sqref="G593">
    <cfRule type="duplicateValues" dxfId="2788" priority="1630"/>
  </conditionalFormatting>
  <conditionalFormatting sqref="G592">
    <cfRule type="duplicateValues" dxfId="2787" priority="1629"/>
  </conditionalFormatting>
  <conditionalFormatting sqref="G591">
    <cfRule type="duplicateValues" dxfId="2786" priority="1628"/>
  </conditionalFormatting>
  <conditionalFormatting sqref="E591">
    <cfRule type="duplicateValues" dxfId="2785" priority="1627"/>
  </conditionalFormatting>
  <conditionalFormatting sqref="E590">
    <cfRule type="duplicateValues" dxfId="2784" priority="1626"/>
  </conditionalFormatting>
  <conditionalFormatting sqref="E594">
    <cfRule type="duplicateValues" dxfId="2783" priority="1625"/>
  </conditionalFormatting>
  <conditionalFormatting sqref="E597">
    <cfRule type="duplicateValues" dxfId="2782" priority="1624"/>
  </conditionalFormatting>
  <conditionalFormatting sqref="G597">
    <cfRule type="duplicateValues" dxfId="2781" priority="1623"/>
  </conditionalFormatting>
  <conditionalFormatting sqref="E596">
    <cfRule type="duplicateValues" dxfId="2780" priority="1622"/>
  </conditionalFormatting>
  <conditionalFormatting sqref="E595">
    <cfRule type="duplicateValues" dxfId="2779" priority="1621"/>
  </conditionalFormatting>
  <conditionalFormatting sqref="E598">
    <cfRule type="duplicateValues" dxfId="2778" priority="1620"/>
  </conditionalFormatting>
  <conditionalFormatting sqref="E599">
    <cfRule type="duplicateValues" dxfId="2777" priority="1619"/>
  </conditionalFormatting>
  <conditionalFormatting sqref="G599">
    <cfRule type="duplicateValues" dxfId="2776" priority="1618"/>
  </conditionalFormatting>
  <conditionalFormatting sqref="E600">
    <cfRule type="duplicateValues" dxfId="2775" priority="1617"/>
  </conditionalFormatting>
  <conditionalFormatting sqref="E604">
    <cfRule type="duplicateValues" dxfId="2774" priority="1616"/>
  </conditionalFormatting>
  <conditionalFormatting sqref="E607">
    <cfRule type="duplicateValues" dxfId="2773" priority="1615"/>
  </conditionalFormatting>
  <conditionalFormatting sqref="E606">
    <cfRule type="duplicateValues" dxfId="2772" priority="1614"/>
  </conditionalFormatting>
  <conditionalFormatting sqref="G601">
    <cfRule type="duplicateValues" dxfId="2771" priority="1613"/>
  </conditionalFormatting>
  <conditionalFormatting sqref="G607">
    <cfRule type="duplicateValues" dxfId="2770" priority="1612"/>
  </conditionalFormatting>
  <conditionalFormatting sqref="E605">
    <cfRule type="duplicateValues" dxfId="2769" priority="1611"/>
  </conditionalFormatting>
  <conditionalFormatting sqref="G603">
    <cfRule type="duplicateValues" dxfId="2768" priority="1610"/>
  </conditionalFormatting>
  <conditionalFormatting sqref="G600">
    <cfRule type="duplicateValues" dxfId="2767" priority="1609"/>
  </conditionalFormatting>
  <conditionalFormatting sqref="E603">
    <cfRule type="duplicateValues" dxfId="2766" priority="1608"/>
  </conditionalFormatting>
  <conditionalFormatting sqref="G605">
    <cfRule type="duplicateValues" dxfId="2765" priority="1607"/>
  </conditionalFormatting>
  <conditionalFormatting sqref="G604">
    <cfRule type="duplicateValues" dxfId="2764" priority="1606"/>
  </conditionalFormatting>
  <conditionalFormatting sqref="E602">
    <cfRule type="duplicateValues" dxfId="2763" priority="1605"/>
  </conditionalFormatting>
  <conditionalFormatting sqref="E601">
    <cfRule type="duplicateValues" dxfId="2762" priority="1604"/>
  </conditionalFormatting>
  <conditionalFormatting sqref="E610">
    <cfRule type="duplicateValues" dxfId="2761" priority="1603"/>
  </conditionalFormatting>
  <conditionalFormatting sqref="E611">
    <cfRule type="duplicateValues" dxfId="2760" priority="1602"/>
  </conditionalFormatting>
  <conditionalFormatting sqref="E609">
    <cfRule type="duplicateValues" dxfId="2759" priority="1601"/>
  </conditionalFormatting>
  <conditionalFormatting sqref="G608">
    <cfRule type="duplicateValues" dxfId="2758" priority="1600"/>
  </conditionalFormatting>
  <conditionalFormatting sqref="G609">
    <cfRule type="duplicateValues" dxfId="2757" priority="1599"/>
  </conditionalFormatting>
  <conditionalFormatting sqref="G611">
    <cfRule type="duplicateValues" dxfId="2756" priority="1598"/>
  </conditionalFormatting>
  <conditionalFormatting sqref="E608">
    <cfRule type="duplicateValues" dxfId="2755" priority="1597"/>
  </conditionalFormatting>
  <conditionalFormatting sqref="E615">
    <cfRule type="duplicateValues" dxfId="2754" priority="1596"/>
  </conditionalFormatting>
  <conditionalFormatting sqref="G615">
    <cfRule type="duplicateValues" dxfId="2753" priority="1595"/>
  </conditionalFormatting>
  <conditionalFormatting sqref="G614">
    <cfRule type="duplicateValues" dxfId="2752" priority="1594"/>
  </conditionalFormatting>
  <conditionalFormatting sqref="E612">
    <cfRule type="duplicateValues" dxfId="2751" priority="1593"/>
  </conditionalFormatting>
  <conditionalFormatting sqref="E613">
    <cfRule type="duplicateValues" dxfId="2750" priority="1592"/>
  </conditionalFormatting>
  <conditionalFormatting sqref="E614">
    <cfRule type="duplicateValues" dxfId="2749" priority="1591"/>
  </conditionalFormatting>
  <conditionalFormatting sqref="E622">
    <cfRule type="duplicateValues" dxfId="2748" priority="1590"/>
  </conditionalFormatting>
  <conditionalFormatting sqref="I620">
    <cfRule type="duplicateValues" dxfId="2747" priority="1589"/>
  </conditionalFormatting>
  <conditionalFormatting sqref="I621">
    <cfRule type="duplicateValues" dxfId="2746" priority="1588"/>
  </conditionalFormatting>
  <conditionalFormatting sqref="G618">
    <cfRule type="duplicateValues" dxfId="2745" priority="1587"/>
  </conditionalFormatting>
  <conditionalFormatting sqref="E616">
    <cfRule type="duplicateValues" dxfId="2744" priority="1586"/>
  </conditionalFormatting>
  <conditionalFormatting sqref="E621">
    <cfRule type="duplicateValues" dxfId="2743" priority="1585"/>
  </conditionalFormatting>
  <conditionalFormatting sqref="E620">
    <cfRule type="duplicateValues" dxfId="2742" priority="1584"/>
  </conditionalFormatting>
  <conditionalFormatting sqref="G620">
    <cfRule type="duplicateValues" dxfId="2741" priority="1583"/>
  </conditionalFormatting>
  <conditionalFormatting sqref="E617">
    <cfRule type="duplicateValues" dxfId="2740" priority="1582"/>
  </conditionalFormatting>
  <conditionalFormatting sqref="I623">
    <cfRule type="duplicateValues" dxfId="2739" priority="1581"/>
  </conditionalFormatting>
  <conditionalFormatting sqref="G623">
    <cfRule type="duplicateValues" dxfId="2738" priority="1580"/>
  </conditionalFormatting>
  <conditionalFormatting sqref="E625">
    <cfRule type="duplicateValues" dxfId="2737" priority="1579"/>
  </conditionalFormatting>
  <conditionalFormatting sqref="E626">
    <cfRule type="duplicateValues" dxfId="2736" priority="1578"/>
  </conditionalFormatting>
  <conditionalFormatting sqref="E627">
    <cfRule type="duplicateValues" dxfId="2735" priority="1577"/>
  </conditionalFormatting>
  <conditionalFormatting sqref="G626">
    <cfRule type="duplicateValues" dxfId="2734" priority="1576"/>
  </conditionalFormatting>
  <conditionalFormatting sqref="G624">
    <cfRule type="duplicateValues" dxfId="2733" priority="1575"/>
  </conditionalFormatting>
  <conditionalFormatting sqref="E628">
    <cfRule type="duplicateValues" dxfId="2732" priority="1574"/>
  </conditionalFormatting>
  <conditionalFormatting sqref="E631">
    <cfRule type="duplicateValues" dxfId="2731" priority="1573"/>
  </conditionalFormatting>
  <conditionalFormatting sqref="E632">
    <cfRule type="duplicateValues" dxfId="2730" priority="1572"/>
  </conditionalFormatting>
  <conditionalFormatting sqref="E630">
    <cfRule type="duplicateValues" dxfId="2729" priority="1571"/>
  </conditionalFormatting>
  <conditionalFormatting sqref="G628">
    <cfRule type="duplicateValues" dxfId="2728" priority="1570"/>
  </conditionalFormatting>
  <conditionalFormatting sqref="G632">
    <cfRule type="duplicateValues" dxfId="2727" priority="1569"/>
  </conditionalFormatting>
  <conditionalFormatting sqref="E633">
    <cfRule type="duplicateValues" dxfId="2726" priority="1568"/>
  </conditionalFormatting>
  <conditionalFormatting sqref="E634">
    <cfRule type="duplicateValues" dxfId="2725" priority="1567"/>
  </conditionalFormatting>
  <conditionalFormatting sqref="G634">
    <cfRule type="duplicateValues" dxfId="2724" priority="1566"/>
  </conditionalFormatting>
  <conditionalFormatting sqref="G638">
    <cfRule type="duplicateValues" dxfId="2723" priority="1565"/>
  </conditionalFormatting>
  <conditionalFormatting sqref="E641">
    <cfRule type="duplicateValues" dxfId="2722" priority="1564"/>
  </conditionalFormatting>
  <conditionalFormatting sqref="E640">
    <cfRule type="duplicateValues" dxfId="2721" priority="1563"/>
  </conditionalFormatting>
  <conditionalFormatting sqref="G641">
    <cfRule type="duplicateValues" dxfId="2720" priority="1562"/>
  </conditionalFormatting>
  <conditionalFormatting sqref="E635">
    <cfRule type="duplicateValues" dxfId="2719" priority="1561"/>
  </conditionalFormatting>
  <conditionalFormatting sqref="G635">
    <cfRule type="duplicateValues" dxfId="2718" priority="1560"/>
  </conditionalFormatting>
  <conditionalFormatting sqref="G640">
    <cfRule type="duplicateValues" dxfId="2717" priority="1559"/>
  </conditionalFormatting>
  <conditionalFormatting sqref="G637">
    <cfRule type="duplicateValues" dxfId="2716" priority="1558"/>
  </conditionalFormatting>
  <conditionalFormatting sqref="E636">
    <cfRule type="duplicateValues" dxfId="2715" priority="1557"/>
  </conditionalFormatting>
  <conditionalFormatting sqref="E637">
    <cfRule type="duplicateValues" dxfId="2714" priority="1556"/>
  </conditionalFormatting>
  <conditionalFormatting sqref="G639">
    <cfRule type="duplicateValues" dxfId="2713" priority="1555"/>
  </conditionalFormatting>
  <conditionalFormatting sqref="I640">
    <cfRule type="duplicateValues" dxfId="2712" priority="1554"/>
  </conditionalFormatting>
  <conditionalFormatting sqref="E639">
    <cfRule type="duplicateValues" dxfId="2711" priority="1553"/>
  </conditionalFormatting>
  <conditionalFormatting sqref="E638">
    <cfRule type="duplicateValues" dxfId="2710" priority="1552"/>
  </conditionalFormatting>
  <conditionalFormatting sqref="G642">
    <cfRule type="duplicateValues" dxfId="2709" priority="1551"/>
  </conditionalFormatting>
  <conditionalFormatting sqref="I642">
    <cfRule type="duplicateValues" dxfId="2708" priority="1550"/>
  </conditionalFormatting>
  <conditionalFormatting sqref="E643">
    <cfRule type="duplicateValues" dxfId="2707" priority="1549"/>
  </conditionalFormatting>
  <conditionalFormatting sqref="E644">
    <cfRule type="duplicateValues" dxfId="2706" priority="1548"/>
  </conditionalFormatting>
  <conditionalFormatting sqref="E645">
    <cfRule type="duplicateValues" dxfId="2705" priority="1547"/>
  </conditionalFormatting>
  <conditionalFormatting sqref="E647">
    <cfRule type="duplicateValues" dxfId="2704" priority="1546"/>
  </conditionalFormatting>
  <conditionalFormatting sqref="E650">
    <cfRule type="duplicateValues" dxfId="2703" priority="1545"/>
  </conditionalFormatting>
  <conditionalFormatting sqref="E646">
    <cfRule type="duplicateValues" dxfId="2702" priority="1544"/>
  </conditionalFormatting>
  <conditionalFormatting sqref="E648">
    <cfRule type="duplicateValues" dxfId="2701" priority="1543"/>
  </conditionalFormatting>
  <conditionalFormatting sqref="G645">
    <cfRule type="duplicateValues" dxfId="2700" priority="1542"/>
  </conditionalFormatting>
  <conditionalFormatting sqref="G644">
    <cfRule type="duplicateValues" dxfId="2699" priority="1541"/>
  </conditionalFormatting>
  <conditionalFormatting sqref="E651">
    <cfRule type="duplicateValues" dxfId="2698" priority="1540"/>
  </conditionalFormatting>
  <conditionalFormatting sqref="E654">
    <cfRule type="duplicateValues" dxfId="2697" priority="1539"/>
  </conditionalFormatting>
  <conditionalFormatting sqref="E653">
    <cfRule type="duplicateValues" dxfId="2696" priority="1538"/>
  </conditionalFormatting>
  <conditionalFormatting sqref="G653">
    <cfRule type="duplicateValues" dxfId="2695" priority="1537"/>
  </conditionalFormatting>
  <conditionalFormatting sqref="G655">
    <cfRule type="duplicateValues" dxfId="2694" priority="1536"/>
  </conditionalFormatting>
  <conditionalFormatting sqref="G656">
    <cfRule type="duplicateValues" dxfId="2693" priority="1535"/>
  </conditionalFormatting>
  <conditionalFormatting sqref="E657">
    <cfRule type="duplicateValues" dxfId="2692" priority="1534"/>
  </conditionalFormatting>
  <conditionalFormatting sqref="G660">
    <cfRule type="duplicateValues" dxfId="2691" priority="1533"/>
  </conditionalFormatting>
  <conditionalFormatting sqref="I661">
    <cfRule type="duplicateValues" dxfId="2690" priority="1532"/>
  </conditionalFormatting>
  <conditionalFormatting sqref="I658">
    <cfRule type="duplicateValues" dxfId="2689" priority="1531"/>
  </conditionalFormatting>
  <conditionalFormatting sqref="G658">
    <cfRule type="duplicateValues" dxfId="2688" priority="1530"/>
  </conditionalFormatting>
  <conditionalFormatting sqref="G661">
    <cfRule type="duplicateValues" dxfId="2687" priority="1529"/>
  </conditionalFormatting>
  <conditionalFormatting sqref="G664">
    <cfRule type="duplicateValues" dxfId="2686" priority="1528"/>
  </conditionalFormatting>
  <conditionalFormatting sqref="G662">
    <cfRule type="duplicateValues" dxfId="2685" priority="1527"/>
  </conditionalFormatting>
  <conditionalFormatting sqref="E664">
    <cfRule type="duplicateValues" dxfId="2684" priority="1526"/>
  </conditionalFormatting>
  <conditionalFormatting sqref="E661">
    <cfRule type="duplicateValues" dxfId="2683" priority="1525"/>
  </conditionalFormatting>
  <conditionalFormatting sqref="E663">
    <cfRule type="duplicateValues" dxfId="2682" priority="1524"/>
  </conditionalFormatting>
  <conditionalFormatting sqref="G659">
    <cfRule type="duplicateValues" dxfId="2681" priority="1523"/>
  </conditionalFormatting>
  <conditionalFormatting sqref="E658">
    <cfRule type="duplicateValues" dxfId="2680" priority="1522"/>
  </conditionalFormatting>
  <conditionalFormatting sqref="E659">
    <cfRule type="duplicateValues" dxfId="2679" priority="1521"/>
  </conditionalFormatting>
  <conditionalFormatting sqref="E660">
    <cfRule type="duplicateValues" dxfId="2678" priority="1520"/>
  </conditionalFormatting>
  <conditionalFormatting sqref="E662">
    <cfRule type="duplicateValues" dxfId="2677" priority="1519"/>
  </conditionalFormatting>
  <conditionalFormatting sqref="G663">
    <cfRule type="duplicateValues" dxfId="2676" priority="1518"/>
  </conditionalFormatting>
  <conditionalFormatting sqref="E665">
    <cfRule type="duplicateValues" dxfId="2675" priority="1517"/>
  </conditionalFormatting>
  <conditionalFormatting sqref="G665">
    <cfRule type="duplicateValues" dxfId="2674" priority="1516"/>
  </conditionalFormatting>
  <conditionalFormatting sqref="E666">
    <cfRule type="duplicateValues" dxfId="2673" priority="1515"/>
  </conditionalFormatting>
  <conditionalFormatting sqref="E670">
    <cfRule type="duplicateValues" dxfId="2672" priority="1514"/>
  </conditionalFormatting>
  <conditionalFormatting sqref="G667">
    <cfRule type="duplicateValues" dxfId="2671" priority="1513"/>
  </conditionalFormatting>
  <conditionalFormatting sqref="G670">
    <cfRule type="duplicateValues" dxfId="2670" priority="1512"/>
  </conditionalFormatting>
  <conditionalFormatting sqref="G669">
    <cfRule type="duplicateValues" dxfId="2669" priority="1511"/>
  </conditionalFormatting>
  <conditionalFormatting sqref="G668">
    <cfRule type="duplicateValues" dxfId="2668" priority="1510"/>
  </conditionalFormatting>
  <conditionalFormatting sqref="G666">
    <cfRule type="duplicateValues" dxfId="2667" priority="1509"/>
  </conditionalFormatting>
  <conditionalFormatting sqref="E668">
    <cfRule type="duplicateValues" dxfId="2666" priority="1508"/>
  </conditionalFormatting>
  <conditionalFormatting sqref="E667">
    <cfRule type="duplicateValues" dxfId="2665" priority="1507"/>
  </conditionalFormatting>
  <conditionalFormatting sqref="E669">
    <cfRule type="duplicateValues" dxfId="2664" priority="1506"/>
  </conditionalFormatting>
  <conditionalFormatting sqref="I670">
    <cfRule type="duplicateValues" dxfId="2663" priority="1505"/>
  </conditionalFormatting>
  <conditionalFormatting sqref="E671">
    <cfRule type="duplicateValues" dxfId="2662" priority="1504"/>
  </conditionalFormatting>
  <conditionalFormatting sqref="G671">
    <cfRule type="duplicateValues" dxfId="2661" priority="1503"/>
  </conditionalFormatting>
  <conditionalFormatting sqref="E672">
    <cfRule type="duplicateValues" dxfId="2660" priority="1502"/>
  </conditionalFormatting>
  <conditionalFormatting sqref="E674">
    <cfRule type="duplicateValues" dxfId="2659" priority="1501"/>
  </conditionalFormatting>
  <conditionalFormatting sqref="G676">
    <cfRule type="duplicateValues" dxfId="2658" priority="1500"/>
  </conditionalFormatting>
  <conditionalFormatting sqref="G680">
    <cfRule type="duplicateValues" dxfId="2657" priority="1499"/>
  </conditionalFormatting>
  <conditionalFormatting sqref="G678">
    <cfRule type="duplicateValues" dxfId="2656" priority="1498"/>
  </conditionalFormatting>
  <conditionalFormatting sqref="E679">
    <cfRule type="duplicateValues" dxfId="2655" priority="1497"/>
  </conditionalFormatting>
  <conditionalFormatting sqref="I675">
    <cfRule type="duplicateValues" dxfId="2654" priority="1496"/>
  </conditionalFormatting>
  <conditionalFormatting sqref="G672">
    <cfRule type="duplicateValues" dxfId="2653" priority="1495"/>
  </conditionalFormatting>
  <conditionalFormatting sqref="E673">
    <cfRule type="duplicateValues" dxfId="2652" priority="1494"/>
  </conditionalFormatting>
  <conditionalFormatting sqref="G675">
    <cfRule type="duplicateValues" dxfId="2651" priority="1493"/>
  </conditionalFormatting>
  <conditionalFormatting sqref="G679">
    <cfRule type="duplicateValues" dxfId="2650" priority="1492"/>
  </conditionalFormatting>
  <conditionalFormatting sqref="E678">
    <cfRule type="duplicateValues" dxfId="2649" priority="1489"/>
  </conditionalFormatting>
  <conditionalFormatting sqref="E675">
    <cfRule type="duplicateValues" dxfId="2648" priority="1488"/>
  </conditionalFormatting>
  <conditionalFormatting sqref="I679">
    <cfRule type="duplicateValues" dxfId="2647" priority="1487"/>
  </conditionalFormatting>
  <conditionalFormatting sqref="G677">
    <cfRule type="duplicateValues" dxfId="2646" priority="1486"/>
  </conditionalFormatting>
  <conditionalFormatting sqref="G673">
    <cfRule type="duplicateValues" dxfId="2645" priority="1485"/>
  </conditionalFormatting>
  <conditionalFormatting sqref="E676">
    <cfRule type="duplicateValues" dxfId="2644" priority="1483"/>
  </conditionalFormatting>
  <conditionalFormatting sqref="E681">
    <cfRule type="duplicateValues" dxfId="2643" priority="1482"/>
  </conditionalFormatting>
  <conditionalFormatting sqref="G681">
    <cfRule type="duplicateValues" dxfId="2642" priority="1481"/>
  </conditionalFormatting>
  <conditionalFormatting sqref="G690">
    <cfRule type="duplicateValues" dxfId="2641" priority="1480"/>
  </conditionalFormatting>
  <conditionalFormatting sqref="E686">
    <cfRule type="duplicateValues" dxfId="2640" priority="1479"/>
  </conditionalFormatting>
  <conditionalFormatting sqref="E690">
    <cfRule type="duplicateValues" dxfId="2639" priority="1478"/>
  </conditionalFormatting>
  <conditionalFormatting sqref="E689">
    <cfRule type="duplicateValues" dxfId="2638" priority="1477"/>
  </conditionalFormatting>
  <conditionalFormatting sqref="G686">
    <cfRule type="duplicateValues" dxfId="2637" priority="1476"/>
  </conditionalFormatting>
  <conditionalFormatting sqref="E682">
    <cfRule type="duplicateValues" dxfId="2636" priority="1475"/>
  </conditionalFormatting>
  <conditionalFormatting sqref="E683">
    <cfRule type="duplicateValues" dxfId="2635" priority="1474"/>
  </conditionalFormatting>
  <conditionalFormatting sqref="E684">
    <cfRule type="duplicateValues" dxfId="2634" priority="1473"/>
  </conditionalFormatting>
  <conditionalFormatting sqref="E685">
    <cfRule type="duplicateValues" dxfId="2633" priority="1472"/>
  </conditionalFormatting>
  <conditionalFormatting sqref="E687">
    <cfRule type="duplicateValues" dxfId="2632" priority="1471"/>
  </conditionalFormatting>
  <conditionalFormatting sqref="E688">
    <cfRule type="duplicateValues" dxfId="2631" priority="1470"/>
  </conditionalFormatting>
  <conditionalFormatting sqref="G689">
    <cfRule type="duplicateValues" dxfId="2630" priority="1469"/>
  </conditionalFormatting>
  <conditionalFormatting sqref="E692">
    <cfRule type="duplicateValues" dxfId="2629" priority="1468"/>
  </conditionalFormatting>
  <conditionalFormatting sqref="E695">
    <cfRule type="duplicateValues" dxfId="2628" priority="1467"/>
  </conditionalFormatting>
  <conditionalFormatting sqref="G695">
    <cfRule type="duplicateValues" dxfId="2627" priority="1466"/>
  </conditionalFormatting>
  <conditionalFormatting sqref="E694">
    <cfRule type="duplicateValues" dxfId="2626" priority="1465"/>
  </conditionalFormatting>
  <conditionalFormatting sqref="E693">
    <cfRule type="duplicateValues" dxfId="2625" priority="1464"/>
  </conditionalFormatting>
  <conditionalFormatting sqref="G693">
    <cfRule type="duplicateValues" dxfId="2624" priority="1463"/>
  </conditionalFormatting>
  <conditionalFormatting sqref="G691">
    <cfRule type="duplicateValues" dxfId="2623" priority="1462"/>
  </conditionalFormatting>
  <conditionalFormatting sqref="G696">
    <cfRule type="duplicateValues" dxfId="2622" priority="1461"/>
  </conditionalFormatting>
  <conditionalFormatting sqref="E698">
    <cfRule type="duplicateValues" dxfId="2621" priority="1460"/>
  </conditionalFormatting>
  <conditionalFormatting sqref="I701">
    <cfRule type="duplicateValues" dxfId="2620" priority="1459"/>
  </conditionalFormatting>
  <conditionalFormatting sqref="G701">
    <cfRule type="duplicateValues" dxfId="2619" priority="1458"/>
  </conditionalFormatting>
  <conditionalFormatting sqref="G697">
    <cfRule type="duplicateValues" dxfId="2618" priority="1457"/>
  </conditionalFormatting>
  <conditionalFormatting sqref="E697">
    <cfRule type="duplicateValues" dxfId="2617" priority="1456"/>
  </conditionalFormatting>
  <conditionalFormatting sqref="G698">
    <cfRule type="duplicateValues" dxfId="2616" priority="1455"/>
  </conditionalFormatting>
  <conditionalFormatting sqref="E701">
    <cfRule type="duplicateValues" dxfId="2615" priority="1454"/>
  </conditionalFormatting>
  <conditionalFormatting sqref="E700">
    <cfRule type="duplicateValues" dxfId="2614" priority="1453"/>
  </conditionalFormatting>
  <conditionalFormatting sqref="I697">
    <cfRule type="duplicateValues" dxfId="2613" priority="1452"/>
  </conditionalFormatting>
  <conditionalFormatting sqref="G699">
    <cfRule type="duplicateValues" dxfId="2612" priority="1451"/>
  </conditionalFormatting>
  <conditionalFormatting sqref="G700">
    <cfRule type="duplicateValues" dxfId="2611" priority="1450"/>
  </conditionalFormatting>
  <conditionalFormatting sqref="E677">
    <cfRule type="duplicateValues" dxfId="2610" priority="1449"/>
  </conditionalFormatting>
  <conditionalFormatting sqref="E680">
    <cfRule type="duplicateValues" dxfId="2609" priority="1448"/>
  </conditionalFormatting>
  <conditionalFormatting sqref="I673">
    <cfRule type="duplicateValues" dxfId="2608" priority="1447"/>
  </conditionalFormatting>
  <conditionalFormatting sqref="E702">
    <cfRule type="duplicateValues" dxfId="2607" priority="1446"/>
  </conditionalFormatting>
  <conditionalFormatting sqref="E703">
    <cfRule type="duplicateValues" dxfId="2606" priority="1445"/>
  </conditionalFormatting>
  <conditionalFormatting sqref="G708">
    <cfRule type="duplicateValues" dxfId="2605" priority="1444"/>
  </conditionalFormatting>
  <conditionalFormatting sqref="E708">
    <cfRule type="duplicateValues" dxfId="2604" priority="1443"/>
  </conditionalFormatting>
  <conditionalFormatting sqref="G707">
    <cfRule type="duplicateValues" dxfId="2603" priority="1442"/>
  </conditionalFormatting>
  <conditionalFormatting sqref="G706">
    <cfRule type="duplicateValues" dxfId="2602" priority="1441"/>
  </conditionalFormatting>
  <conditionalFormatting sqref="E704">
    <cfRule type="duplicateValues" dxfId="2601" priority="1440"/>
  </conditionalFormatting>
  <conditionalFormatting sqref="I708">
    <cfRule type="duplicateValues" dxfId="2600" priority="1439"/>
  </conditionalFormatting>
  <conditionalFormatting sqref="G703">
    <cfRule type="duplicateValues" dxfId="2599" priority="1438"/>
  </conditionalFormatting>
  <conditionalFormatting sqref="G704">
    <cfRule type="duplicateValues" dxfId="2598" priority="1437"/>
  </conditionalFormatting>
  <conditionalFormatting sqref="E706">
    <cfRule type="duplicateValues" dxfId="2597" priority="1436"/>
  </conditionalFormatting>
  <conditionalFormatting sqref="E705">
    <cfRule type="duplicateValues" dxfId="2596" priority="1435"/>
  </conditionalFormatting>
  <conditionalFormatting sqref="E707">
    <cfRule type="duplicateValues" dxfId="2595" priority="1434"/>
  </conditionalFormatting>
  <conditionalFormatting sqref="E709">
    <cfRule type="duplicateValues" dxfId="2594" priority="1433"/>
  </conditionalFormatting>
  <conditionalFormatting sqref="G710">
    <cfRule type="duplicateValues" dxfId="2593" priority="1432"/>
  </conditionalFormatting>
  <conditionalFormatting sqref="E711">
    <cfRule type="duplicateValues" dxfId="2592" priority="1431"/>
  </conditionalFormatting>
  <conditionalFormatting sqref="E712">
    <cfRule type="duplicateValues" dxfId="2591" priority="1430"/>
  </conditionalFormatting>
  <conditionalFormatting sqref="E713">
    <cfRule type="duplicateValues" dxfId="2590" priority="1429"/>
  </conditionalFormatting>
  <conditionalFormatting sqref="G713">
    <cfRule type="duplicateValues" dxfId="2589" priority="1428"/>
  </conditionalFormatting>
  <conditionalFormatting sqref="G712">
    <cfRule type="duplicateValues" dxfId="2588" priority="1427"/>
  </conditionalFormatting>
  <conditionalFormatting sqref="E710">
    <cfRule type="duplicateValues" dxfId="2587" priority="1426"/>
  </conditionalFormatting>
  <conditionalFormatting sqref="I710">
    <cfRule type="duplicateValues" dxfId="2586" priority="1425"/>
  </conditionalFormatting>
  <conditionalFormatting sqref="E724">
    <cfRule type="duplicateValues" dxfId="2585" priority="1424"/>
  </conditionalFormatting>
  <conditionalFormatting sqref="I720">
    <cfRule type="duplicateValues" dxfId="2584" priority="1423"/>
  </conditionalFormatting>
  <conditionalFormatting sqref="G724">
    <cfRule type="duplicateValues" dxfId="2583" priority="1422"/>
  </conditionalFormatting>
  <conditionalFormatting sqref="G717">
    <cfRule type="duplicateValues" dxfId="2582" priority="1421"/>
  </conditionalFormatting>
  <conditionalFormatting sqref="E715">
    <cfRule type="duplicateValues" dxfId="2581" priority="1420"/>
  </conditionalFormatting>
  <conditionalFormatting sqref="G714">
    <cfRule type="duplicateValues" dxfId="2580" priority="1419"/>
  </conditionalFormatting>
  <conditionalFormatting sqref="E720">
    <cfRule type="duplicateValues" dxfId="2579" priority="1418"/>
  </conditionalFormatting>
  <conditionalFormatting sqref="E721">
    <cfRule type="duplicateValues" dxfId="2578" priority="1417"/>
  </conditionalFormatting>
  <conditionalFormatting sqref="E723">
    <cfRule type="duplicateValues" dxfId="2577" priority="1416"/>
  </conditionalFormatting>
  <conditionalFormatting sqref="E719">
    <cfRule type="duplicateValues" dxfId="2576" priority="1415"/>
  </conditionalFormatting>
  <conditionalFormatting sqref="E717">
    <cfRule type="duplicateValues" dxfId="2575" priority="1414"/>
  </conditionalFormatting>
  <conditionalFormatting sqref="E718">
    <cfRule type="duplicateValues" dxfId="2574" priority="1413"/>
  </conditionalFormatting>
  <conditionalFormatting sqref="E722">
    <cfRule type="duplicateValues" dxfId="2573" priority="1412"/>
  </conditionalFormatting>
  <conditionalFormatting sqref="G722">
    <cfRule type="duplicateValues" dxfId="2572" priority="1411"/>
  </conditionalFormatting>
  <conditionalFormatting sqref="G720">
    <cfRule type="duplicateValues" dxfId="2571" priority="1410"/>
  </conditionalFormatting>
  <conditionalFormatting sqref="G719">
    <cfRule type="duplicateValues" dxfId="2570" priority="1409"/>
  </conditionalFormatting>
  <conditionalFormatting sqref="G718">
    <cfRule type="duplicateValues" dxfId="2569" priority="1408"/>
  </conditionalFormatting>
  <conditionalFormatting sqref="G715">
    <cfRule type="duplicateValues" dxfId="2568" priority="1407"/>
  </conditionalFormatting>
  <conditionalFormatting sqref="E726">
    <cfRule type="duplicateValues" dxfId="2567" priority="1406"/>
  </conditionalFormatting>
  <conditionalFormatting sqref="G726">
    <cfRule type="duplicateValues" dxfId="2566" priority="1405"/>
  </conditionalFormatting>
  <conditionalFormatting sqref="E727">
    <cfRule type="duplicateValues" dxfId="2565" priority="1404"/>
  </conditionalFormatting>
  <conditionalFormatting sqref="E728">
    <cfRule type="duplicateValues" dxfId="2564" priority="1403"/>
  </conditionalFormatting>
  <conditionalFormatting sqref="G728">
    <cfRule type="duplicateValues" dxfId="2563" priority="1402"/>
  </conditionalFormatting>
  <conditionalFormatting sqref="G727">
    <cfRule type="duplicateValues" dxfId="2562" priority="1401"/>
  </conditionalFormatting>
  <conditionalFormatting sqref="E729">
    <cfRule type="duplicateValues" dxfId="2561" priority="1400"/>
  </conditionalFormatting>
  <conditionalFormatting sqref="E730">
    <cfRule type="duplicateValues" dxfId="2560" priority="1399"/>
  </conditionalFormatting>
  <conditionalFormatting sqref="E731">
    <cfRule type="duplicateValues" dxfId="2559" priority="1398"/>
  </conditionalFormatting>
  <conditionalFormatting sqref="E732">
    <cfRule type="duplicateValues" dxfId="2558" priority="1397"/>
  </conditionalFormatting>
  <conditionalFormatting sqref="G731">
    <cfRule type="duplicateValues" dxfId="2557" priority="1396"/>
  </conditionalFormatting>
  <conditionalFormatting sqref="G729">
    <cfRule type="duplicateValues" dxfId="2556" priority="1395"/>
  </conditionalFormatting>
  <conditionalFormatting sqref="E733">
    <cfRule type="duplicateValues" dxfId="2555" priority="1394"/>
  </conditionalFormatting>
  <conditionalFormatting sqref="E738">
    <cfRule type="duplicateValues" dxfId="2554" priority="1393"/>
  </conditionalFormatting>
  <conditionalFormatting sqref="E735">
    <cfRule type="duplicateValues" dxfId="2553" priority="1392"/>
  </conditionalFormatting>
  <conditionalFormatting sqref="E734">
    <cfRule type="duplicateValues" dxfId="2552" priority="1391"/>
  </conditionalFormatting>
  <conditionalFormatting sqref="G734">
    <cfRule type="duplicateValues" dxfId="2551" priority="1390"/>
  </conditionalFormatting>
  <conditionalFormatting sqref="G735">
    <cfRule type="duplicateValues" dxfId="2550" priority="1389"/>
  </conditionalFormatting>
  <conditionalFormatting sqref="E736">
    <cfRule type="duplicateValues" dxfId="2549" priority="1388"/>
  </conditionalFormatting>
  <conditionalFormatting sqref="G738">
    <cfRule type="duplicateValues" dxfId="2548" priority="1387"/>
  </conditionalFormatting>
  <conditionalFormatting sqref="E740">
    <cfRule type="duplicateValues" dxfId="2547" priority="1386"/>
  </conditionalFormatting>
  <conditionalFormatting sqref="E741">
    <cfRule type="duplicateValues" dxfId="2546" priority="1385"/>
  </conditionalFormatting>
  <conditionalFormatting sqref="G742">
    <cfRule type="duplicateValues" dxfId="2545" priority="1384"/>
  </conditionalFormatting>
  <conditionalFormatting sqref="E742">
    <cfRule type="duplicateValues" dxfId="2544" priority="1383"/>
  </conditionalFormatting>
  <conditionalFormatting sqref="G741">
    <cfRule type="duplicateValues" dxfId="2543" priority="1382"/>
  </conditionalFormatting>
  <conditionalFormatting sqref="G740">
    <cfRule type="duplicateValues" dxfId="2542" priority="1381"/>
  </conditionalFormatting>
  <conditionalFormatting sqref="I741">
    <cfRule type="duplicateValues" dxfId="2541" priority="1380"/>
  </conditionalFormatting>
  <conditionalFormatting sqref="E744">
    <cfRule type="duplicateValues" dxfId="2540" priority="1379"/>
  </conditionalFormatting>
  <conditionalFormatting sqref="E745">
    <cfRule type="duplicateValues" dxfId="2539" priority="1378"/>
  </conditionalFormatting>
  <conditionalFormatting sqref="G744">
    <cfRule type="duplicateValues" dxfId="2538" priority="1377"/>
  </conditionalFormatting>
  <conditionalFormatting sqref="E746">
    <cfRule type="duplicateValues" dxfId="2537" priority="1376"/>
  </conditionalFormatting>
  <conditionalFormatting sqref="E748">
    <cfRule type="duplicateValues" dxfId="2536" priority="1375"/>
  </conditionalFormatting>
  <conditionalFormatting sqref="E749">
    <cfRule type="duplicateValues" dxfId="2535" priority="1374"/>
  </conditionalFormatting>
  <conditionalFormatting sqref="E750">
    <cfRule type="duplicateValues" dxfId="2534" priority="1373"/>
  </conditionalFormatting>
  <conditionalFormatting sqref="E747">
    <cfRule type="duplicateValues" dxfId="2533" priority="1372"/>
  </conditionalFormatting>
  <conditionalFormatting sqref="E743">
    <cfRule type="duplicateValues" dxfId="2532" priority="1371"/>
  </conditionalFormatting>
  <conditionalFormatting sqref="G743">
    <cfRule type="duplicateValues" dxfId="2531" priority="1370"/>
  </conditionalFormatting>
  <conditionalFormatting sqref="E761">
    <cfRule type="duplicateValues" dxfId="2530" priority="1369"/>
  </conditionalFormatting>
  <conditionalFormatting sqref="E759">
    <cfRule type="duplicateValues" dxfId="2529" priority="1368"/>
  </conditionalFormatting>
  <conditionalFormatting sqref="E758">
    <cfRule type="duplicateValues" dxfId="2528" priority="1367"/>
  </conditionalFormatting>
  <conditionalFormatting sqref="E757">
    <cfRule type="duplicateValues" dxfId="2527" priority="1366"/>
  </conditionalFormatting>
  <conditionalFormatting sqref="G751">
    <cfRule type="duplicateValues" dxfId="2526" priority="1365"/>
  </conditionalFormatting>
  <conditionalFormatting sqref="G756">
    <cfRule type="duplicateValues" dxfId="2525" priority="1364"/>
  </conditionalFormatting>
  <conditionalFormatting sqref="G760">
    <cfRule type="duplicateValues" dxfId="2524" priority="1363"/>
  </conditionalFormatting>
  <conditionalFormatting sqref="G761">
    <cfRule type="duplicateValues" dxfId="2523" priority="1362"/>
  </conditionalFormatting>
  <conditionalFormatting sqref="G758">
    <cfRule type="duplicateValues" dxfId="2522" priority="1361"/>
  </conditionalFormatting>
  <conditionalFormatting sqref="E754">
    <cfRule type="duplicateValues" dxfId="2521" priority="1360"/>
  </conditionalFormatting>
  <conditionalFormatting sqref="E753">
    <cfRule type="duplicateValues" dxfId="2520" priority="1359"/>
  </conditionalFormatting>
  <conditionalFormatting sqref="G754">
    <cfRule type="duplicateValues" dxfId="2519" priority="1358"/>
  </conditionalFormatting>
  <conditionalFormatting sqref="G755">
    <cfRule type="duplicateValues" dxfId="2518" priority="1357"/>
  </conditionalFormatting>
  <conditionalFormatting sqref="G757">
    <cfRule type="duplicateValues" dxfId="2517" priority="1356"/>
  </conditionalFormatting>
  <conditionalFormatting sqref="E752">
    <cfRule type="duplicateValues" dxfId="2516" priority="1355"/>
  </conditionalFormatting>
  <conditionalFormatting sqref="G752">
    <cfRule type="duplicateValues" dxfId="2515" priority="1354"/>
  </conditionalFormatting>
  <conditionalFormatting sqref="G762">
    <cfRule type="duplicateValues" dxfId="2514" priority="1353"/>
  </conditionalFormatting>
  <conditionalFormatting sqref="E767">
    <cfRule type="duplicateValues" dxfId="2513" priority="1352"/>
  </conditionalFormatting>
  <conditionalFormatting sqref="G767">
    <cfRule type="duplicateValues" dxfId="2512" priority="1351"/>
  </conditionalFormatting>
  <conditionalFormatting sqref="G766">
    <cfRule type="duplicateValues" dxfId="2511" priority="1350"/>
  </conditionalFormatting>
  <conditionalFormatting sqref="E764">
    <cfRule type="duplicateValues" dxfId="2510" priority="1349"/>
  </conditionalFormatting>
  <conditionalFormatting sqref="E763">
    <cfRule type="duplicateValues" dxfId="2509" priority="1348"/>
  </conditionalFormatting>
  <conditionalFormatting sqref="E766">
    <cfRule type="duplicateValues" dxfId="2508" priority="1347"/>
  </conditionalFormatting>
  <conditionalFormatting sqref="E765">
    <cfRule type="duplicateValues" dxfId="2507" priority="1346"/>
  </conditionalFormatting>
  <conditionalFormatting sqref="G765">
    <cfRule type="duplicateValues" dxfId="2506" priority="1345"/>
  </conditionalFormatting>
  <conditionalFormatting sqref="E768">
    <cfRule type="duplicateValues" dxfId="2505" priority="1344"/>
  </conditionalFormatting>
  <conditionalFormatting sqref="E769">
    <cfRule type="duplicateValues" dxfId="2504" priority="1343"/>
  </conditionalFormatting>
  <conditionalFormatting sqref="E770">
    <cfRule type="duplicateValues" dxfId="2503" priority="1342"/>
  </conditionalFormatting>
  <conditionalFormatting sqref="G769">
    <cfRule type="duplicateValues" dxfId="2502" priority="1341"/>
  </conditionalFormatting>
  <conditionalFormatting sqref="E771">
    <cfRule type="duplicateValues" dxfId="2501" priority="1340"/>
  </conditionalFormatting>
  <conditionalFormatting sqref="G776">
    <cfRule type="duplicateValues" dxfId="2500" priority="1339"/>
  </conditionalFormatting>
  <conditionalFormatting sqref="G771">
    <cfRule type="duplicateValues" dxfId="2499" priority="1338"/>
  </conditionalFormatting>
  <conditionalFormatting sqref="E772">
    <cfRule type="duplicateValues" dxfId="2498" priority="1337"/>
  </conditionalFormatting>
  <conditionalFormatting sqref="E773">
    <cfRule type="duplicateValues" dxfId="2497" priority="1336"/>
  </conditionalFormatting>
  <conditionalFormatting sqref="E774">
    <cfRule type="duplicateValues" dxfId="2496" priority="1335"/>
  </conditionalFormatting>
  <conditionalFormatting sqref="E777">
    <cfRule type="duplicateValues" dxfId="2495" priority="1334"/>
  </conditionalFormatting>
  <conditionalFormatting sqref="E778">
    <cfRule type="duplicateValues" dxfId="2494" priority="1333"/>
  </conditionalFormatting>
  <conditionalFormatting sqref="E776">
    <cfRule type="duplicateValues" dxfId="2493" priority="1332"/>
  </conditionalFormatting>
  <conditionalFormatting sqref="E775">
    <cfRule type="duplicateValues" dxfId="2492" priority="1331"/>
  </conditionalFormatting>
  <conditionalFormatting sqref="G775">
    <cfRule type="duplicateValues" dxfId="2491" priority="1330"/>
  </conditionalFormatting>
  <conditionalFormatting sqref="G774">
    <cfRule type="duplicateValues" dxfId="2490" priority="1329"/>
  </conditionalFormatting>
  <conditionalFormatting sqref="E779">
    <cfRule type="duplicateValues" dxfId="2489" priority="1328"/>
  </conditionalFormatting>
  <conditionalFormatting sqref="G779">
    <cfRule type="duplicateValues" dxfId="2488" priority="1327"/>
  </conditionalFormatting>
  <conditionalFormatting sqref="I779">
    <cfRule type="duplicateValues" dxfId="2487" priority="1326"/>
  </conditionalFormatting>
  <conditionalFormatting sqref="E781">
    <cfRule type="duplicateValues" dxfId="2486" priority="1325"/>
  </conditionalFormatting>
  <conditionalFormatting sqref="E780">
    <cfRule type="duplicateValues" dxfId="2485" priority="1324"/>
  </conditionalFormatting>
  <conditionalFormatting sqref="E782">
    <cfRule type="duplicateValues" dxfId="2484" priority="1323"/>
  </conditionalFormatting>
  <conditionalFormatting sqref="E783">
    <cfRule type="duplicateValues" dxfId="2483" priority="1322"/>
  </conditionalFormatting>
  <conditionalFormatting sqref="G781">
    <cfRule type="duplicateValues" dxfId="2482" priority="1321"/>
  </conditionalFormatting>
  <conditionalFormatting sqref="G780">
    <cfRule type="duplicateValues" dxfId="2481" priority="1320"/>
  </conditionalFormatting>
  <conditionalFormatting sqref="E784">
    <cfRule type="duplicateValues" dxfId="2480" priority="1319"/>
  </conditionalFormatting>
  <conditionalFormatting sqref="E785">
    <cfRule type="duplicateValues" dxfId="2479" priority="1318"/>
  </conditionalFormatting>
  <conditionalFormatting sqref="G789">
    <cfRule type="duplicateValues" dxfId="2478" priority="1317"/>
  </conditionalFormatting>
  <conditionalFormatting sqref="E789">
    <cfRule type="duplicateValues" dxfId="2477" priority="1316"/>
  </conditionalFormatting>
  <conditionalFormatting sqref="G786">
    <cfRule type="duplicateValues" dxfId="2476" priority="1315"/>
  </conditionalFormatting>
  <conditionalFormatting sqref="G784">
    <cfRule type="duplicateValues" dxfId="2475" priority="1314"/>
  </conditionalFormatting>
  <conditionalFormatting sqref="G785">
    <cfRule type="duplicateValues" dxfId="2474" priority="1313"/>
  </conditionalFormatting>
  <conditionalFormatting sqref="E786">
    <cfRule type="duplicateValues" dxfId="2473" priority="1312"/>
  </conditionalFormatting>
  <conditionalFormatting sqref="E787">
    <cfRule type="duplicateValues" dxfId="2472" priority="1311"/>
  </conditionalFormatting>
  <conditionalFormatting sqref="G788">
    <cfRule type="duplicateValues" dxfId="2471" priority="1310"/>
  </conditionalFormatting>
  <conditionalFormatting sqref="E795">
    <cfRule type="duplicateValues" dxfId="2470" priority="1309"/>
  </conditionalFormatting>
  <conditionalFormatting sqref="G795">
    <cfRule type="duplicateValues" dxfId="2469" priority="1308"/>
  </conditionalFormatting>
  <conditionalFormatting sqref="G794">
    <cfRule type="duplicateValues" dxfId="2468" priority="1307"/>
  </conditionalFormatting>
  <conditionalFormatting sqref="G792">
    <cfRule type="duplicateValues" dxfId="2467" priority="1306"/>
  </conditionalFormatting>
  <conditionalFormatting sqref="E790">
    <cfRule type="duplicateValues" dxfId="2466" priority="1305"/>
  </conditionalFormatting>
  <conditionalFormatting sqref="E792">
    <cfRule type="duplicateValues" dxfId="2465" priority="1304"/>
  </conditionalFormatting>
  <conditionalFormatting sqref="E791">
    <cfRule type="duplicateValues" dxfId="2464" priority="1303"/>
  </conditionalFormatting>
  <conditionalFormatting sqref="E794">
    <cfRule type="duplicateValues" dxfId="2463" priority="1302"/>
  </conditionalFormatting>
  <conditionalFormatting sqref="E796">
    <cfRule type="duplicateValues" dxfId="2462" priority="1301"/>
  </conditionalFormatting>
  <conditionalFormatting sqref="E797">
    <cfRule type="duplicateValues" dxfId="2461" priority="1300"/>
  </conditionalFormatting>
  <conditionalFormatting sqref="G797">
    <cfRule type="duplicateValues" dxfId="2460" priority="1299"/>
  </conditionalFormatting>
  <conditionalFormatting sqref="E798">
    <cfRule type="duplicateValues" dxfId="2459" priority="1298"/>
  </conditionalFormatting>
  <conditionalFormatting sqref="E800">
    <cfRule type="duplicateValues" dxfId="2458" priority="1297"/>
  </conditionalFormatting>
  <conditionalFormatting sqref="E801">
    <cfRule type="duplicateValues" dxfId="2457" priority="1296"/>
  </conditionalFormatting>
  <conditionalFormatting sqref="E802">
    <cfRule type="duplicateValues" dxfId="2456" priority="1295"/>
  </conditionalFormatting>
  <conditionalFormatting sqref="G802">
    <cfRule type="duplicateValues" dxfId="2455" priority="1294"/>
  </conditionalFormatting>
  <conditionalFormatting sqref="G801">
    <cfRule type="duplicateValues" dxfId="2454" priority="1293"/>
  </conditionalFormatting>
  <conditionalFormatting sqref="G800">
    <cfRule type="duplicateValues" dxfId="2453" priority="1292"/>
  </conditionalFormatting>
  <conditionalFormatting sqref="G799">
    <cfRule type="duplicateValues" dxfId="2452" priority="1291"/>
  </conditionalFormatting>
  <conditionalFormatting sqref="E803">
    <cfRule type="duplicateValues" dxfId="2451" priority="1290"/>
  </conditionalFormatting>
  <conditionalFormatting sqref="E804">
    <cfRule type="duplicateValues" dxfId="2450" priority="1289"/>
  </conditionalFormatting>
  <conditionalFormatting sqref="E805">
    <cfRule type="duplicateValues" dxfId="2449" priority="1288"/>
  </conditionalFormatting>
  <conditionalFormatting sqref="E806">
    <cfRule type="duplicateValues" dxfId="2448" priority="1287"/>
  </conditionalFormatting>
  <conditionalFormatting sqref="E809">
    <cfRule type="duplicateValues" dxfId="2447" priority="1286"/>
  </conditionalFormatting>
  <conditionalFormatting sqref="E813">
    <cfRule type="duplicateValues" dxfId="2446" priority="1285"/>
  </conditionalFormatting>
  <conditionalFormatting sqref="E812">
    <cfRule type="duplicateValues" dxfId="2445" priority="1284"/>
  </conditionalFormatting>
  <conditionalFormatting sqref="G812">
    <cfRule type="duplicateValues" dxfId="2444" priority="1283"/>
  </conditionalFormatting>
  <conditionalFormatting sqref="E810">
    <cfRule type="duplicateValues" dxfId="2443" priority="1282"/>
  </conditionalFormatting>
  <conditionalFormatting sqref="I806">
    <cfRule type="duplicateValues" dxfId="2442" priority="1281"/>
  </conditionalFormatting>
  <conditionalFormatting sqref="G806">
    <cfRule type="duplicateValues" dxfId="2441" priority="1280"/>
  </conditionalFormatting>
  <conditionalFormatting sqref="E808">
    <cfRule type="duplicateValues" dxfId="2440" priority="1279"/>
  </conditionalFormatting>
  <conditionalFormatting sqref="E807">
    <cfRule type="duplicateValues" dxfId="2439" priority="1278"/>
  </conditionalFormatting>
  <conditionalFormatting sqref="G808">
    <cfRule type="duplicateValues" dxfId="2438" priority="1277"/>
  </conditionalFormatting>
  <conditionalFormatting sqref="E811">
    <cfRule type="duplicateValues" dxfId="2437" priority="1276"/>
  </conditionalFormatting>
  <conditionalFormatting sqref="E814">
    <cfRule type="duplicateValues" dxfId="2436" priority="1275"/>
  </conditionalFormatting>
  <conditionalFormatting sqref="G814">
    <cfRule type="duplicateValues" dxfId="2435" priority="1274"/>
  </conditionalFormatting>
  <conditionalFormatting sqref="G815">
    <cfRule type="duplicateValues" dxfId="2434" priority="1273"/>
  </conditionalFormatting>
  <conditionalFormatting sqref="E816">
    <cfRule type="duplicateValues" dxfId="2433" priority="1272"/>
  </conditionalFormatting>
  <conditionalFormatting sqref="E817">
    <cfRule type="duplicateValues" dxfId="2432" priority="1271"/>
  </conditionalFormatting>
  <conditionalFormatting sqref="E818">
    <cfRule type="duplicateValues" dxfId="2431" priority="1270"/>
  </conditionalFormatting>
  <conditionalFormatting sqref="E819">
    <cfRule type="duplicateValues" dxfId="2430" priority="1269"/>
  </conditionalFormatting>
  <conditionalFormatting sqref="G819">
    <cfRule type="duplicateValues" dxfId="2429" priority="1268"/>
  </conditionalFormatting>
  <conditionalFormatting sqref="G816">
    <cfRule type="duplicateValues" dxfId="2428" priority="1267"/>
  </conditionalFormatting>
  <conditionalFormatting sqref="E815">
    <cfRule type="duplicateValues" dxfId="2427" priority="1266"/>
  </conditionalFormatting>
  <conditionalFormatting sqref="G818">
    <cfRule type="duplicateValues" dxfId="2426" priority="1265"/>
  </conditionalFormatting>
  <conditionalFormatting sqref="E820">
    <cfRule type="duplicateValues" dxfId="2425" priority="1264"/>
  </conditionalFormatting>
  <conditionalFormatting sqref="G820">
    <cfRule type="duplicateValues" dxfId="2424" priority="1263"/>
  </conditionalFormatting>
  <conditionalFormatting sqref="E824">
    <cfRule type="duplicateValues" dxfId="2423" priority="1262"/>
  </conditionalFormatting>
  <conditionalFormatting sqref="E823">
    <cfRule type="duplicateValues" dxfId="2422" priority="1261"/>
  </conditionalFormatting>
  <conditionalFormatting sqref="G823">
    <cfRule type="duplicateValues" dxfId="2421" priority="1260"/>
  </conditionalFormatting>
  <conditionalFormatting sqref="E822">
    <cfRule type="duplicateValues" dxfId="2420" priority="1259"/>
  </conditionalFormatting>
  <conditionalFormatting sqref="E821">
    <cfRule type="duplicateValues" dxfId="2419" priority="1258"/>
  </conditionalFormatting>
  <conditionalFormatting sqref="E825">
    <cfRule type="duplicateValues" dxfId="2418" priority="1257"/>
  </conditionalFormatting>
  <conditionalFormatting sqref="E829">
    <cfRule type="duplicateValues" dxfId="2417" priority="1256"/>
  </conditionalFormatting>
  <conditionalFormatting sqref="E827">
    <cfRule type="duplicateValues" dxfId="2416" priority="1255"/>
  </conditionalFormatting>
  <conditionalFormatting sqref="E828">
    <cfRule type="duplicateValues" dxfId="2415" priority="1254"/>
  </conditionalFormatting>
  <conditionalFormatting sqref="G828">
    <cfRule type="duplicateValues" dxfId="2414" priority="1253"/>
  </conditionalFormatting>
  <conditionalFormatting sqref="G826">
    <cfRule type="duplicateValues" dxfId="2413" priority="1252"/>
  </conditionalFormatting>
  <conditionalFormatting sqref="E826">
    <cfRule type="duplicateValues" dxfId="2412" priority="1251"/>
  </conditionalFormatting>
  <conditionalFormatting sqref="E830">
    <cfRule type="duplicateValues" dxfId="2411" priority="1250"/>
  </conditionalFormatting>
  <conditionalFormatting sqref="G838">
    <cfRule type="duplicateValues" dxfId="2410" priority="1249"/>
  </conditionalFormatting>
  <conditionalFormatting sqref="G837">
    <cfRule type="duplicateValues" dxfId="2409" priority="1248"/>
  </conditionalFormatting>
  <conditionalFormatting sqref="E837">
    <cfRule type="duplicateValues" dxfId="2408" priority="1247"/>
  </conditionalFormatting>
  <conditionalFormatting sqref="E835">
    <cfRule type="duplicateValues" dxfId="2407" priority="1246"/>
  </conditionalFormatting>
  <conditionalFormatting sqref="E834">
    <cfRule type="duplicateValues" dxfId="2406" priority="1245"/>
  </conditionalFormatting>
  <conditionalFormatting sqref="G832">
    <cfRule type="duplicateValues" dxfId="2405" priority="1244"/>
  </conditionalFormatting>
  <conditionalFormatting sqref="G830">
    <cfRule type="duplicateValues" dxfId="2404" priority="1243"/>
  </conditionalFormatting>
  <conditionalFormatting sqref="G831">
    <cfRule type="duplicateValues" dxfId="2403" priority="1242"/>
  </conditionalFormatting>
  <conditionalFormatting sqref="E833">
    <cfRule type="duplicateValues" dxfId="2402" priority="1241"/>
  </conditionalFormatting>
  <conditionalFormatting sqref="G834">
    <cfRule type="duplicateValues" dxfId="2401" priority="1240"/>
  </conditionalFormatting>
  <conditionalFormatting sqref="G836">
    <cfRule type="duplicateValues" dxfId="2400" priority="1239"/>
  </conditionalFormatting>
  <conditionalFormatting sqref="E832">
    <cfRule type="duplicateValues" dxfId="2399" priority="1238"/>
  </conditionalFormatting>
  <conditionalFormatting sqref="E831">
    <cfRule type="duplicateValues" dxfId="2398" priority="1237"/>
  </conditionalFormatting>
  <conditionalFormatting sqref="E836">
    <cfRule type="duplicateValues" dxfId="2397" priority="1236"/>
  </conditionalFormatting>
  <conditionalFormatting sqref="E842">
    <cfRule type="duplicateValues" dxfId="2396" priority="1235"/>
  </conditionalFormatting>
  <conditionalFormatting sqref="G842">
    <cfRule type="duplicateValues" dxfId="2395" priority="1234"/>
  </conditionalFormatting>
  <conditionalFormatting sqref="E840">
    <cfRule type="duplicateValues" dxfId="2394" priority="1233"/>
  </conditionalFormatting>
  <conditionalFormatting sqref="E839">
    <cfRule type="duplicateValues" dxfId="2393" priority="1232"/>
  </conditionalFormatting>
  <conditionalFormatting sqref="G846">
    <cfRule type="duplicateValues" dxfId="2392" priority="1231"/>
  </conditionalFormatting>
  <conditionalFormatting sqref="E848">
    <cfRule type="duplicateValues" dxfId="2391" priority="1230"/>
  </conditionalFormatting>
  <conditionalFormatting sqref="G847">
    <cfRule type="duplicateValues" dxfId="2390" priority="1229"/>
  </conditionalFormatting>
  <conditionalFormatting sqref="E845">
    <cfRule type="duplicateValues" dxfId="2389" priority="1228"/>
  </conditionalFormatting>
  <conditionalFormatting sqref="E843">
    <cfRule type="duplicateValues" dxfId="2388" priority="1227"/>
  </conditionalFormatting>
  <conditionalFormatting sqref="G843">
    <cfRule type="duplicateValues" dxfId="2387" priority="1226"/>
  </conditionalFormatting>
  <conditionalFormatting sqref="G844">
    <cfRule type="duplicateValues" dxfId="2386" priority="1225"/>
  </conditionalFormatting>
  <conditionalFormatting sqref="G845">
    <cfRule type="duplicateValues" dxfId="2385" priority="1224"/>
  </conditionalFormatting>
  <conditionalFormatting sqref="E846">
    <cfRule type="duplicateValues" dxfId="2384" priority="1223"/>
  </conditionalFormatting>
  <conditionalFormatting sqref="E847">
    <cfRule type="duplicateValues" dxfId="2383" priority="1222"/>
  </conditionalFormatting>
  <conditionalFormatting sqref="I848">
    <cfRule type="duplicateValues" dxfId="2382" priority="1221"/>
  </conditionalFormatting>
  <conditionalFormatting sqref="G848">
    <cfRule type="duplicateValues" dxfId="2381" priority="1220"/>
  </conditionalFormatting>
  <conditionalFormatting sqref="E851">
    <cfRule type="duplicateValues" dxfId="2380" priority="1219"/>
  </conditionalFormatting>
  <conditionalFormatting sqref="E855">
    <cfRule type="duplicateValues" dxfId="2379" priority="1218"/>
  </conditionalFormatting>
  <conditionalFormatting sqref="E854">
    <cfRule type="duplicateValues" dxfId="2378" priority="1217"/>
  </conditionalFormatting>
  <conditionalFormatting sqref="G853">
    <cfRule type="duplicateValues" dxfId="2377" priority="1216"/>
  </conditionalFormatting>
  <conditionalFormatting sqref="E852">
    <cfRule type="duplicateValues" dxfId="2376" priority="1215"/>
  </conditionalFormatting>
  <conditionalFormatting sqref="E850">
    <cfRule type="duplicateValues" dxfId="2375" priority="1214"/>
  </conditionalFormatting>
  <conditionalFormatting sqref="E857">
    <cfRule type="duplicateValues" dxfId="2374" priority="1213"/>
  </conditionalFormatting>
  <conditionalFormatting sqref="G858">
    <cfRule type="duplicateValues" dxfId="2373" priority="1212"/>
  </conditionalFormatting>
  <conditionalFormatting sqref="E860">
    <cfRule type="duplicateValues" dxfId="2372" priority="1210"/>
  </conditionalFormatting>
  <conditionalFormatting sqref="E858">
    <cfRule type="duplicateValues" dxfId="2371" priority="1209"/>
  </conditionalFormatting>
  <conditionalFormatting sqref="G860">
    <cfRule type="duplicateValues" dxfId="2370" priority="1208"/>
  </conditionalFormatting>
  <conditionalFormatting sqref="E861">
    <cfRule type="duplicateValues" dxfId="2369" priority="1207"/>
  </conditionalFormatting>
  <conditionalFormatting sqref="E862">
    <cfRule type="duplicateValues" dxfId="2368" priority="1206"/>
  </conditionalFormatting>
  <conditionalFormatting sqref="E863">
    <cfRule type="duplicateValues" dxfId="2367" priority="1205"/>
  </conditionalFormatting>
  <conditionalFormatting sqref="E864">
    <cfRule type="duplicateValues" dxfId="2366" priority="1204"/>
  </conditionalFormatting>
  <conditionalFormatting sqref="E866">
    <cfRule type="duplicateValues" dxfId="2365" priority="1203"/>
  </conditionalFormatting>
  <conditionalFormatting sqref="E867">
    <cfRule type="duplicateValues" dxfId="2364" priority="1202"/>
  </conditionalFormatting>
  <conditionalFormatting sqref="G867">
    <cfRule type="duplicateValues" dxfId="2363" priority="1201"/>
  </conditionalFormatting>
  <conditionalFormatting sqref="G865">
    <cfRule type="duplicateValues" dxfId="2362" priority="1200"/>
  </conditionalFormatting>
  <conditionalFormatting sqref="G866">
    <cfRule type="duplicateValues" dxfId="2361" priority="1199"/>
  </conditionalFormatting>
  <conditionalFormatting sqref="I866">
    <cfRule type="duplicateValues" dxfId="2360" priority="1198"/>
  </conditionalFormatting>
  <conditionalFormatting sqref="E868">
    <cfRule type="duplicateValues" dxfId="2359" priority="1197"/>
  </conditionalFormatting>
  <conditionalFormatting sqref="E874">
    <cfRule type="duplicateValues" dxfId="2358" priority="1196"/>
  </conditionalFormatting>
  <conditionalFormatting sqref="G871">
    <cfRule type="duplicateValues" dxfId="2357" priority="1195"/>
  </conditionalFormatting>
  <conditionalFormatting sqref="I868">
    <cfRule type="duplicateValues" dxfId="2356" priority="1194"/>
  </conditionalFormatting>
  <conditionalFormatting sqref="I869">
    <cfRule type="duplicateValues" dxfId="2355" priority="1193"/>
  </conditionalFormatting>
  <conditionalFormatting sqref="E873">
    <cfRule type="duplicateValues" dxfId="2354" priority="1192"/>
  </conditionalFormatting>
  <conditionalFormatting sqref="G874">
    <cfRule type="duplicateValues" dxfId="2353" priority="1191"/>
  </conditionalFormatting>
  <conditionalFormatting sqref="E872">
    <cfRule type="duplicateValues" dxfId="2352" priority="1190"/>
  </conditionalFormatting>
  <conditionalFormatting sqref="E871">
    <cfRule type="duplicateValues" dxfId="2351" priority="1189"/>
  </conditionalFormatting>
  <conditionalFormatting sqref="G870">
    <cfRule type="duplicateValues" dxfId="2350" priority="1188"/>
  </conditionalFormatting>
  <conditionalFormatting sqref="G868">
    <cfRule type="duplicateValues" dxfId="2349" priority="1187"/>
  </conditionalFormatting>
  <conditionalFormatting sqref="G869">
    <cfRule type="duplicateValues" dxfId="2348" priority="1186"/>
  </conditionalFormatting>
  <conditionalFormatting sqref="E869">
    <cfRule type="duplicateValues" dxfId="2347" priority="1185"/>
  </conditionalFormatting>
  <conditionalFormatting sqref="E870">
    <cfRule type="duplicateValues" dxfId="2346" priority="1184"/>
  </conditionalFormatting>
  <conditionalFormatting sqref="G872">
    <cfRule type="duplicateValues" dxfId="2345" priority="1183"/>
  </conditionalFormatting>
  <conditionalFormatting sqref="E875">
    <cfRule type="duplicateValues" dxfId="2344" priority="1182"/>
  </conditionalFormatting>
  <conditionalFormatting sqref="G875">
    <cfRule type="duplicateValues" dxfId="2343" priority="1181"/>
  </conditionalFormatting>
  <conditionalFormatting sqref="E876">
    <cfRule type="duplicateValues" dxfId="2342" priority="1180"/>
  </conditionalFormatting>
  <conditionalFormatting sqref="E877">
    <cfRule type="duplicateValues" dxfId="2341" priority="1179"/>
  </conditionalFormatting>
  <conditionalFormatting sqref="E878">
    <cfRule type="duplicateValues" dxfId="2340" priority="1178"/>
  </conditionalFormatting>
  <conditionalFormatting sqref="E880">
    <cfRule type="duplicateValues" dxfId="2339" priority="1177"/>
  </conditionalFormatting>
  <conditionalFormatting sqref="G880">
    <cfRule type="duplicateValues" dxfId="2338" priority="1176"/>
  </conditionalFormatting>
  <conditionalFormatting sqref="G876">
    <cfRule type="duplicateValues" dxfId="2337" priority="1175"/>
  </conditionalFormatting>
  <conditionalFormatting sqref="E882">
    <cfRule type="duplicateValues" dxfId="2336" priority="1174"/>
  </conditionalFormatting>
  <conditionalFormatting sqref="E885">
    <cfRule type="duplicateValues" dxfId="2335" priority="1173"/>
  </conditionalFormatting>
  <conditionalFormatting sqref="G885">
    <cfRule type="duplicateValues" dxfId="2334" priority="1172"/>
  </conditionalFormatting>
  <conditionalFormatting sqref="E883">
    <cfRule type="duplicateValues" dxfId="2333" priority="1171"/>
  </conditionalFormatting>
  <conditionalFormatting sqref="I881">
    <cfRule type="duplicateValues" dxfId="2332" priority="1170"/>
  </conditionalFormatting>
  <conditionalFormatting sqref="G881">
    <cfRule type="duplicateValues" dxfId="2331" priority="1169"/>
  </conditionalFormatting>
  <conditionalFormatting sqref="E884">
    <cfRule type="duplicateValues" dxfId="2330" priority="1168"/>
  </conditionalFormatting>
  <conditionalFormatting sqref="E886">
    <cfRule type="duplicateValues" dxfId="2329" priority="1167"/>
  </conditionalFormatting>
  <conditionalFormatting sqref="E890">
    <cfRule type="duplicateValues" dxfId="2328" priority="1166"/>
  </conditionalFormatting>
  <conditionalFormatting sqref="E895">
    <cfRule type="duplicateValues" dxfId="2327" priority="1165"/>
  </conditionalFormatting>
  <conditionalFormatting sqref="E893">
    <cfRule type="duplicateValues" dxfId="2326" priority="1164"/>
  </conditionalFormatting>
  <conditionalFormatting sqref="G892">
    <cfRule type="duplicateValues" dxfId="2325" priority="1163"/>
  </conditionalFormatting>
  <conditionalFormatting sqref="E891">
    <cfRule type="duplicateValues" dxfId="2324" priority="1162"/>
  </conditionalFormatting>
  <conditionalFormatting sqref="G890">
    <cfRule type="duplicateValues" dxfId="2323" priority="1161"/>
  </conditionalFormatting>
  <conditionalFormatting sqref="G886">
    <cfRule type="duplicateValues" dxfId="2322" priority="1160"/>
  </conditionalFormatting>
  <conditionalFormatting sqref="G889">
    <cfRule type="duplicateValues" dxfId="2321" priority="1159"/>
  </conditionalFormatting>
  <conditionalFormatting sqref="I886">
    <cfRule type="duplicateValues" dxfId="2320" priority="1158"/>
  </conditionalFormatting>
  <conditionalFormatting sqref="I891">
    <cfRule type="duplicateValues" dxfId="2319" priority="1157"/>
  </conditionalFormatting>
  <conditionalFormatting sqref="E894">
    <cfRule type="duplicateValues" dxfId="2318" priority="1156"/>
  </conditionalFormatting>
  <conditionalFormatting sqref="E889">
    <cfRule type="duplicateValues" dxfId="2317" priority="1155"/>
  </conditionalFormatting>
  <conditionalFormatting sqref="E888">
    <cfRule type="duplicateValues" dxfId="2316" priority="1154"/>
  </conditionalFormatting>
  <conditionalFormatting sqref="E887">
    <cfRule type="duplicateValues" dxfId="2315" priority="1153"/>
  </conditionalFormatting>
  <conditionalFormatting sqref="G891">
    <cfRule type="duplicateValues" dxfId="2314" priority="1152"/>
  </conditionalFormatting>
  <conditionalFormatting sqref="E892">
    <cfRule type="duplicateValues" dxfId="2313" priority="1151"/>
  </conditionalFormatting>
  <conditionalFormatting sqref="G894">
    <cfRule type="duplicateValues" dxfId="2312" priority="1150"/>
  </conditionalFormatting>
  <conditionalFormatting sqref="G895">
    <cfRule type="duplicateValues" dxfId="2311" priority="1149"/>
  </conditionalFormatting>
  <conditionalFormatting sqref="E897">
    <cfRule type="duplicateValues" dxfId="2310" priority="1148"/>
  </conditionalFormatting>
  <conditionalFormatting sqref="E896">
    <cfRule type="duplicateValues" dxfId="2309" priority="1147"/>
  </conditionalFormatting>
  <conditionalFormatting sqref="E898">
    <cfRule type="duplicateValues" dxfId="2308" priority="1146"/>
  </conditionalFormatting>
  <conditionalFormatting sqref="E899">
    <cfRule type="duplicateValues" dxfId="2307" priority="1145"/>
  </conditionalFormatting>
  <conditionalFormatting sqref="G899">
    <cfRule type="duplicateValues" dxfId="2306" priority="1144"/>
  </conditionalFormatting>
  <conditionalFormatting sqref="G898">
    <cfRule type="duplicateValues" dxfId="2305" priority="1143"/>
  </conditionalFormatting>
  <conditionalFormatting sqref="E900">
    <cfRule type="duplicateValues" dxfId="2304" priority="1142"/>
  </conditionalFormatting>
  <conditionalFormatting sqref="G902">
    <cfRule type="duplicateValues" dxfId="2303" priority="1141"/>
  </conditionalFormatting>
  <conditionalFormatting sqref="E901">
    <cfRule type="duplicateValues" dxfId="2302" priority="1140"/>
  </conditionalFormatting>
  <conditionalFormatting sqref="G900">
    <cfRule type="duplicateValues" dxfId="2301" priority="1139"/>
  </conditionalFormatting>
  <conditionalFormatting sqref="E903">
    <cfRule type="duplicateValues" dxfId="2300" priority="1138"/>
  </conditionalFormatting>
  <conditionalFormatting sqref="G906">
    <cfRule type="duplicateValues" dxfId="2299" priority="1137"/>
  </conditionalFormatting>
  <conditionalFormatting sqref="G908">
    <cfRule type="duplicateValues" dxfId="2298" priority="1136"/>
  </conditionalFormatting>
  <conditionalFormatting sqref="E906">
    <cfRule type="duplicateValues" dxfId="2297" priority="1135"/>
  </conditionalFormatting>
  <conditionalFormatting sqref="E908">
    <cfRule type="duplicateValues" dxfId="2296" priority="1134"/>
  </conditionalFormatting>
  <conditionalFormatting sqref="E907">
    <cfRule type="duplicateValues" dxfId="2295" priority="1133"/>
  </conditionalFormatting>
  <conditionalFormatting sqref="E905">
    <cfRule type="duplicateValues" dxfId="2294" priority="1132"/>
  </conditionalFormatting>
  <conditionalFormatting sqref="E904">
    <cfRule type="duplicateValues" dxfId="2293" priority="1131"/>
  </conditionalFormatting>
  <conditionalFormatting sqref="G903">
    <cfRule type="duplicateValues" dxfId="2292" priority="1130"/>
  </conditionalFormatting>
  <conditionalFormatting sqref="G907">
    <cfRule type="duplicateValues" dxfId="2291" priority="1129"/>
  </conditionalFormatting>
  <conditionalFormatting sqref="G905">
    <cfRule type="duplicateValues" dxfId="2290" priority="1128"/>
  </conditionalFormatting>
  <conditionalFormatting sqref="G904">
    <cfRule type="duplicateValues" dxfId="2289" priority="1127"/>
  </conditionalFormatting>
  <conditionalFormatting sqref="I903">
    <cfRule type="duplicateValues" dxfId="2288" priority="1126"/>
  </conditionalFormatting>
  <conditionalFormatting sqref="E909">
    <cfRule type="duplicateValues" dxfId="2287" priority="1125"/>
  </conditionalFormatting>
  <conditionalFormatting sqref="G910">
    <cfRule type="duplicateValues" dxfId="2286" priority="1124"/>
  </conditionalFormatting>
  <conditionalFormatting sqref="E910">
    <cfRule type="duplicateValues" dxfId="2285" priority="1123"/>
  </conditionalFormatting>
  <conditionalFormatting sqref="G909">
    <cfRule type="duplicateValues" dxfId="2284" priority="1122"/>
  </conditionalFormatting>
  <conditionalFormatting sqref="I909">
    <cfRule type="duplicateValues" dxfId="2283" priority="1121"/>
  </conditionalFormatting>
  <conditionalFormatting sqref="E911">
    <cfRule type="duplicateValues" dxfId="2282" priority="1120"/>
  </conditionalFormatting>
  <conditionalFormatting sqref="E912">
    <cfRule type="duplicateValues" dxfId="2281" priority="1119"/>
  </conditionalFormatting>
  <conditionalFormatting sqref="E913">
    <cfRule type="duplicateValues" dxfId="2280" priority="1118"/>
  </conditionalFormatting>
  <conditionalFormatting sqref="E914">
    <cfRule type="duplicateValues" dxfId="2279" priority="1117"/>
  </conditionalFormatting>
  <conditionalFormatting sqref="E915">
    <cfRule type="duplicateValues" dxfId="2278" priority="1116"/>
  </conditionalFormatting>
  <conditionalFormatting sqref="G915">
    <cfRule type="duplicateValues" dxfId="2277" priority="1115"/>
  </conditionalFormatting>
  <conditionalFormatting sqref="G913">
    <cfRule type="duplicateValues" dxfId="2276" priority="1114"/>
  </conditionalFormatting>
  <conditionalFormatting sqref="G911">
    <cfRule type="duplicateValues" dxfId="2275" priority="1113"/>
  </conditionalFormatting>
  <conditionalFormatting sqref="E916">
    <cfRule type="duplicateValues" dxfId="2274" priority="1112"/>
  </conditionalFormatting>
  <conditionalFormatting sqref="E924">
    <cfRule type="duplicateValues" dxfId="2273" priority="1111"/>
  </conditionalFormatting>
  <conditionalFormatting sqref="I923">
    <cfRule type="duplicateValues" dxfId="2272" priority="1110"/>
  </conditionalFormatting>
  <conditionalFormatting sqref="G920">
    <cfRule type="duplicateValues" dxfId="2271" priority="1109"/>
  </conditionalFormatting>
  <conditionalFormatting sqref="G916">
    <cfRule type="duplicateValues" dxfId="2270" priority="1108"/>
  </conditionalFormatting>
  <conditionalFormatting sqref="G917">
    <cfRule type="duplicateValues" dxfId="2269" priority="1107"/>
  </conditionalFormatting>
  <conditionalFormatting sqref="E922">
    <cfRule type="duplicateValues" dxfId="2268" priority="1106"/>
  </conditionalFormatting>
  <conditionalFormatting sqref="E923">
    <cfRule type="duplicateValues" dxfId="2267" priority="1105"/>
  </conditionalFormatting>
  <conditionalFormatting sqref="G924">
    <cfRule type="duplicateValues" dxfId="2266" priority="1104"/>
  </conditionalFormatting>
  <conditionalFormatting sqref="G918">
    <cfRule type="duplicateValues" dxfId="2265" priority="1103"/>
  </conditionalFormatting>
  <conditionalFormatting sqref="E917">
    <cfRule type="duplicateValues" dxfId="2264" priority="1102"/>
  </conditionalFormatting>
  <conditionalFormatting sqref="E920">
    <cfRule type="duplicateValues" dxfId="2263" priority="1101"/>
  </conditionalFormatting>
  <conditionalFormatting sqref="E921">
    <cfRule type="duplicateValues" dxfId="2262" priority="1100"/>
  </conditionalFormatting>
  <conditionalFormatting sqref="I920">
    <cfRule type="duplicateValues" dxfId="2261" priority="1099"/>
  </conditionalFormatting>
  <conditionalFormatting sqref="E918">
    <cfRule type="duplicateValues" dxfId="2260" priority="1098"/>
  </conditionalFormatting>
  <conditionalFormatting sqref="E919">
    <cfRule type="duplicateValues" dxfId="2259" priority="1097"/>
  </conditionalFormatting>
  <conditionalFormatting sqref="G923">
    <cfRule type="duplicateValues" dxfId="2258" priority="1096"/>
  </conditionalFormatting>
  <conditionalFormatting sqref="I924">
    <cfRule type="duplicateValues" dxfId="2257" priority="1095"/>
  </conditionalFormatting>
  <conditionalFormatting sqref="E925">
    <cfRule type="duplicateValues" dxfId="2256" priority="1094"/>
  </conditionalFormatting>
  <conditionalFormatting sqref="E926">
    <cfRule type="duplicateValues" dxfId="2255" priority="1093"/>
  </conditionalFormatting>
  <conditionalFormatting sqref="G925">
    <cfRule type="duplicateValues" dxfId="2254" priority="1092"/>
  </conditionalFormatting>
  <conditionalFormatting sqref="E927">
    <cfRule type="duplicateValues" dxfId="2253" priority="1091"/>
  </conditionalFormatting>
  <conditionalFormatting sqref="E928">
    <cfRule type="duplicateValues" dxfId="2252" priority="1090"/>
  </conditionalFormatting>
  <conditionalFormatting sqref="E929">
    <cfRule type="duplicateValues" dxfId="2251" priority="1089"/>
  </conditionalFormatting>
  <conditionalFormatting sqref="G928">
    <cfRule type="duplicateValues" dxfId="2250" priority="1088"/>
  </conditionalFormatting>
  <conditionalFormatting sqref="G930">
    <cfRule type="duplicateValues" dxfId="2249" priority="1087"/>
  </conditionalFormatting>
  <conditionalFormatting sqref="E931">
    <cfRule type="duplicateValues" dxfId="2248" priority="1086"/>
  </conditionalFormatting>
  <conditionalFormatting sqref="E932">
    <cfRule type="duplicateValues" dxfId="2247" priority="1085"/>
  </conditionalFormatting>
  <conditionalFormatting sqref="E933">
    <cfRule type="duplicateValues" dxfId="2246" priority="1084"/>
  </conditionalFormatting>
  <conditionalFormatting sqref="G934">
    <cfRule type="duplicateValues" dxfId="2245" priority="1083"/>
  </conditionalFormatting>
  <conditionalFormatting sqref="G932">
    <cfRule type="duplicateValues" dxfId="2244" priority="1082"/>
  </conditionalFormatting>
  <conditionalFormatting sqref="G922">
    <cfRule type="duplicateValues" dxfId="2243" priority="1081"/>
  </conditionalFormatting>
  <conditionalFormatting sqref="E935">
    <cfRule type="duplicateValues" dxfId="2242" priority="1080"/>
  </conditionalFormatting>
  <conditionalFormatting sqref="G935">
    <cfRule type="duplicateValues" dxfId="2241" priority="1079"/>
  </conditionalFormatting>
  <conditionalFormatting sqref="E937">
    <cfRule type="duplicateValues" dxfId="2240" priority="1078"/>
  </conditionalFormatting>
  <conditionalFormatting sqref="E936">
    <cfRule type="duplicateValues" dxfId="2239" priority="1077"/>
  </conditionalFormatting>
  <conditionalFormatting sqref="G938">
    <cfRule type="duplicateValues" dxfId="2238" priority="1076"/>
  </conditionalFormatting>
  <conditionalFormatting sqref="E938">
    <cfRule type="duplicateValues" dxfId="2237" priority="1075"/>
  </conditionalFormatting>
  <conditionalFormatting sqref="E939">
    <cfRule type="duplicateValues" dxfId="2236" priority="1074"/>
  </conditionalFormatting>
  <conditionalFormatting sqref="E940">
    <cfRule type="duplicateValues" dxfId="2235" priority="1073"/>
  </conditionalFormatting>
  <conditionalFormatting sqref="E941">
    <cfRule type="duplicateValues" dxfId="2234" priority="1072"/>
  </conditionalFormatting>
  <conditionalFormatting sqref="E942">
    <cfRule type="duplicateValues" dxfId="2233" priority="1071"/>
  </conditionalFormatting>
  <conditionalFormatting sqref="G942">
    <cfRule type="duplicateValues" dxfId="2232" priority="1070"/>
  </conditionalFormatting>
  <conditionalFormatting sqref="E943">
    <cfRule type="duplicateValues" dxfId="2231" priority="1069"/>
  </conditionalFormatting>
  <conditionalFormatting sqref="G943">
    <cfRule type="duplicateValues" dxfId="2230" priority="1068"/>
  </conditionalFormatting>
  <conditionalFormatting sqref="G948">
    <cfRule type="duplicateValues" dxfId="2229" priority="1067"/>
  </conditionalFormatting>
  <conditionalFormatting sqref="E948">
    <cfRule type="duplicateValues" dxfId="2228" priority="1066"/>
  </conditionalFormatting>
  <conditionalFormatting sqref="E947">
    <cfRule type="duplicateValues" dxfId="2227" priority="1065"/>
  </conditionalFormatting>
  <conditionalFormatting sqref="E946">
    <cfRule type="duplicateValues" dxfId="2226" priority="1064"/>
  </conditionalFormatting>
  <conditionalFormatting sqref="G946">
    <cfRule type="duplicateValues" dxfId="2225" priority="1063"/>
  </conditionalFormatting>
  <conditionalFormatting sqref="E945">
    <cfRule type="duplicateValues" dxfId="2224" priority="1061"/>
  </conditionalFormatting>
  <conditionalFormatting sqref="E944">
    <cfRule type="duplicateValues" dxfId="2223" priority="1060"/>
  </conditionalFormatting>
  <conditionalFormatting sqref="G944">
    <cfRule type="duplicateValues" dxfId="2222" priority="1059"/>
  </conditionalFormatting>
  <conditionalFormatting sqref="E963">
    <cfRule type="duplicateValues" dxfId="2221" priority="1058"/>
  </conditionalFormatting>
  <conditionalFormatting sqref="E962">
    <cfRule type="duplicateValues" dxfId="2220" priority="1057"/>
  </conditionalFormatting>
  <conditionalFormatting sqref="E954">
    <cfRule type="duplicateValues" dxfId="2219" priority="1056"/>
  </conditionalFormatting>
  <conditionalFormatting sqref="E961">
    <cfRule type="duplicateValues" dxfId="2218" priority="1055"/>
  </conditionalFormatting>
  <conditionalFormatting sqref="E952">
    <cfRule type="duplicateValues" dxfId="2217" priority="1054"/>
  </conditionalFormatting>
  <conditionalFormatting sqref="G953">
    <cfRule type="duplicateValues" dxfId="2216" priority="1053"/>
  </conditionalFormatting>
  <conditionalFormatting sqref="E949">
    <cfRule type="duplicateValues" dxfId="2215" priority="1052"/>
  </conditionalFormatting>
  <conditionalFormatting sqref="E953">
    <cfRule type="duplicateValues" dxfId="2214" priority="1051"/>
  </conditionalFormatting>
  <conditionalFormatting sqref="G957">
    <cfRule type="duplicateValues" dxfId="2213" priority="1050"/>
  </conditionalFormatting>
  <conditionalFormatting sqref="E951">
    <cfRule type="duplicateValues" dxfId="2212" priority="1049"/>
  </conditionalFormatting>
  <conditionalFormatting sqref="G954">
    <cfRule type="duplicateValues" dxfId="2211" priority="1048"/>
  </conditionalFormatting>
  <conditionalFormatting sqref="G955">
    <cfRule type="duplicateValues" dxfId="2210" priority="1047"/>
  </conditionalFormatting>
  <conditionalFormatting sqref="G958">
    <cfRule type="duplicateValues" dxfId="2209" priority="1046"/>
  </conditionalFormatting>
  <conditionalFormatting sqref="G959">
    <cfRule type="duplicateValues" dxfId="2208" priority="1045"/>
  </conditionalFormatting>
  <conditionalFormatting sqref="E960">
    <cfRule type="duplicateValues" dxfId="2207" priority="1044"/>
  </conditionalFormatting>
  <conditionalFormatting sqref="E957">
    <cfRule type="duplicateValues" dxfId="2206" priority="1043"/>
  </conditionalFormatting>
  <conditionalFormatting sqref="E956">
    <cfRule type="duplicateValues" dxfId="2205" priority="1042"/>
  </conditionalFormatting>
  <conditionalFormatting sqref="I951">
    <cfRule type="duplicateValues" dxfId="2204" priority="1041"/>
  </conditionalFormatting>
  <conditionalFormatting sqref="G949">
    <cfRule type="duplicateValues" dxfId="2203" priority="1040"/>
  </conditionalFormatting>
  <conditionalFormatting sqref="E959">
    <cfRule type="duplicateValues" dxfId="2202" priority="1039"/>
  </conditionalFormatting>
  <conditionalFormatting sqref="E958">
    <cfRule type="duplicateValues" dxfId="2201" priority="1038"/>
  </conditionalFormatting>
  <conditionalFormatting sqref="E950">
    <cfRule type="duplicateValues" dxfId="2200" priority="1037"/>
  </conditionalFormatting>
  <conditionalFormatting sqref="G951">
    <cfRule type="duplicateValues" dxfId="2199" priority="1036"/>
  </conditionalFormatting>
  <conditionalFormatting sqref="E955">
    <cfRule type="duplicateValues" dxfId="2198" priority="1035"/>
  </conditionalFormatting>
  <conditionalFormatting sqref="I958">
    <cfRule type="duplicateValues" dxfId="2197" priority="1034"/>
  </conditionalFormatting>
  <conditionalFormatting sqref="E964">
    <cfRule type="duplicateValues" dxfId="2196" priority="1033"/>
  </conditionalFormatting>
  <conditionalFormatting sqref="E967">
    <cfRule type="duplicateValues" dxfId="2195" priority="1032"/>
  </conditionalFormatting>
  <conditionalFormatting sqref="G966">
    <cfRule type="duplicateValues" dxfId="2194" priority="1031"/>
  </conditionalFormatting>
  <conditionalFormatting sqref="E969">
    <cfRule type="duplicateValues" dxfId="2193" priority="1030"/>
  </conditionalFormatting>
  <conditionalFormatting sqref="E968">
    <cfRule type="duplicateValues" dxfId="2192" priority="1029"/>
  </conditionalFormatting>
  <conditionalFormatting sqref="E966">
    <cfRule type="duplicateValues" dxfId="2191" priority="1028"/>
  </conditionalFormatting>
  <conditionalFormatting sqref="G964">
    <cfRule type="duplicateValues" dxfId="2190" priority="1027"/>
  </conditionalFormatting>
  <conditionalFormatting sqref="G965">
    <cfRule type="duplicateValues" dxfId="2189" priority="1026"/>
  </conditionalFormatting>
  <conditionalFormatting sqref="E965">
    <cfRule type="duplicateValues" dxfId="2188" priority="1025"/>
  </conditionalFormatting>
  <conditionalFormatting sqref="G967">
    <cfRule type="duplicateValues" dxfId="2187" priority="1024"/>
  </conditionalFormatting>
  <conditionalFormatting sqref="E970">
    <cfRule type="duplicateValues" dxfId="2186" priority="1023"/>
  </conditionalFormatting>
  <conditionalFormatting sqref="E972">
    <cfRule type="duplicateValues" dxfId="2185" priority="1022"/>
  </conditionalFormatting>
  <conditionalFormatting sqref="E971">
    <cfRule type="duplicateValues" dxfId="2184" priority="1021"/>
  </conditionalFormatting>
  <conditionalFormatting sqref="G971">
    <cfRule type="duplicateValues" dxfId="2183" priority="1020"/>
  </conditionalFormatting>
  <conditionalFormatting sqref="G970">
    <cfRule type="duplicateValues" dxfId="2182" priority="1019"/>
  </conditionalFormatting>
  <conditionalFormatting sqref="E973">
    <cfRule type="duplicateValues" dxfId="2181" priority="1018"/>
  </conditionalFormatting>
  <conditionalFormatting sqref="E974">
    <cfRule type="duplicateValues" dxfId="2180" priority="1017"/>
  </conditionalFormatting>
  <conditionalFormatting sqref="G974">
    <cfRule type="duplicateValues" dxfId="2179" priority="1016"/>
  </conditionalFormatting>
  <conditionalFormatting sqref="E975">
    <cfRule type="duplicateValues" dxfId="2178" priority="1015"/>
  </conditionalFormatting>
  <conditionalFormatting sqref="E976">
    <cfRule type="duplicateValues" dxfId="2177" priority="1014"/>
  </conditionalFormatting>
  <conditionalFormatting sqref="E978">
    <cfRule type="duplicateValues" dxfId="2176" priority="1013"/>
  </conditionalFormatting>
  <conditionalFormatting sqref="E977">
    <cfRule type="duplicateValues" dxfId="2175" priority="1012"/>
  </conditionalFormatting>
  <conditionalFormatting sqref="E979">
    <cfRule type="duplicateValues" dxfId="2174" priority="1011"/>
  </conditionalFormatting>
  <conditionalFormatting sqref="E980">
    <cfRule type="duplicateValues" dxfId="2173" priority="1010"/>
  </conditionalFormatting>
  <conditionalFormatting sqref="G981">
    <cfRule type="duplicateValues" dxfId="2172" priority="1009"/>
  </conditionalFormatting>
  <conditionalFormatting sqref="E981">
    <cfRule type="duplicateValues" dxfId="2171" priority="1008"/>
  </conditionalFormatting>
  <conditionalFormatting sqref="E983">
    <cfRule type="duplicateValues" dxfId="2170" priority="1007"/>
  </conditionalFormatting>
  <conditionalFormatting sqref="E986">
    <cfRule type="duplicateValues" dxfId="2169" priority="1006"/>
  </conditionalFormatting>
  <conditionalFormatting sqref="G984">
    <cfRule type="duplicateValues" dxfId="2168" priority="1005"/>
  </conditionalFormatting>
  <conditionalFormatting sqref="G983">
    <cfRule type="duplicateValues" dxfId="2167" priority="1004"/>
  </conditionalFormatting>
  <conditionalFormatting sqref="G986">
    <cfRule type="duplicateValues" dxfId="2166" priority="1003"/>
  </conditionalFormatting>
  <conditionalFormatting sqref="E987">
    <cfRule type="duplicateValues" dxfId="2165" priority="1002"/>
  </conditionalFormatting>
  <conditionalFormatting sqref="E985">
    <cfRule type="duplicateValues" dxfId="2164" priority="1001"/>
  </conditionalFormatting>
  <conditionalFormatting sqref="E984">
    <cfRule type="duplicateValues" dxfId="2163" priority="1000"/>
  </conditionalFormatting>
  <conditionalFormatting sqref="G985">
    <cfRule type="duplicateValues" dxfId="2162" priority="999"/>
  </conditionalFormatting>
  <conditionalFormatting sqref="E988">
    <cfRule type="duplicateValues" dxfId="2161" priority="998"/>
  </conditionalFormatting>
  <conditionalFormatting sqref="E989">
    <cfRule type="duplicateValues" dxfId="2160" priority="997"/>
  </conditionalFormatting>
  <conditionalFormatting sqref="G990">
    <cfRule type="duplicateValues" dxfId="2159" priority="996"/>
  </conditionalFormatting>
  <conditionalFormatting sqref="G988">
    <cfRule type="duplicateValues" dxfId="2158" priority="995"/>
  </conditionalFormatting>
  <conditionalFormatting sqref="E991">
    <cfRule type="duplicateValues" dxfId="2157" priority="994"/>
  </conditionalFormatting>
  <conditionalFormatting sqref="G993">
    <cfRule type="duplicateValues" dxfId="2156" priority="993"/>
  </conditionalFormatting>
  <conditionalFormatting sqref="G994">
    <cfRule type="duplicateValues" dxfId="2155" priority="992"/>
  </conditionalFormatting>
  <conditionalFormatting sqref="E995">
    <cfRule type="duplicateValues" dxfId="2154" priority="991"/>
  </conditionalFormatting>
  <conditionalFormatting sqref="E993">
    <cfRule type="duplicateValues" dxfId="2153" priority="990"/>
  </conditionalFormatting>
  <conditionalFormatting sqref="E992">
    <cfRule type="duplicateValues" dxfId="2152" priority="989"/>
  </conditionalFormatting>
  <conditionalFormatting sqref="I994">
    <cfRule type="duplicateValues" dxfId="2151" priority="988"/>
  </conditionalFormatting>
  <conditionalFormatting sqref="I991">
    <cfRule type="duplicateValues" dxfId="2150" priority="987"/>
  </conditionalFormatting>
  <conditionalFormatting sqref="G991">
    <cfRule type="duplicateValues" dxfId="2149" priority="986"/>
  </conditionalFormatting>
  <conditionalFormatting sqref="E994">
    <cfRule type="duplicateValues" dxfId="2148" priority="985"/>
  </conditionalFormatting>
  <conditionalFormatting sqref="E996">
    <cfRule type="duplicateValues" dxfId="2147" priority="984"/>
  </conditionalFormatting>
  <conditionalFormatting sqref="G998">
    <cfRule type="duplicateValues" dxfId="2146" priority="983"/>
  </conditionalFormatting>
  <conditionalFormatting sqref="G997">
    <cfRule type="duplicateValues" dxfId="2145" priority="982"/>
  </conditionalFormatting>
  <conditionalFormatting sqref="E999">
    <cfRule type="duplicateValues" dxfId="2144" priority="981"/>
  </conditionalFormatting>
  <conditionalFormatting sqref="E997">
    <cfRule type="duplicateValues" dxfId="2143" priority="980"/>
  </conditionalFormatting>
  <conditionalFormatting sqref="E1000">
    <cfRule type="duplicateValues" dxfId="2142" priority="979"/>
  </conditionalFormatting>
  <conditionalFormatting sqref="I1002">
    <cfRule type="duplicateValues" dxfId="2141" priority="978"/>
  </conditionalFormatting>
  <conditionalFormatting sqref="G1003">
    <cfRule type="duplicateValues" dxfId="2140" priority="977"/>
  </conditionalFormatting>
  <conditionalFormatting sqref="E1004">
    <cfRule type="duplicateValues" dxfId="2139" priority="976"/>
  </conditionalFormatting>
  <conditionalFormatting sqref="G1004">
    <cfRule type="duplicateValues" dxfId="2138" priority="975"/>
  </conditionalFormatting>
  <conditionalFormatting sqref="E1003">
    <cfRule type="duplicateValues" dxfId="2137" priority="974"/>
  </conditionalFormatting>
  <conditionalFormatting sqref="E1002">
    <cfRule type="duplicateValues" dxfId="2136" priority="973"/>
  </conditionalFormatting>
  <conditionalFormatting sqref="G1001">
    <cfRule type="duplicateValues" dxfId="2135" priority="972"/>
  </conditionalFormatting>
  <conditionalFormatting sqref="G1002">
    <cfRule type="duplicateValues" dxfId="2134" priority="971"/>
  </conditionalFormatting>
  <conditionalFormatting sqref="E1001">
    <cfRule type="duplicateValues" dxfId="2133" priority="970"/>
  </conditionalFormatting>
  <conditionalFormatting sqref="E998">
    <cfRule type="duplicateValues" dxfId="2132" priority="969"/>
  </conditionalFormatting>
  <conditionalFormatting sqref="G999">
    <cfRule type="duplicateValues" dxfId="2131" priority="968"/>
  </conditionalFormatting>
  <conditionalFormatting sqref="G1000">
    <cfRule type="duplicateValues" dxfId="2130" priority="967"/>
  </conditionalFormatting>
  <conditionalFormatting sqref="E1005">
    <cfRule type="duplicateValues" dxfId="2129" priority="966"/>
  </conditionalFormatting>
  <conditionalFormatting sqref="E1008">
    <cfRule type="duplicateValues" dxfId="2128" priority="965"/>
  </conditionalFormatting>
  <conditionalFormatting sqref="E1007">
    <cfRule type="duplicateValues" dxfId="2127" priority="964"/>
  </conditionalFormatting>
  <conditionalFormatting sqref="E1006">
    <cfRule type="duplicateValues" dxfId="2126" priority="963"/>
  </conditionalFormatting>
  <conditionalFormatting sqref="G1008">
    <cfRule type="duplicateValues" dxfId="2125" priority="962"/>
  </conditionalFormatting>
  <conditionalFormatting sqref="I1008">
    <cfRule type="duplicateValues" dxfId="2124" priority="961"/>
  </conditionalFormatting>
  <conditionalFormatting sqref="G1007">
    <cfRule type="duplicateValues" dxfId="2123" priority="960"/>
  </conditionalFormatting>
  <conditionalFormatting sqref="G1006">
    <cfRule type="duplicateValues" dxfId="2122" priority="959"/>
  </conditionalFormatting>
  <conditionalFormatting sqref="E1009">
    <cfRule type="duplicateValues" dxfId="2121" priority="958"/>
  </conditionalFormatting>
  <conditionalFormatting sqref="E1011">
    <cfRule type="duplicateValues" dxfId="2120" priority="957"/>
  </conditionalFormatting>
  <conditionalFormatting sqref="E1010">
    <cfRule type="duplicateValues" dxfId="2119" priority="956"/>
  </conditionalFormatting>
  <conditionalFormatting sqref="G1010">
    <cfRule type="duplicateValues" dxfId="2118" priority="955"/>
  </conditionalFormatting>
  <conditionalFormatting sqref="G1009">
    <cfRule type="duplicateValues" dxfId="2117" priority="954"/>
  </conditionalFormatting>
  <conditionalFormatting sqref="G921">
    <cfRule type="duplicateValues" dxfId="2116" priority="953"/>
  </conditionalFormatting>
  <conditionalFormatting sqref="E865">
    <cfRule type="duplicateValues" dxfId="2115" priority="952"/>
  </conditionalFormatting>
  <conditionalFormatting sqref="E838">
    <cfRule type="duplicateValues" dxfId="2114" priority="951"/>
  </conditionalFormatting>
  <conditionalFormatting sqref="G602">
    <cfRule type="duplicateValues" dxfId="2113" priority="950"/>
  </conditionalFormatting>
  <conditionalFormatting sqref="E1012">
    <cfRule type="duplicateValues" dxfId="2112" priority="949"/>
  </conditionalFormatting>
  <conditionalFormatting sqref="E1013">
    <cfRule type="duplicateValues" dxfId="2111" priority="948"/>
  </conditionalFormatting>
  <conditionalFormatting sqref="E1014">
    <cfRule type="duplicateValues" dxfId="2110" priority="947"/>
  </conditionalFormatting>
  <conditionalFormatting sqref="E1015">
    <cfRule type="duplicateValues" dxfId="2109" priority="946"/>
  </conditionalFormatting>
  <conditionalFormatting sqref="E1016">
    <cfRule type="duplicateValues" dxfId="2108" priority="945"/>
  </conditionalFormatting>
  <conditionalFormatting sqref="G1016">
    <cfRule type="duplicateValues" dxfId="2107" priority="944"/>
  </conditionalFormatting>
  <conditionalFormatting sqref="E1017">
    <cfRule type="duplicateValues" dxfId="2106" priority="943"/>
  </conditionalFormatting>
  <conditionalFormatting sqref="E1018">
    <cfRule type="duplicateValues" dxfId="2105" priority="942"/>
  </conditionalFormatting>
  <conditionalFormatting sqref="E1019">
    <cfRule type="duplicateValues" dxfId="2104" priority="941"/>
  </conditionalFormatting>
  <conditionalFormatting sqref="E1021">
    <cfRule type="duplicateValues" dxfId="2103" priority="940"/>
  </conditionalFormatting>
  <conditionalFormatting sqref="E1023">
    <cfRule type="duplicateValues" dxfId="2102" priority="939"/>
  </conditionalFormatting>
  <conditionalFormatting sqref="E1027">
    <cfRule type="duplicateValues" dxfId="2101" priority="938"/>
  </conditionalFormatting>
  <conditionalFormatting sqref="E1026">
    <cfRule type="duplicateValues" dxfId="2100" priority="937"/>
  </conditionalFormatting>
  <conditionalFormatting sqref="G1026">
    <cfRule type="duplicateValues" dxfId="2099" priority="936"/>
  </conditionalFormatting>
  <conditionalFormatting sqref="G1024">
    <cfRule type="duplicateValues" dxfId="2098" priority="935"/>
  </conditionalFormatting>
  <conditionalFormatting sqref="G1025">
    <cfRule type="duplicateValues" dxfId="2097" priority="934"/>
  </conditionalFormatting>
  <conditionalFormatting sqref="I1025">
    <cfRule type="duplicateValues" dxfId="2096" priority="933"/>
  </conditionalFormatting>
  <conditionalFormatting sqref="I1024">
    <cfRule type="duplicateValues" dxfId="2095" priority="932"/>
  </conditionalFormatting>
  <conditionalFormatting sqref="E1020">
    <cfRule type="duplicateValues" dxfId="2094" priority="931"/>
  </conditionalFormatting>
  <conditionalFormatting sqref="G1020">
    <cfRule type="duplicateValues" dxfId="2093" priority="930"/>
  </conditionalFormatting>
  <conditionalFormatting sqref="G1021">
    <cfRule type="duplicateValues" dxfId="2092" priority="929"/>
  </conditionalFormatting>
  <conditionalFormatting sqref="E1022">
    <cfRule type="duplicateValues" dxfId="2091" priority="928"/>
  </conditionalFormatting>
  <conditionalFormatting sqref="E1024">
    <cfRule type="duplicateValues" dxfId="2090" priority="927"/>
  </conditionalFormatting>
  <conditionalFormatting sqref="G1023">
    <cfRule type="duplicateValues" dxfId="2089" priority="926"/>
  </conditionalFormatting>
  <conditionalFormatting sqref="E1028">
    <cfRule type="duplicateValues" dxfId="2088" priority="925"/>
  </conditionalFormatting>
  <conditionalFormatting sqref="G1028">
    <cfRule type="duplicateValues" dxfId="2087" priority="924"/>
  </conditionalFormatting>
  <conditionalFormatting sqref="E1029">
    <cfRule type="duplicateValues" dxfId="2086" priority="923"/>
  </conditionalFormatting>
  <conditionalFormatting sqref="G1032">
    <cfRule type="duplicateValues" dxfId="2085" priority="922"/>
  </conditionalFormatting>
  <conditionalFormatting sqref="E1032">
    <cfRule type="duplicateValues" dxfId="2084" priority="921"/>
  </conditionalFormatting>
  <conditionalFormatting sqref="E1031">
    <cfRule type="duplicateValues" dxfId="2083" priority="920"/>
  </conditionalFormatting>
  <conditionalFormatting sqref="E1030">
    <cfRule type="duplicateValues" dxfId="2082" priority="919"/>
  </conditionalFormatting>
  <conditionalFormatting sqref="E1033">
    <cfRule type="duplicateValues" dxfId="2081" priority="918"/>
  </conditionalFormatting>
  <conditionalFormatting sqref="E1039">
    <cfRule type="duplicateValues" dxfId="2080" priority="917"/>
  </conditionalFormatting>
  <conditionalFormatting sqref="E1036">
    <cfRule type="duplicateValues" dxfId="2079" priority="916"/>
  </conditionalFormatting>
  <conditionalFormatting sqref="G1034">
    <cfRule type="duplicateValues" dxfId="2078" priority="915"/>
  </conditionalFormatting>
  <conditionalFormatting sqref="G1033">
    <cfRule type="duplicateValues" dxfId="2077" priority="914"/>
  </conditionalFormatting>
  <conditionalFormatting sqref="I1035">
    <cfRule type="duplicateValues" dxfId="2076" priority="913"/>
  </conditionalFormatting>
  <conditionalFormatting sqref="G1035">
    <cfRule type="duplicateValues" dxfId="2075" priority="912"/>
  </conditionalFormatting>
  <conditionalFormatting sqref="E1035">
    <cfRule type="duplicateValues" dxfId="2074" priority="911"/>
  </conditionalFormatting>
  <conditionalFormatting sqref="E1037">
    <cfRule type="duplicateValues" dxfId="2073" priority="910"/>
  </conditionalFormatting>
  <conditionalFormatting sqref="E1038">
    <cfRule type="duplicateValues" dxfId="2072" priority="909"/>
  </conditionalFormatting>
  <conditionalFormatting sqref="G1038">
    <cfRule type="duplicateValues" dxfId="2071" priority="908"/>
  </conditionalFormatting>
  <conditionalFormatting sqref="E1040">
    <cfRule type="duplicateValues" dxfId="2070" priority="907"/>
  </conditionalFormatting>
  <conditionalFormatting sqref="E1042">
    <cfRule type="duplicateValues" dxfId="2069" priority="906"/>
  </conditionalFormatting>
  <conditionalFormatting sqref="E1041">
    <cfRule type="duplicateValues" dxfId="2068" priority="905"/>
  </conditionalFormatting>
  <conditionalFormatting sqref="G1042">
    <cfRule type="duplicateValues" dxfId="2067" priority="904"/>
  </conditionalFormatting>
  <conditionalFormatting sqref="E1043">
    <cfRule type="duplicateValues" dxfId="2066" priority="903"/>
  </conditionalFormatting>
  <conditionalFormatting sqref="E1045">
    <cfRule type="duplicateValues" dxfId="2065" priority="902"/>
  </conditionalFormatting>
  <conditionalFormatting sqref="E1047">
    <cfRule type="duplicateValues" dxfId="2064" priority="901"/>
  </conditionalFormatting>
  <conditionalFormatting sqref="G1046">
    <cfRule type="duplicateValues" dxfId="2063" priority="900"/>
  </conditionalFormatting>
  <conditionalFormatting sqref="G1044">
    <cfRule type="duplicateValues" dxfId="2062" priority="899"/>
  </conditionalFormatting>
  <conditionalFormatting sqref="G1043">
    <cfRule type="duplicateValues" dxfId="2061" priority="898"/>
  </conditionalFormatting>
  <conditionalFormatting sqref="E1044">
    <cfRule type="duplicateValues" dxfId="2060" priority="897"/>
  </conditionalFormatting>
  <conditionalFormatting sqref="E1046">
    <cfRule type="duplicateValues" dxfId="2059" priority="896"/>
  </conditionalFormatting>
  <conditionalFormatting sqref="I1047">
    <cfRule type="duplicateValues" dxfId="2058" priority="895"/>
  </conditionalFormatting>
  <conditionalFormatting sqref="E1049">
    <cfRule type="duplicateValues" dxfId="2057" priority="894"/>
  </conditionalFormatting>
  <conditionalFormatting sqref="E1051">
    <cfRule type="duplicateValues" dxfId="2056" priority="893"/>
  </conditionalFormatting>
  <conditionalFormatting sqref="E1055">
    <cfRule type="duplicateValues" dxfId="2055" priority="892"/>
  </conditionalFormatting>
  <conditionalFormatting sqref="E1050">
    <cfRule type="duplicateValues" dxfId="2054" priority="891"/>
  </conditionalFormatting>
  <conditionalFormatting sqref="E1053">
    <cfRule type="duplicateValues" dxfId="2053" priority="890"/>
  </conditionalFormatting>
  <conditionalFormatting sqref="E1054">
    <cfRule type="duplicateValues" dxfId="2052" priority="889"/>
  </conditionalFormatting>
  <conditionalFormatting sqref="G1055">
    <cfRule type="duplicateValues" dxfId="2051" priority="888"/>
  </conditionalFormatting>
  <conditionalFormatting sqref="E1052">
    <cfRule type="duplicateValues" dxfId="2050" priority="887"/>
  </conditionalFormatting>
  <conditionalFormatting sqref="G1054">
    <cfRule type="duplicateValues" dxfId="2049" priority="886"/>
  </conditionalFormatting>
  <conditionalFormatting sqref="G1050">
    <cfRule type="duplicateValues" dxfId="2048" priority="885"/>
  </conditionalFormatting>
  <conditionalFormatting sqref="G1049">
    <cfRule type="duplicateValues" dxfId="2047" priority="884"/>
  </conditionalFormatting>
  <conditionalFormatting sqref="G1048">
    <cfRule type="duplicateValues" dxfId="2046" priority="883"/>
  </conditionalFormatting>
  <conditionalFormatting sqref="E1048">
    <cfRule type="duplicateValues" dxfId="2045" priority="882"/>
  </conditionalFormatting>
  <conditionalFormatting sqref="E1102">
    <cfRule type="duplicateValues" dxfId="2044" priority="881"/>
  </conditionalFormatting>
  <conditionalFormatting sqref="G1104">
    <cfRule type="duplicateValues" dxfId="2043" priority="880"/>
  </conditionalFormatting>
  <conditionalFormatting sqref="E1106">
    <cfRule type="duplicateValues" dxfId="2042" priority="879"/>
  </conditionalFormatting>
  <conditionalFormatting sqref="G1106">
    <cfRule type="duplicateValues" dxfId="2041" priority="878"/>
  </conditionalFormatting>
  <conditionalFormatting sqref="I1101">
    <cfRule type="duplicateValues" dxfId="2040" priority="877"/>
  </conditionalFormatting>
  <conditionalFormatting sqref="G1101">
    <cfRule type="duplicateValues" dxfId="2039" priority="876"/>
  </conditionalFormatting>
  <conditionalFormatting sqref="E1101">
    <cfRule type="duplicateValues" dxfId="2038" priority="875"/>
  </conditionalFormatting>
  <conditionalFormatting sqref="G1102">
    <cfRule type="duplicateValues" dxfId="2037" priority="874"/>
  </conditionalFormatting>
  <conditionalFormatting sqref="G1103">
    <cfRule type="duplicateValues" dxfId="2036" priority="873"/>
  </conditionalFormatting>
  <conditionalFormatting sqref="E1103">
    <cfRule type="duplicateValues" dxfId="2035" priority="872"/>
  </conditionalFormatting>
  <conditionalFormatting sqref="E1104">
    <cfRule type="duplicateValues" dxfId="2034" priority="871"/>
  </conditionalFormatting>
  <conditionalFormatting sqref="E1105">
    <cfRule type="duplicateValues" dxfId="2033" priority="870"/>
  </conditionalFormatting>
  <conditionalFormatting sqref="E1056">
    <cfRule type="duplicateValues" dxfId="2032" priority="869"/>
  </conditionalFormatting>
  <conditionalFormatting sqref="E1057">
    <cfRule type="duplicateValues" dxfId="2031" priority="868"/>
  </conditionalFormatting>
  <conditionalFormatting sqref="G1089">
    <cfRule type="duplicateValues" dxfId="2030" priority="866"/>
  </conditionalFormatting>
  <conditionalFormatting sqref="G1091">
    <cfRule type="duplicateValues" dxfId="2029" priority="865"/>
  </conditionalFormatting>
  <conditionalFormatting sqref="E1094">
    <cfRule type="duplicateValues" dxfId="2028" priority="864"/>
  </conditionalFormatting>
  <conditionalFormatting sqref="E1090">
    <cfRule type="duplicateValues" dxfId="2027" priority="863"/>
  </conditionalFormatting>
  <conditionalFormatting sqref="E1091">
    <cfRule type="duplicateValues" dxfId="2026" priority="862"/>
  </conditionalFormatting>
  <conditionalFormatting sqref="E1092">
    <cfRule type="duplicateValues" dxfId="2025" priority="861"/>
  </conditionalFormatting>
  <conditionalFormatting sqref="G1090">
    <cfRule type="duplicateValues" dxfId="2024" priority="860"/>
  </conditionalFormatting>
  <conditionalFormatting sqref="E1089">
    <cfRule type="duplicateValues" dxfId="2023" priority="859"/>
  </conditionalFormatting>
  <conditionalFormatting sqref="G1058">
    <cfRule type="duplicateValues" dxfId="2022" priority="858"/>
  </conditionalFormatting>
  <conditionalFormatting sqref="G1060">
    <cfRule type="duplicateValues" dxfId="2021" priority="857"/>
  </conditionalFormatting>
  <conditionalFormatting sqref="E1063">
    <cfRule type="duplicateValues" dxfId="2020" priority="856"/>
  </conditionalFormatting>
  <conditionalFormatting sqref="E1060">
    <cfRule type="duplicateValues" dxfId="2019" priority="855"/>
  </conditionalFormatting>
  <conditionalFormatting sqref="E1062">
    <cfRule type="duplicateValues" dxfId="2018" priority="854"/>
  </conditionalFormatting>
  <conditionalFormatting sqref="E1061">
    <cfRule type="duplicateValues" dxfId="2017" priority="853"/>
  </conditionalFormatting>
  <conditionalFormatting sqref="E1059">
    <cfRule type="duplicateValues" dxfId="2016" priority="852"/>
  </conditionalFormatting>
  <conditionalFormatting sqref="E1110">
    <cfRule type="duplicateValues" dxfId="2015" priority="851"/>
  </conditionalFormatting>
  <conditionalFormatting sqref="E1107">
    <cfRule type="duplicateValues" dxfId="2014" priority="850"/>
  </conditionalFormatting>
  <conditionalFormatting sqref="G1108">
    <cfRule type="duplicateValues" dxfId="2013" priority="849"/>
  </conditionalFormatting>
  <conditionalFormatting sqref="G1113">
    <cfRule type="duplicateValues" dxfId="2012" priority="848"/>
  </conditionalFormatting>
  <conditionalFormatting sqref="G1114">
    <cfRule type="duplicateValues" dxfId="2011" priority="847"/>
  </conditionalFormatting>
  <conditionalFormatting sqref="E1108">
    <cfRule type="duplicateValues" dxfId="2010" priority="846"/>
  </conditionalFormatting>
  <conditionalFormatting sqref="E1109">
    <cfRule type="duplicateValues" dxfId="2009" priority="845"/>
  </conditionalFormatting>
  <conditionalFormatting sqref="E1111">
    <cfRule type="duplicateValues" dxfId="2008" priority="844"/>
  </conditionalFormatting>
  <conditionalFormatting sqref="E1112">
    <cfRule type="duplicateValues" dxfId="2007" priority="843"/>
  </conditionalFormatting>
  <conditionalFormatting sqref="E1114">
    <cfRule type="duplicateValues" dxfId="2006" priority="842"/>
  </conditionalFormatting>
  <conditionalFormatting sqref="E1064">
    <cfRule type="duplicateValues" dxfId="2005" priority="841"/>
  </conditionalFormatting>
  <conditionalFormatting sqref="E1069">
    <cfRule type="duplicateValues" dxfId="2004" priority="840"/>
  </conditionalFormatting>
  <conditionalFormatting sqref="E1067">
    <cfRule type="duplicateValues" dxfId="2003" priority="839"/>
  </conditionalFormatting>
  <conditionalFormatting sqref="G1068">
    <cfRule type="duplicateValues" dxfId="2002" priority="838"/>
  </conditionalFormatting>
  <conditionalFormatting sqref="G1066">
    <cfRule type="duplicateValues" dxfId="2001" priority="837"/>
  </conditionalFormatting>
  <conditionalFormatting sqref="G1065">
    <cfRule type="duplicateValues" dxfId="2000" priority="836"/>
  </conditionalFormatting>
  <conditionalFormatting sqref="E1065">
    <cfRule type="duplicateValues" dxfId="1999" priority="835"/>
  </conditionalFormatting>
  <conditionalFormatting sqref="E1066">
    <cfRule type="duplicateValues" dxfId="1998" priority="834"/>
  </conditionalFormatting>
  <conditionalFormatting sqref="E1095">
    <cfRule type="duplicateValues" dxfId="1997" priority="833"/>
  </conditionalFormatting>
  <conditionalFormatting sqref="E1097">
    <cfRule type="duplicateValues" dxfId="1996" priority="832"/>
  </conditionalFormatting>
  <conditionalFormatting sqref="E1098">
    <cfRule type="duplicateValues" dxfId="1995" priority="831"/>
  </conditionalFormatting>
  <conditionalFormatting sqref="G1099">
    <cfRule type="duplicateValues" dxfId="1994" priority="830"/>
  </conditionalFormatting>
  <conditionalFormatting sqref="G1100">
    <cfRule type="duplicateValues" dxfId="1993" priority="829"/>
  </conditionalFormatting>
  <conditionalFormatting sqref="E1100">
    <cfRule type="duplicateValues" dxfId="1992" priority="828"/>
  </conditionalFormatting>
  <conditionalFormatting sqref="E1099">
    <cfRule type="duplicateValues" dxfId="1991" priority="827"/>
  </conditionalFormatting>
  <conditionalFormatting sqref="G1096">
    <cfRule type="duplicateValues" dxfId="1990" priority="826"/>
  </conditionalFormatting>
  <conditionalFormatting sqref="G1098">
    <cfRule type="duplicateValues" dxfId="1989" priority="825"/>
  </conditionalFormatting>
  <conditionalFormatting sqref="I1099">
    <cfRule type="duplicateValues" dxfId="1988" priority="824"/>
  </conditionalFormatting>
  <conditionalFormatting sqref="I1098">
    <cfRule type="duplicateValues" dxfId="1987" priority="823"/>
  </conditionalFormatting>
  <conditionalFormatting sqref="E1070">
    <cfRule type="duplicateValues" dxfId="1986" priority="822"/>
  </conditionalFormatting>
  <conditionalFormatting sqref="E1071">
    <cfRule type="duplicateValues" dxfId="1985" priority="821"/>
  </conditionalFormatting>
  <conditionalFormatting sqref="I1070">
    <cfRule type="duplicateValues" dxfId="1984" priority="820"/>
  </conditionalFormatting>
  <conditionalFormatting sqref="G1070">
    <cfRule type="duplicateValues" dxfId="1983" priority="819"/>
  </conditionalFormatting>
  <conditionalFormatting sqref="E1120">
    <cfRule type="duplicateValues" dxfId="1982" priority="818"/>
  </conditionalFormatting>
  <conditionalFormatting sqref="E1121">
    <cfRule type="duplicateValues" dxfId="1981" priority="817"/>
  </conditionalFormatting>
  <conditionalFormatting sqref="E1122">
    <cfRule type="duplicateValues" dxfId="1980" priority="816"/>
  </conditionalFormatting>
  <conditionalFormatting sqref="E1072">
    <cfRule type="duplicateValues" dxfId="1979" priority="815"/>
  </conditionalFormatting>
  <conditionalFormatting sqref="E1074">
    <cfRule type="duplicateValues" dxfId="1978" priority="814"/>
  </conditionalFormatting>
  <conditionalFormatting sqref="E1073">
    <cfRule type="duplicateValues" dxfId="1977" priority="813"/>
  </conditionalFormatting>
  <conditionalFormatting sqref="E1075">
    <cfRule type="duplicateValues" dxfId="1976" priority="812"/>
  </conditionalFormatting>
  <conditionalFormatting sqref="G1075">
    <cfRule type="duplicateValues" dxfId="1975" priority="811"/>
  </conditionalFormatting>
  <conditionalFormatting sqref="G1073">
    <cfRule type="duplicateValues" dxfId="1974" priority="810"/>
  </conditionalFormatting>
  <conditionalFormatting sqref="E1115">
    <cfRule type="duplicateValues" dxfId="1973" priority="809"/>
  </conditionalFormatting>
  <conditionalFormatting sqref="E1116">
    <cfRule type="duplicateValues" dxfId="1972" priority="808"/>
  </conditionalFormatting>
  <conditionalFormatting sqref="G1117">
    <cfRule type="duplicateValues" dxfId="1971" priority="807"/>
  </conditionalFormatting>
  <conditionalFormatting sqref="G1118">
    <cfRule type="duplicateValues" dxfId="1970" priority="806"/>
  </conditionalFormatting>
  <conditionalFormatting sqref="E1118">
    <cfRule type="duplicateValues" dxfId="1969" priority="805"/>
  </conditionalFormatting>
  <conditionalFormatting sqref="E1117">
    <cfRule type="duplicateValues" dxfId="1968" priority="804"/>
  </conditionalFormatting>
  <conditionalFormatting sqref="G1116">
    <cfRule type="duplicateValues" dxfId="1967" priority="803"/>
  </conditionalFormatting>
  <conditionalFormatting sqref="E1078">
    <cfRule type="duplicateValues" dxfId="1966" priority="802"/>
  </conditionalFormatting>
  <conditionalFormatting sqref="E1079">
    <cfRule type="duplicateValues" dxfId="1965" priority="801"/>
  </conditionalFormatting>
  <conditionalFormatting sqref="E1080">
    <cfRule type="duplicateValues" dxfId="1964" priority="800"/>
  </conditionalFormatting>
  <conditionalFormatting sqref="E1087">
    <cfRule type="duplicateValues" dxfId="1963" priority="799"/>
  </conditionalFormatting>
  <conditionalFormatting sqref="E1086">
    <cfRule type="duplicateValues" dxfId="1962" priority="798"/>
  </conditionalFormatting>
  <conditionalFormatting sqref="E1085">
    <cfRule type="duplicateValues" dxfId="1961" priority="797"/>
  </conditionalFormatting>
  <conditionalFormatting sqref="E1081">
    <cfRule type="duplicateValues" dxfId="1960" priority="796"/>
  </conditionalFormatting>
  <conditionalFormatting sqref="I1079">
    <cfRule type="duplicateValues" dxfId="1959" priority="795"/>
  </conditionalFormatting>
  <conditionalFormatting sqref="G1079">
    <cfRule type="duplicateValues" dxfId="1958" priority="794"/>
  </conditionalFormatting>
  <conditionalFormatting sqref="G1081">
    <cfRule type="duplicateValues" dxfId="1957" priority="793"/>
  </conditionalFormatting>
  <conditionalFormatting sqref="G1086">
    <cfRule type="duplicateValues" dxfId="1956" priority="792"/>
  </conditionalFormatting>
  <conditionalFormatting sqref="G1084">
    <cfRule type="duplicateValues" dxfId="1955" priority="791"/>
  </conditionalFormatting>
  <conditionalFormatting sqref="E1084">
    <cfRule type="duplicateValues" dxfId="1954" priority="790"/>
  </conditionalFormatting>
  <conditionalFormatting sqref="E1082">
    <cfRule type="duplicateValues" dxfId="1953" priority="789"/>
  </conditionalFormatting>
  <conditionalFormatting sqref="E1083">
    <cfRule type="duplicateValues" dxfId="1952" priority="788"/>
  </conditionalFormatting>
  <conditionalFormatting sqref="E1119">
    <cfRule type="duplicateValues" dxfId="1951" priority="787"/>
  </conditionalFormatting>
  <conditionalFormatting sqref="G1119">
    <cfRule type="duplicateValues" dxfId="1950" priority="786"/>
  </conditionalFormatting>
  <conditionalFormatting sqref="E2">
    <cfRule type="duplicateValues" dxfId="1949" priority="782"/>
  </conditionalFormatting>
  <conditionalFormatting sqref="E3">
    <cfRule type="duplicateValues" dxfId="1948" priority="781"/>
  </conditionalFormatting>
  <conditionalFormatting sqref="E4">
    <cfRule type="duplicateValues" dxfId="1947" priority="780"/>
  </conditionalFormatting>
  <conditionalFormatting sqref="E14">
    <cfRule type="duplicateValues" dxfId="1946" priority="779"/>
  </conditionalFormatting>
  <conditionalFormatting sqref="E15">
    <cfRule type="duplicateValues" dxfId="1945" priority="778"/>
  </conditionalFormatting>
  <conditionalFormatting sqref="E16">
    <cfRule type="duplicateValues" dxfId="1944" priority="777"/>
  </conditionalFormatting>
  <conditionalFormatting sqref="E21">
    <cfRule type="duplicateValues" dxfId="1943" priority="776"/>
  </conditionalFormatting>
  <conditionalFormatting sqref="E10">
    <cfRule type="duplicateValues" dxfId="1942" priority="775"/>
  </conditionalFormatting>
  <conditionalFormatting sqref="G11">
    <cfRule type="duplicateValues" dxfId="1941" priority="774"/>
  </conditionalFormatting>
  <conditionalFormatting sqref="G21">
    <cfRule type="duplicateValues" dxfId="1940" priority="773"/>
  </conditionalFormatting>
  <conditionalFormatting sqref="G9">
    <cfRule type="duplicateValues" dxfId="1939" priority="772"/>
  </conditionalFormatting>
  <conditionalFormatting sqref="E11">
    <cfRule type="duplicateValues" dxfId="1938" priority="771"/>
  </conditionalFormatting>
  <conditionalFormatting sqref="E12">
    <cfRule type="duplicateValues" dxfId="1937" priority="770"/>
  </conditionalFormatting>
  <conditionalFormatting sqref="E22">
    <cfRule type="duplicateValues" dxfId="1936" priority="769"/>
  </conditionalFormatting>
  <conditionalFormatting sqref="G22">
    <cfRule type="duplicateValues" dxfId="1935" priority="768"/>
  </conditionalFormatting>
  <conditionalFormatting sqref="G2">
    <cfRule type="duplicateValues" dxfId="1934" priority="767"/>
  </conditionalFormatting>
  <conditionalFormatting sqref="E8">
    <cfRule type="duplicateValues" dxfId="1933" priority="766"/>
  </conditionalFormatting>
  <conditionalFormatting sqref="E9">
    <cfRule type="duplicateValues" dxfId="1932" priority="765"/>
  </conditionalFormatting>
  <conditionalFormatting sqref="G12">
    <cfRule type="duplicateValues" dxfId="1931" priority="764"/>
  </conditionalFormatting>
  <conditionalFormatting sqref="G13">
    <cfRule type="duplicateValues" dxfId="1930" priority="763"/>
  </conditionalFormatting>
  <conditionalFormatting sqref="E20">
    <cfRule type="duplicateValues" dxfId="1929" priority="762"/>
  </conditionalFormatting>
  <conditionalFormatting sqref="G19">
    <cfRule type="duplicateValues" dxfId="1928" priority="761"/>
  </conditionalFormatting>
  <conditionalFormatting sqref="G6">
    <cfRule type="duplicateValues" dxfId="1927" priority="760"/>
  </conditionalFormatting>
  <conditionalFormatting sqref="E5">
    <cfRule type="duplicateValues" dxfId="1926" priority="759"/>
  </conditionalFormatting>
  <conditionalFormatting sqref="G3">
    <cfRule type="duplicateValues" dxfId="1925" priority="758"/>
  </conditionalFormatting>
  <conditionalFormatting sqref="G4">
    <cfRule type="duplicateValues" dxfId="1924" priority="757"/>
  </conditionalFormatting>
  <conditionalFormatting sqref="E19">
    <cfRule type="duplicateValues" dxfId="1923" priority="756"/>
  </conditionalFormatting>
  <conditionalFormatting sqref="G18">
    <cfRule type="duplicateValues" dxfId="1922" priority="755"/>
  </conditionalFormatting>
  <conditionalFormatting sqref="G8">
    <cfRule type="duplicateValues" dxfId="1921" priority="754"/>
  </conditionalFormatting>
  <conditionalFormatting sqref="E7">
    <cfRule type="duplicateValues" dxfId="1920" priority="753"/>
  </conditionalFormatting>
  <conditionalFormatting sqref="E13">
    <cfRule type="duplicateValues" dxfId="1919" priority="752"/>
  </conditionalFormatting>
  <conditionalFormatting sqref="G15">
    <cfRule type="duplicateValues" dxfId="1918" priority="751"/>
  </conditionalFormatting>
  <conditionalFormatting sqref="E18">
    <cfRule type="duplicateValues" dxfId="1917" priority="750"/>
  </conditionalFormatting>
  <conditionalFormatting sqref="E17">
    <cfRule type="duplicateValues" dxfId="1916" priority="749"/>
  </conditionalFormatting>
  <conditionalFormatting sqref="G16">
    <cfRule type="duplicateValues" dxfId="1915" priority="748"/>
  </conditionalFormatting>
  <conditionalFormatting sqref="E28">
    <cfRule type="duplicateValues" dxfId="1914" priority="747"/>
  </conditionalFormatting>
  <conditionalFormatting sqref="E27">
    <cfRule type="duplicateValues" dxfId="1913" priority="746"/>
  </conditionalFormatting>
  <conditionalFormatting sqref="E23">
    <cfRule type="duplicateValues" dxfId="1912" priority="744"/>
  </conditionalFormatting>
  <conditionalFormatting sqref="E24">
    <cfRule type="duplicateValues" dxfId="1911" priority="743"/>
  </conditionalFormatting>
  <conditionalFormatting sqref="E25">
    <cfRule type="duplicateValues" dxfId="1910" priority="742"/>
  </conditionalFormatting>
  <conditionalFormatting sqref="E26">
    <cfRule type="duplicateValues" dxfId="1909" priority="741"/>
  </conditionalFormatting>
  <conditionalFormatting sqref="G23">
    <cfRule type="duplicateValues" dxfId="1908" priority="740"/>
  </conditionalFormatting>
  <conditionalFormatting sqref="E29">
    <cfRule type="duplicateValues" dxfId="1907" priority="739"/>
  </conditionalFormatting>
  <conditionalFormatting sqref="G24">
    <cfRule type="duplicateValues" dxfId="1906" priority="738"/>
  </conditionalFormatting>
  <conditionalFormatting sqref="G30">
    <cfRule type="duplicateValues" dxfId="1905" priority="737"/>
  </conditionalFormatting>
  <conditionalFormatting sqref="G33">
    <cfRule type="duplicateValues" dxfId="1904" priority="736"/>
  </conditionalFormatting>
  <conditionalFormatting sqref="E35">
    <cfRule type="duplicateValues" dxfId="1903" priority="735"/>
  </conditionalFormatting>
  <conditionalFormatting sqref="E36">
    <cfRule type="duplicateValues" dxfId="1902" priority="734"/>
  </conditionalFormatting>
  <conditionalFormatting sqref="E32">
    <cfRule type="duplicateValues" dxfId="1901" priority="733"/>
  </conditionalFormatting>
  <conditionalFormatting sqref="G34">
    <cfRule type="duplicateValues" dxfId="1900" priority="732"/>
  </conditionalFormatting>
  <conditionalFormatting sqref="E37">
    <cfRule type="duplicateValues" dxfId="1899" priority="731"/>
  </conditionalFormatting>
  <conditionalFormatting sqref="E31">
    <cfRule type="duplicateValues" dxfId="1898" priority="730"/>
  </conditionalFormatting>
  <conditionalFormatting sqref="E33">
    <cfRule type="duplicateValues" dxfId="1897" priority="729"/>
  </conditionalFormatting>
  <conditionalFormatting sqref="E34">
    <cfRule type="duplicateValues" dxfId="1896" priority="728"/>
  </conditionalFormatting>
  <conditionalFormatting sqref="G35">
    <cfRule type="duplicateValues" dxfId="1895" priority="727"/>
  </conditionalFormatting>
  <conditionalFormatting sqref="E38">
    <cfRule type="duplicateValues" dxfId="1894" priority="726"/>
  </conditionalFormatting>
  <conditionalFormatting sqref="E6">
    <cfRule type="duplicateValues" dxfId="1893" priority="725"/>
  </conditionalFormatting>
  <conditionalFormatting sqref="E30">
    <cfRule type="duplicateValues" dxfId="1892" priority="724"/>
  </conditionalFormatting>
  <conditionalFormatting sqref="G62">
    <cfRule type="duplicateValues" dxfId="1891" priority="723"/>
  </conditionalFormatting>
  <conditionalFormatting sqref="G40">
    <cfRule type="duplicateValues" dxfId="1890" priority="722"/>
  </conditionalFormatting>
  <conditionalFormatting sqref="G41">
    <cfRule type="duplicateValues" dxfId="1889" priority="721"/>
  </conditionalFormatting>
  <conditionalFormatting sqref="E43">
    <cfRule type="duplicateValues" dxfId="1888" priority="720"/>
  </conditionalFormatting>
  <conditionalFormatting sqref="G57">
    <cfRule type="duplicateValues" dxfId="1887" priority="719"/>
  </conditionalFormatting>
  <conditionalFormatting sqref="E68">
    <cfRule type="duplicateValues" dxfId="1886" priority="718"/>
  </conditionalFormatting>
  <conditionalFormatting sqref="E69">
    <cfRule type="duplicateValues" dxfId="1885" priority="717"/>
  </conditionalFormatting>
  <conditionalFormatting sqref="E45">
    <cfRule type="duplicateValues" dxfId="1884" priority="716"/>
  </conditionalFormatting>
  <conditionalFormatting sqref="E46">
    <cfRule type="duplicateValues" dxfId="1883" priority="715"/>
  </conditionalFormatting>
  <conditionalFormatting sqref="E51">
    <cfRule type="duplicateValues" dxfId="1882" priority="714"/>
  </conditionalFormatting>
  <conditionalFormatting sqref="E58">
    <cfRule type="duplicateValues" dxfId="1881" priority="713"/>
  </conditionalFormatting>
  <conditionalFormatting sqref="E61">
    <cfRule type="duplicateValues" dxfId="1880" priority="712"/>
  </conditionalFormatting>
  <conditionalFormatting sqref="E44">
    <cfRule type="duplicateValues" dxfId="1879" priority="711"/>
  </conditionalFormatting>
  <conditionalFormatting sqref="E62">
    <cfRule type="duplicateValues" dxfId="1878" priority="710"/>
  </conditionalFormatting>
  <conditionalFormatting sqref="E66">
    <cfRule type="duplicateValues" dxfId="1877" priority="709"/>
  </conditionalFormatting>
  <conditionalFormatting sqref="E67">
    <cfRule type="duplicateValues" dxfId="1876" priority="708"/>
  </conditionalFormatting>
  <conditionalFormatting sqref="E39">
    <cfRule type="duplicateValues" dxfId="1875" priority="707"/>
  </conditionalFormatting>
  <conditionalFormatting sqref="E40">
    <cfRule type="duplicateValues" dxfId="1874" priority="706"/>
  </conditionalFormatting>
  <conditionalFormatting sqref="G46">
    <cfRule type="duplicateValues" dxfId="1873" priority="705"/>
  </conditionalFormatting>
  <conditionalFormatting sqref="G47">
    <cfRule type="duplicateValues" dxfId="1872" priority="704"/>
  </conditionalFormatting>
  <conditionalFormatting sqref="G48">
    <cfRule type="duplicateValues" dxfId="1871" priority="703"/>
  </conditionalFormatting>
  <conditionalFormatting sqref="E49">
    <cfRule type="duplicateValues" dxfId="1870" priority="702"/>
  </conditionalFormatting>
  <conditionalFormatting sqref="E50">
    <cfRule type="duplicateValues" dxfId="1869" priority="701"/>
  </conditionalFormatting>
  <conditionalFormatting sqref="G58">
    <cfRule type="duplicateValues" dxfId="1868" priority="700"/>
  </conditionalFormatting>
  <conditionalFormatting sqref="G59">
    <cfRule type="duplicateValues" dxfId="1867" priority="699"/>
  </conditionalFormatting>
  <conditionalFormatting sqref="E64">
    <cfRule type="duplicateValues" dxfId="1866" priority="698"/>
  </conditionalFormatting>
  <conditionalFormatting sqref="E65">
    <cfRule type="duplicateValues" dxfId="1865" priority="697"/>
  </conditionalFormatting>
  <conditionalFormatting sqref="E73">
    <cfRule type="duplicateValues" dxfId="1864" priority="696"/>
  </conditionalFormatting>
  <conditionalFormatting sqref="G49">
    <cfRule type="duplicateValues" dxfId="1863" priority="695"/>
  </conditionalFormatting>
  <conditionalFormatting sqref="G56">
    <cfRule type="duplicateValues" dxfId="1862" priority="694"/>
  </conditionalFormatting>
  <conditionalFormatting sqref="G71">
    <cfRule type="duplicateValues" dxfId="1861" priority="693"/>
  </conditionalFormatting>
  <conditionalFormatting sqref="G73">
    <cfRule type="duplicateValues" dxfId="1860" priority="692"/>
  </conditionalFormatting>
  <conditionalFormatting sqref="E72">
    <cfRule type="duplicateValues" dxfId="1859" priority="691"/>
  </conditionalFormatting>
  <conditionalFormatting sqref="E70">
    <cfRule type="duplicateValues" dxfId="1858" priority="690"/>
  </conditionalFormatting>
  <conditionalFormatting sqref="E41">
    <cfRule type="duplicateValues" dxfId="1857" priority="689"/>
  </conditionalFormatting>
  <conditionalFormatting sqref="E42">
    <cfRule type="duplicateValues" dxfId="1856" priority="688"/>
  </conditionalFormatting>
  <conditionalFormatting sqref="G43">
    <cfRule type="duplicateValues" dxfId="1855" priority="687"/>
  </conditionalFormatting>
  <conditionalFormatting sqref="G44">
    <cfRule type="duplicateValues" dxfId="1854" priority="686"/>
  </conditionalFormatting>
  <conditionalFormatting sqref="G45">
    <cfRule type="duplicateValues" dxfId="1853" priority="685"/>
  </conditionalFormatting>
  <conditionalFormatting sqref="G60">
    <cfRule type="duplicateValues" dxfId="1852" priority="684"/>
  </conditionalFormatting>
  <conditionalFormatting sqref="G39">
    <cfRule type="duplicateValues" dxfId="1851" priority="683"/>
  </conditionalFormatting>
  <conditionalFormatting sqref="G66">
    <cfRule type="duplicateValues" dxfId="1850" priority="682"/>
  </conditionalFormatting>
  <conditionalFormatting sqref="G61">
    <cfRule type="duplicateValues" dxfId="1849" priority="681"/>
  </conditionalFormatting>
  <conditionalFormatting sqref="G72">
    <cfRule type="duplicateValues" dxfId="1848" priority="680"/>
  </conditionalFormatting>
  <conditionalFormatting sqref="E56">
    <cfRule type="duplicateValues" dxfId="1847" priority="679"/>
  </conditionalFormatting>
  <conditionalFormatting sqref="E57">
    <cfRule type="duplicateValues" dxfId="1846" priority="678"/>
  </conditionalFormatting>
  <conditionalFormatting sqref="E63">
    <cfRule type="duplicateValues" dxfId="1845" priority="677"/>
  </conditionalFormatting>
  <conditionalFormatting sqref="E47">
    <cfRule type="duplicateValues" dxfId="1844" priority="676"/>
  </conditionalFormatting>
  <conditionalFormatting sqref="E47">
    <cfRule type="duplicateValues" dxfId="1843" priority="675"/>
  </conditionalFormatting>
  <conditionalFormatting sqref="E48">
    <cfRule type="duplicateValues" dxfId="1842" priority="674"/>
  </conditionalFormatting>
  <conditionalFormatting sqref="E48">
    <cfRule type="duplicateValues" dxfId="1841" priority="673"/>
  </conditionalFormatting>
  <conditionalFormatting sqref="E71">
    <cfRule type="duplicateValues" dxfId="1840" priority="672"/>
  </conditionalFormatting>
  <conditionalFormatting sqref="E59">
    <cfRule type="duplicateValues" dxfId="1839" priority="671"/>
  </conditionalFormatting>
  <conditionalFormatting sqref="E60">
    <cfRule type="duplicateValues" dxfId="1838" priority="670"/>
  </conditionalFormatting>
  <conditionalFormatting sqref="D2:D6">
    <cfRule type="containsText" dxfId="1837" priority="662" operator="containsText" text="Puckheads">
      <formula>NOT(ISERROR(SEARCH("Puckheads",D2)))</formula>
    </cfRule>
    <cfRule type="containsText" dxfId="1836" priority="663" operator="containsText" text="Rink Rats">
      <formula>NOT(ISERROR(SEARCH("Rink Rats",D2)))</formula>
    </cfRule>
    <cfRule type="containsText" dxfId="1835" priority="664" operator="containsText" text="Victors">
      <formula>NOT(ISERROR(SEARCH("Victors",D2)))</formula>
    </cfRule>
    <cfRule type="containsText" dxfId="1834" priority="665" operator="containsText" text="Kryptonite">
      <formula>NOT(ISERROR(SEARCH("Kryptonite",D2)))</formula>
    </cfRule>
    <cfRule type="containsText" dxfId="1833" priority="666" operator="containsText" text="Ichi">
      <formula>NOT(ISERROR(SEARCH("Ichi",D2)))</formula>
    </cfRule>
    <cfRule type="containsText" dxfId="1832" priority="667" operator="containsText" text="FoDM/KB">
      <formula>NOT(ISERROR(SEARCH("FoDM/KB",D2)))</formula>
    </cfRule>
    <cfRule type="containsText" dxfId="1831" priority="668" operator="containsText" text="Alien">
      <formula>NOT(ISERROR(SEARCH("Alien",D2)))</formula>
    </cfRule>
    <cfRule type="containsText" dxfId="1830" priority="669" operator="containsText" text="Red Alert">
      <formula>NOT(ISERROR(SEARCH("Red Alert",D2)))</formula>
    </cfRule>
  </conditionalFormatting>
  <conditionalFormatting sqref="D7:D11">
    <cfRule type="containsText" dxfId="1829" priority="654" operator="containsText" text="Puckheads">
      <formula>NOT(ISERROR(SEARCH("Puckheads",D7)))</formula>
    </cfRule>
    <cfRule type="containsText" dxfId="1828" priority="655" operator="containsText" text="Rink Rats">
      <formula>NOT(ISERROR(SEARCH("Rink Rats",D7)))</formula>
    </cfRule>
    <cfRule type="containsText" dxfId="1827" priority="656" operator="containsText" text="Victors">
      <formula>NOT(ISERROR(SEARCH("Victors",D7)))</formula>
    </cfRule>
    <cfRule type="containsText" dxfId="1826" priority="657" operator="containsText" text="Kryptonite">
      <formula>NOT(ISERROR(SEARCH("Kryptonite",D7)))</formula>
    </cfRule>
    <cfRule type="containsText" dxfId="1825" priority="658" operator="containsText" text="Voodoo">
      <formula>NOT(ISERROR(SEARCH("Voodoo",D7)))</formula>
    </cfRule>
    <cfRule type="containsText" dxfId="1824" priority="659" operator="containsText" text="FoDM/KB">
      <formula>NOT(ISERROR(SEARCH("FoDM/KB",D7)))</formula>
    </cfRule>
    <cfRule type="containsText" dxfId="1823" priority="660" operator="containsText" text="Alien">
      <formula>NOT(ISERROR(SEARCH("Alien",D7)))</formula>
    </cfRule>
    <cfRule type="containsText" dxfId="1822" priority="661" operator="containsText" text="Red Alert">
      <formula>NOT(ISERROR(SEARCH("Red Alert",D7)))</formula>
    </cfRule>
  </conditionalFormatting>
  <conditionalFormatting sqref="D12:D15">
    <cfRule type="containsText" dxfId="1821" priority="646" operator="containsText" text="Flying Moose">
      <formula>NOT(ISERROR(SEARCH("Flying Moose",D12)))</formula>
    </cfRule>
    <cfRule type="containsText" dxfId="1820" priority="647" operator="containsText" text="Rink Rats">
      <formula>NOT(ISERROR(SEARCH("Rink Rats",D12)))</formula>
    </cfRule>
    <cfRule type="containsText" dxfId="1819" priority="648" operator="containsText" text="Guru">
      <formula>NOT(ISERROR(SEARCH("Guru",D12)))</formula>
    </cfRule>
    <cfRule type="containsText" dxfId="1818" priority="649" operator="containsText" text="Kryptonite">
      <formula>NOT(ISERROR(SEARCH("Kryptonite",D12)))</formula>
    </cfRule>
    <cfRule type="containsText" dxfId="1817" priority="650" operator="containsText" text="Ichi">
      <formula>NOT(ISERROR(SEARCH("Ichi",D12)))</formula>
    </cfRule>
    <cfRule type="containsText" dxfId="1816" priority="651" operator="containsText" text="Blades of Steel">
      <formula>NOT(ISERROR(SEARCH("Blades of Steel",D12)))</formula>
    </cfRule>
    <cfRule type="containsText" dxfId="1815" priority="652" operator="containsText" text="Alien">
      <formula>NOT(ISERROR(SEARCH("Alien",D12)))</formula>
    </cfRule>
    <cfRule type="containsText" dxfId="1814" priority="653" operator="containsText" text="Red Alert">
      <formula>NOT(ISERROR(SEARCH("Red Alert",D12)))</formula>
    </cfRule>
  </conditionalFormatting>
  <conditionalFormatting sqref="D16:D20">
    <cfRule type="containsText" dxfId="1813" priority="638" operator="containsText" text="Puckheads">
      <formula>NOT(ISERROR(SEARCH("Puckheads",D16)))</formula>
    </cfRule>
    <cfRule type="containsText" dxfId="1812" priority="639" operator="containsText" text="Rink Rats">
      <formula>NOT(ISERROR(SEARCH("Rink Rats",D16)))</formula>
    </cfRule>
    <cfRule type="containsText" dxfId="1811" priority="640" operator="containsText" text="Guru">
      <formula>NOT(ISERROR(SEARCH("Guru",D16)))</formula>
    </cfRule>
    <cfRule type="containsText" dxfId="1810" priority="641" operator="containsText" text="Kryptonite">
      <formula>NOT(ISERROR(SEARCH("Kryptonite",D16)))</formula>
    </cfRule>
    <cfRule type="containsText" dxfId="1809" priority="642" operator="containsText" text="Ichi">
      <formula>NOT(ISERROR(SEARCH("Ichi",D16)))</formula>
    </cfRule>
    <cfRule type="containsText" dxfId="1808" priority="643" operator="containsText" text="Blades of Steel">
      <formula>NOT(ISERROR(SEARCH("Blades of Steel",D16)))</formula>
    </cfRule>
    <cfRule type="containsText" dxfId="1807" priority="644" operator="containsText" text="Alien">
      <formula>NOT(ISERROR(SEARCH("Alien",D16)))</formula>
    </cfRule>
    <cfRule type="containsText" dxfId="1806" priority="645" operator="containsText" text="Red Alert">
      <formula>NOT(ISERROR(SEARCH("Red Alert",D16)))</formula>
    </cfRule>
  </conditionalFormatting>
  <conditionalFormatting sqref="D21:D27">
    <cfRule type="containsText" dxfId="1805" priority="630" operator="containsText" text="Flying Moose">
      <formula>NOT(ISERROR(SEARCH("Flying Moose",D21)))</formula>
    </cfRule>
    <cfRule type="containsText" dxfId="1804" priority="631" operator="containsText" text="Rink Rats">
      <formula>NOT(ISERROR(SEARCH("Rink Rats",D21)))</formula>
    </cfRule>
    <cfRule type="containsText" dxfId="1803" priority="632" operator="containsText" text="Victors">
      <formula>NOT(ISERROR(SEARCH("Victors",D21)))</formula>
    </cfRule>
    <cfRule type="containsText" dxfId="1802" priority="633" operator="containsText" text="Kryptonite">
      <formula>NOT(ISERROR(SEARCH("Kryptonite",D21)))</formula>
    </cfRule>
    <cfRule type="containsText" dxfId="1801" priority="634" operator="containsText" text="Ichi">
      <formula>NOT(ISERROR(SEARCH("Ichi",D21)))</formula>
    </cfRule>
    <cfRule type="containsText" dxfId="1800" priority="635" operator="containsText" text="FoDM/KB">
      <formula>NOT(ISERROR(SEARCH("FoDM/KB",D21)))</formula>
    </cfRule>
    <cfRule type="containsText" dxfId="1799" priority="636" operator="containsText" text="Alien">
      <formula>NOT(ISERROR(SEARCH("Alien",D21)))</formula>
    </cfRule>
    <cfRule type="containsText" dxfId="1798" priority="637" operator="containsText" text="Red Alert">
      <formula>NOT(ISERROR(SEARCH("Red Alert",D21)))</formula>
    </cfRule>
  </conditionalFormatting>
  <conditionalFormatting sqref="D28:D32">
    <cfRule type="containsText" dxfId="1797" priority="622" operator="containsText" text="Flying Moose">
      <formula>NOT(ISERROR(SEARCH("Flying Moose",D28)))</formula>
    </cfRule>
    <cfRule type="containsText" dxfId="1796" priority="623" operator="containsText" text="Rink Rats">
      <formula>NOT(ISERROR(SEARCH("Rink Rats",D28)))</formula>
    </cfRule>
    <cfRule type="containsText" dxfId="1795" priority="624" operator="containsText" text="Victors">
      <formula>NOT(ISERROR(SEARCH("Victors",D28)))</formula>
    </cfRule>
    <cfRule type="containsText" dxfId="1794" priority="625" operator="containsText" text="Kryptonite">
      <formula>NOT(ISERROR(SEARCH("Kryptonite",D28)))</formula>
    </cfRule>
    <cfRule type="containsText" dxfId="1793" priority="626" operator="containsText" text="Ichi">
      <formula>NOT(ISERROR(SEARCH("Ichi",D28)))</formula>
    </cfRule>
    <cfRule type="containsText" dxfId="1792" priority="627" operator="containsText" text="FoDM/KB">
      <formula>NOT(ISERROR(SEARCH("FoDM/KB",D28)))</formula>
    </cfRule>
    <cfRule type="containsText" dxfId="1791" priority="628" operator="containsText" text="Alien">
      <formula>NOT(ISERROR(SEARCH("Alien",D28)))</formula>
    </cfRule>
    <cfRule type="containsText" dxfId="1790" priority="629" operator="containsText" text="Red Alert">
      <formula>NOT(ISERROR(SEARCH("Red Alert",D28)))</formula>
    </cfRule>
  </conditionalFormatting>
  <conditionalFormatting sqref="D33:D38">
    <cfRule type="containsText" dxfId="1789" priority="614" operator="containsText" text="Puckheads">
      <formula>NOT(ISERROR(SEARCH("Puckheads",D33)))</formula>
    </cfRule>
    <cfRule type="containsText" dxfId="1788" priority="615" operator="containsText" text="Rink Rats">
      <formula>NOT(ISERROR(SEARCH("Rink Rats",D33)))</formula>
    </cfRule>
    <cfRule type="containsText" dxfId="1787" priority="616" operator="containsText" text="Victors">
      <formula>NOT(ISERROR(SEARCH("Victors",D33)))</formula>
    </cfRule>
    <cfRule type="containsText" dxfId="1786" priority="617" operator="containsText" text="Kryptonite">
      <formula>NOT(ISERROR(SEARCH("Kryptonite",D33)))</formula>
    </cfRule>
    <cfRule type="containsText" dxfId="1785" priority="618" operator="containsText" text="Voodoo">
      <formula>NOT(ISERROR(SEARCH("Voodoo",D33)))</formula>
    </cfRule>
    <cfRule type="containsText" dxfId="1784" priority="619" operator="containsText" text="FoDM/KB">
      <formula>NOT(ISERROR(SEARCH("FoDM/KB",D33)))</formula>
    </cfRule>
    <cfRule type="containsText" dxfId="1783" priority="620" operator="containsText" text="Alien">
      <formula>NOT(ISERROR(SEARCH("Alien",D33)))</formula>
    </cfRule>
    <cfRule type="containsText" dxfId="1782" priority="621" operator="containsText" text="Red Alert">
      <formula>NOT(ISERROR(SEARCH("Red Alert",D33)))</formula>
    </cfRule>
  </conditionalFormatting>
  <conditionalFormatting sqref="J37">
    <cfRule type="expression" dxfId="1781" priority="613">
      <formula>AND($G37="",$H37&lt;&gt;"")</formula>
    </cfRule>
  </conditionalFormatting>
  <conditionalFormatting sqref="D39">
    <cfRule type="containsText" dxfId="1780" priority="597" operator="containsText" text="Bathogs">
      <formula>NOT(ISERROR(SEARCH("Bathogs",D39)))</formula>
    </cfRule>
    <cfRule type="containsText" dxfId="1779" priority="598" operator="containsText" text="Rink Rats">
      <formula>NOT(ISERROR(SEARCH("Rink Rats",D39)))</formula>
    </cfRule>
    <cfRule type="containsText" dxfId="1778" priority="599" operator="containsText" text="Victors">
      <formula>NOT(ISERROR(SEARCH("Victors",D39)))</formula>
    </cfRule>
    <cfRule type="containsText" dxfId="1777" priority="600" operator="containsText" text="Kryptonite">
      <formula>NOT(ISERROR(SEARCH("Kryptonite",D39)))</formula>
    </cfRule>
    <cfRule type="containsText" dxfId="1776" priority="601" operator="containsText" text="Ichi">
      <formula>NOT(ISERROR(SEARCH("Ichi",D39)))</formula>
    </cfRule>
    <cfRule type="containsText" dxfId="1775" priority="602" operator="containsText" text="FoDM/KB">
      <formula>NOT(ISERROR(SEARCH("FoDM/KB",D39)))</formula>
    </cfRule>
    <cfRule type="containsText" dxfId="1774" priority="603" operator="containsText" text="Alien">
      <formula>NOT(ISERROR(SEARCH("Alien",D39)))</formula>
    </cfRule>
    <cfRule type="containsText" dxfId="1773" priority="604" operator="containsText" text="Red Alert">
      <formula>NOT(ISERROR(SEARCH("Red Alert",D39)))</formula>
    </cfRule>
  </conditionalFormatting>
  <conditionalFormatting sqref="D40:D44">
    <cfRule type="containsText" dxfId="1772" priority="589" operator="containsText" text="Flying Moose">
      <formula>NOT(ISERROR(SEARCH("Flying Moose",D40)))</formula>
    </cfRule>
    <cfRule type="containsText" dxfId="1771" priority="590" operator="containsText" text="Rink Rats">
      <formula>NOT(ISERROR(SEARCH("Rink Rats",D40)))</formula>
    </cfRule>
    <cfRule type="containsText" dxfId="1770" priority="591" operator="containsText" text="Guru">
      <formula>NOT(ISERROR(SEARCH("Guru",D40)))</formula>
    </cfRule>
    <cfRule type="containsText" dxfId="1769" priority="592" operator="containsText" text="Kryptonite">
      <formula>NOT(ISERROR(SEARCH("Kryptonite",D40)))</formula>
    </cfRule>
    <cfRule type="containsText" dxfId="1768" priority="593" operator="containsText" text="Ichi">
      <formula>NOT(ISERROR(SEARCH("Ichi",D40)))</formula>
    </cfRule>
    <cfRule type="containsText" dxfId="1767" priority="594" operator="containsText" text="Blades of Steel">
      <formula>NOT(ISERROR(SEARCH("Blades of Steel",D40)))</formula>
    </cfRule>
    <cfRule type="containsText" dxfId="1766" priority="595" operator="containsText" text="Alien">
      <formula>NOT(ISERROR(SEARCH("Alien",D40)))</formula>
    </cfRule>
    <cfRule type="containsText" dxfId="1765" priority="596" operator="containsText" text="Red Alert">
      <formula>NOT(ISERROR(SEARCH("Red Alert",D40)))</formula>
    </cfRule>
  </conditionalFormatting>
  <conditionalFormatting sqref="D45:D48">
    <cfRule type="containsText" dxfId="1764" priority="581" operator="containsText" text="Bathogs">
      <formula>NOT(ISERROR(SEARCH("Bathogs",D45)))</formula>
    </cfRule>
    <cfRule type="containsText" dxfId="1763" priority="582" operator="containsText" text="Rink Rats">
      <formula>NOT(ISERROR(SEARCH("Rink Rats",D45)))</formula>
    </cfRule>
    <cfRule type="containsText" dxfId="1762" priority="583" operator="containsText" text="Victors">
      <formula>NOT(ISERROR(SEARCH("Victors",D45)))</formula>
    </cfRule>
    <cfRule type="containsText" dxfId="1761" priority="584" operator="containsText" text="Kryptonite">
      <formula>NOT(ISERROR(SEARCH("Kryptonite",D45)))</formula>
    </cfRule>
    <cfRule type="containsText" dxfId="1760" priority="585" operator="containsText" text="Ichi">
      <formula>NOT(ISERROR(SEARCH("Ichi",D45)))</formula>
    </cfRule>
    <cfRule type="containsText" dxfId="1759" priority="586" operator="containsText" text="FoDM/KB">
      <formula>NOT(ISERROR(SEARCH("FoDM/KB",D45)))</formula>
    </cfRule>
    <cfRule type="containsText" dxfId="1758" priority="587" operator="containsText" text="Alien">
      <formula>NOT(ISERROR(SEARCH("Alien",D45)))</formula>
    </cfRule>
    <cfRule type="containsText" dxfId="1757" priority="588" operator="containsText" text="Red Alert">
      <formula>NOT(ISERROR(SEARCH("Red Alert",D45)))</formula>
    </cfRule>
  </conditionalFormatting>
  <conditionalFormatting sqref="D49:D55">
    <cfRule type="containsText" dxfId="1756" priority="573" operator="containsText" text="Puckheads">
      <formula>NOT(ISERROR(SEARCH("Puckheads",D49)))</formula>
    </cfRule>
    <cfRule type="containsText" dxfId="1755" priority="574" operator="containsText" text="Rink Rats">
      <formula>NOT(ISERROR(SEARCH("Rink Rats",D49)))</formula>
    </cfRule>
    <cfRule type="containsText" dxfId="1754" priority="575" operator="containsText" text="Victors">
      <formula>NOT(ISERROR(SEARCH("Victors",D49)))</formula>
    </cfRule>
    <cfRule type="containsText" dxfId="1753" priority="576" operator="containsText" text="Kryptonite">
      <formula>NOT(ISERROR(SEARCH("Kryptonite",D49)))</formula>
    </cfRule>
    <cfRule type="containsText" dxfId="1752" priority="577" operator="containsText" text="Voodoo">
      <formula>NOT(ISERROR(SEARCH("Voodoo",D49)))</formula>
    </cfRule>
    <cfRule type="containsText" dxfId="1751" priority="578" operator="containsText" text="FoDM/KB">
      <formula>NOT(ISERROR(SEARCH("FoDM/KB",D49)))</formula>
    </cfRule>
    <cfRule type="containsText" dxfId="1750" priority="579" operator="containsText" text="Alien">
      <formula>NOT(ISERROR(SEARCH("Alien",D49)))</formula>
    </cfRule>
    <cfRule type="containsText" dxfId="1749" priority="580" operator="containsText" text="Red Alert">
      <formula>NOT(ISERROR(SEARCH("Red Alert",D49)))</formula>
    </cfRule>
  </conditionalFormatting>
  <conditionalFormatting sqref="D56:D57">
    <cfRule type="containsText" dxfId="1748" priority="565" operator="containsText" text="Flying Moose">
      <formula>NOT(ISERROR(SEARCH("Flying Moose",D56)))</formula>
    </cfRule>
    <cfRule type="containsText" dxfId="1747" priority="566" operator="containsText" text="Rink Rats">
      <formula>NOT(ISERROR(SEARCH("Rink Rats",D56)))</formula>
    </cfRule>
    <cfRule type="containsText" dxfId="1746" priority="567" operator="containsText" text="Victors">
      <formula>NOT(ISERROR(SEARCH("Victors",D56)))</formula>
    </cfRule>
    <cfRule type="containsText" dxfId="1745" priority="568" operator="containsText" text="Kryptonite">
      <formula>NOT(ISERROR(SEARCH("Kryptonite",D56)))</formula>
    </cfRule>
    <cfRule type="containsText" dxfId="1744" priority="569" operator="containsText" text="Ichi">
      <formula>NOT(ISERROR(SEARCH("Ichi",D56)))</formula>
    </cfRule>
    <cfRule type="containsText" dxfId="1743" priority="570" operator="containsText" text="FoDM/KB">
      <formula>NOT(ISERROR(SEARCH("FoDM/KB",D56)))</formula>
    </cfRule>
    <cfRule type="containsText" dxfId="1742" priority="571" operator="containsText" text="Alien">
      <formula>NOT(ISERROR(SEARCH("Alien",D56)))</formula>
    </cfRule>
    <cfRule type="containsText" dxfId="1741" priority="572" operator="containsText" text="Red Alert">
      <formula>NOT(ISERROR(SEARCH("Red Alert",D56)))</formula>
    </cfRule>
  </conditionalFormatting>
  <conditionalFormatting sqref="D58:D61">
    <cfRule type="containsText" dxfId="1740" priority="557" operator="containsText" text="Puckheads">
      <formula>NOT(ISERROR(SEARCH("Puckheads",D58)))</formula>
    </cfRule>
    <cfRule type="containsText" dxfId="1739" priority="558" operator="containsText" text="Rink Rats">
      <formula>NOT(ISERROR(SEARCH("Rink Rats",D58)))</formula>
    </cfRule>
    <cfRule type="containsText" dxfId="1738" priority="559" operator="containsText" text="Guru">
      <formula>NOT(ISERROR(SEARCH("Guru",D58)))</formula>
    </cfRule>
    <cfRule type="containsText" dxfId="1737" priority="560" operator="containsText" text="Kryptonite">
      <formula>NOT(ISERROR(SEARCH("Kryptonite",D58)))</formula>
    </cfRule>
    <cfRule type="containsText" dxfId="1736" priority="561" operator="containsText" text="Ichi">
      <formula>NOT(ISERROR(SEARCH("Ichi",D58)))</formula>
    </cfRule>
    <cfRule type="containsText" dxfId="1735" priority="562" operator="containsText" text="Blades of Steel">
      <formula>NOT(ISERROR(SEARCH("Blades of Steel",D58)))</formula>
    </cfRule>
    <cfRule type="containsText" dxfId="1734" priority="563" operator="containsText" text="Alien">
      <formula>NOT(ISERROR(SEARCH("Alien",D58)))</formula>
    </cfRule>
    <cfRule type="containsText" dxfId="1733" priority="564" operator="containsText" text="Red Alert">
      <formula>NOT(ISERROR(SEARCH("Red Alert",D58)))</formula>
    </cfRule>
  </conditionalFormatting>
  <conditionalFormatting sqref="D62:D64">
    <cfRule type="containsText" dxfId="1732" priority="549" operator="containsText" text="Puckheads">
      <formula>NOT(ISERROR(SEARCH("Puckheads",D62)))</formula>
    </cfRule>
    <cfRule type="containsText" dxfId="1731" priority="550" operator="containsText" text="Rink Rats">
      <formula>NOT(ISERROR(SEARCH("Rink Rats",D62)))</formula>
    </cfRule>
    <cfRule type="containsText" dxfId="1730" priority="551" operator="containsText" text="Victors">
      <formula>NOT(ISERROR(SEARCH("Victors",D62)))</formula>
    </cfRule>
    <cfRule type="containsText" dxfId="1729" priority="552" operator="containsText" text="Kryptonite">
      <formula>NOT(ISERROR(SEARCH("Kryptonite",D62)))</formula>
    </cfRule>
    <cfRule type="containsText" dxfId="1728" priority="553" operator="containsText" text="Ichi">
      <formula>NOT(ISERROR(SEARCH("Ichi",D62)))</formula>
    </cfRule>
    <cfRule type="containsText" dxfId="1727" priority="554" operator="containsText" text="FoDM/KB">
      <formula>NOT(ISERROR(SEARCH("FoDM/KB",D62)))</formula>
    </cfRule>
    <cfRule type="containsText" dxfId="1726" priority="555" operator="containsText" text="Alien">
      <formula>NOT(ISERROR(SEARCH("Alien",D62)))</formula>
    </cfRule>
    <cfRule type="containsText" dxfId="1725" priority="556" operator="containsText" text="Red Alert">
      <formula>NOT(ISERROR(SEARCH("Red Alert",D62)))</formula>
    </cfRule>
  </conditionalFormatting>
  <conditionalFormatting sqref="D65:D67">
    <cfRule type="containsText" dxfId="1724" priority="541" operator="containsText" text="Flying Moose">
      <formula>NOT(ISERROR(SEARCH("Flying Moose",D65)))</formula>
    </cfRule>
    <cfRule type="containsText" dxfId="1723" priority="542" operator="containsText" text="Rink Rats">
      <formula>NOT(ISERROR(SEARCH("Rink Rats",D65)))</formula>
    </cfRule>
    <cfRule type="containsText" dxfId="1722" priority="543" operator="containsText" text="Victors">
      <formula>NOT(ISERROR(SEARCH("Victors",D65)))</formula>
    </cfRule>
    <cfRule type="containsText" dxfId="1721" priority="544" operator="containsText" text="Kryptonite">
      <formula>NOT(ISERROR(SEARCH("Kryptonite",D65)))</formula>
    </cfRule>
    <cfRule type="containsText" dxfId="1720" priority="545" operator="containsText" text="Ichi">
      <formula>NOT(ISERROR(SEARCH("Ichi",D65)))</formula>
    </cfRule>
    <cfRule type="containsText" dxfId="1719" priority="546" operator="containsText" text="FoDM/KB">
      <formula>NOT(ISERROR(SEARCH("FoDM/KB",D65)))</formula>
    </cfRule>
    <cfRule type="containsText" dxfId="1718" priority="547" operator="containsText" text="Alien">
      <formula>NOT(ISERROR(SEARCH("Alien",D65)))</formula>
    </cfRule>
    <cfRule type="containsText" dxfId="1717" priority="548" operator="containsText" text="Red Alert">
      <formula>NOT(ISERROR(SEARCH("Red Alert",D65)))</formula>
    </cfRule>
  </conditionalFormatting>
  <conditionalFormatting sqref="D68:D71">
    <cfRule type="containsText" dxfId="1716" priority="533" operator="containsText" text="Puckheads">
      <formula>NOT(ISERROR(SEARCH("Puckheads",D68)))</formula>
    </cfRule>
    <cfRule type="containsText" dxfId="1715" priority="534" operator="containsText" text="Rink Rats">
      <formula>NOT(ISERROR(SEARCH("Rink Rats",D68)))</formula>
    </cfRule>
    <cfRule type="containsText" dxfId="1714" priority="535" operator="containsText" text="Victors">
      <formula>NOT(ISERROR(SEARCH("Victors",D68)))</formula>
    </cfRule>
    <cfRule type="containsText" dxfId="1713" priority="536" operator="containsText" text="Kryptonite">
      <formula>NOT(ISERROR(SEARCH("Kryptonite",D68)))</formula>
    </cfRule>
    <cfRule type="containsText" dxfId="1712" priority="537" operator="containsText" text="Voodoo">
      <formula>NOT(ISERROR(SEARCH("Voodoo",D68)))</formula>
    </cfRule>
    <cfRule type="containsText" dxfId="1711" priority="538" operator="containsText" text="FoDM/KB">
      <formula>NOT(ISERROR(SEARCH("FoDM/KB",D68)))</formula>
    </cfRule>
    <cfRule type="containsText" dxfId="1710" priority="539" operator="containsText" text="Alien">
      <formula>NOT(ISERROR(SEARCH("Alien",D68)))</formula>
    </cfRule>
    <cfRule type="containsText" dxfId="1709" priority="540" operator="containsText" text="Red Alert">
      <formula>NOT(ISERROR(SEARCH("Red Alert",D68)))</formula>
    </cfRule>
  </conditionalFormatting>
  <conditionalFormatting sqref="D72:D73">
    <cfRule type="containsText" dxfId="1708" priority="525" operator="containsText" text="Puckheads">
      <formula>NOT(ISERROR(SEARCH("Puckheads",D72)))</formula>
    </cfRule>
    <cfRule type="containsText" dxfId="1707" priority="526" operator="containsText" text="Rink Rats">
      <formula>NOT(ISERROR(SEARCH("Rink Rats",D72)))</formula>
    </cfRule>
    <cfRule type="containsText" dxfId="1706" priority="527" operator="containsText" text="Guru">
      <formula>NOT(ISERROR(SEARCH("Guru",D72)))</formula>
    </cfRule>
    <cfRule type="containsText" dxfId="1705" priority="528" operator="containsText" text="Kryptonite">
      <formula>NOT(ISERROR(SEARCH("Kryptonite",D72)))</formula>
    </cfRule>
    <cfRule type="containsText" dxfId="1704" priority="529" operator="containsText" text="Ichi">
      <formula>NOT(ISERROR(SEARCH("Ichi",D72)))</formula>
    </cfRule>
    <cfRule type="containsText" dxfId="1703" priority="530" operator="containsText" text="Blades of Steel">
      <formula>NOT(ISERROR(SEARCH("Blades of Steel",D72)))</formula>
    </cfRule>
    <cfRule type="containsText" dxfId="1702" priority="531" operator="containsText" text="Alien">
      <formula>NOT(ISERROR(SEARCH("Alien",D72)))</formula>
    </cfRule>
    <cfRule type="containsText" dxfId="1701" priority="532" operator="containsText" text="Red Alert">
      <formula>NOT(ISERROR(SEARCH("Red Alert",D72)))</formula>
    </cfRule>
  </conditionalFormatting>
  <conditionalFormatting sqref="D74:D77">
    <cfRule type="containsText" dxfId="1700" priority="517" operator="containsText" text="Flying Moose">
      <formula>NOT(ISERROR(SEARCH("Flying Moose",D74)))</formula>
    </cfRule>
    <cfRule type="containsText" dxfId="1699" priority="518" operator="containsText" text="Rink Rats">
      <formula>NOT(ISERROR(SEARCH("Rink Rats",D74)))</formula>
    </cfRule>
    <cfRule type="containsText" dxfId="1698" priority="519" operator="containsText" text="Guru">
      <formula>NOT(ISERROR(SEARCH("Guru",D74)))</formula>
    </cfRule>
    <cfRule type="containsText" dxfId="1697" priority="520" operator="containsText" text="Kryptonite">
      <formula>NOT(ISERROR(SEARCH("Kryptonite",D74)))</formula>
    </cfRule>
    <cfRule type="containsText" dxfId="1696" priority="521" operator="containsText" text="Ichi">
      <formula>NOT(ISERROR(SEARCH("Ichi",D74)))</formula>
    </cfRule>
    <cfRule type="containsText" dxfId="1695" priority="522" operator="containsText" text="Blades of Steel">
      <formula>NOT(ISERROR(SEARCH("Blades of Steel",D74)))</formula>
    </cfRule>
    <cfRule type="containsText" dxfId="1694" priority="523" operator="containsText" text="Alien">
      <formula>NOT(ISERROR(SEARCH("Alien",D74)))</formula>
    </cfRule>
    <cfRule type="containsText" dxfId="1693" priority="524" operator="containsText" text="Red Alert">
      <formula>NOT(ISERROR(SEARCH("Red Alert",D74)))</formula>
    </cfRule>
  </conditionalFormatting>
  <conditionalFormatting sqref="D78:D85">
    <cfRule type="containsText" dxfId="1692" priority="509" operator="containsText" text="Flying Moose">
      <formula>NOT(ISERROR(SEARCH("Flying Moose",D78)))</formula>
    </cfRule>
    <cfRule type="containsText" dxfId="1691" priority="510" operator="containsText" text="Rink Rats">
      <formula>NOT(ISERROR(SEARCH("Rink Rats",D78)))</formula>
    </cfRule>
    <cfRule type="containsText" dxfId="1690" priority="511" operator="containsText" text="Victors">
      <formula>NOT(ISERROR(SEARCH("Victors",D78)))</formula>
    </cfRule>
    <cfRule type="containsText" dxfId="1689" priority="512" operator="containsText" text="Kryptonite">
      <formula>NOT(ISERROR(SEARCH("Kryptonite",D78)))</formula>
    </cfRule>
    <cfRule type="containsText" dxfId="1688" priority="513" operator="containsText" text="Ichi">
      <formula>NOT(ISERROR(SEARCH("Ichi",D78)))</formula>
    </cfRule>
    <cfRule type="containsText" dxfId="1687" priority="514" operator="containsText" text="FoDM/KB">
      <formula>NOT(ISERROR(SEARCH("FoDM/KB",D78)))</formula>
    </cfRule>
    <cfRule type="containsText" dxfId="1686" priority="515" operator="containsText" text="Alien">
      <formula>NOT(ISERROR(SEARCH("Alien",D78)))</formula>
    </cfRule>
    <cfRule type="containsText" dxfId="1685" priority="516" operator="containsText" text="Red Alert">
      <formula>NOT(ISERROR(SEARCH("Red Alert",D78)))</formula>
    </cfRule>
  </conditionalFormatting>
  <conditionalFormatting sqref="D86:D87">
    <cfRule type="containsText" dxfId="1684" priority="501" operator="containsText" text="Puckheads">
      <formula>NOT(ISERROR(SEARCH("Puckheads",D86)))</formula>
    </cfRule>
    <cfRule type="containsText" dxfId="1683" priority="502" operator="containsText" text="Rink Rats">
      <formula>NOT(ISERROR(SEARCH("Rink Rats",D86)))</formula>
    </cfRule>
    <cfRule type="containsText" dxfId="1682" priority="503" operator="containsText" text="Victors">
      <formula>NOT(ISERROR(SEARCH("Victors",D86)))</formula>
    </cfRule>
    <cfRule type="containsText" dxfId="1681" priority="504" operator="containsText" text="Kryptonite">
      <formula>NOT(ISERROR(SEARCH("Kryptonite",D86)))</formula>
    </cfRule>
    <cfRule type="containsText" dxfId="1680" priority="505" operator="containsText" text="Voodoo">
      <formula>NOT(ISERROR(SEARCH("Voodoo",D86)))</formula>
    </cfRule>
    <cfRule type="containsText" dxfId="1679" priority="506" operator="containsText" text="FoDM/KB">
      <formula>NOT(ISERROR(SEARCH("FoDM/KB",D86)))</formula>
    </cfRule>
    <cfRule type="containsText" dxfId="1678" priority="507" operator="containsText" text="Alien">
      <formula>NOT(ISERROR(SEARCH("Alien",D86)))</formula>
    </cfRule>
    <cfRule type="containsText" dxfId="1677" priority="508" operator="containsText" text="Red Alert">
      <formula>NOT(ISERROR(SEARCH("Red Alert",D86)))</formula>
    </cfRule>
  </conditionalFormatting>
  <conditionalFormatting sqref="D88:D89">
    <cfRule type="containsText" dxfId="1676" priority="493" operator="containsText" text="Puckheads">
      <formula>NOT(ISERROR(SEARCH("Puckheads",D88)))</formula>
    </cfRule>
    <cfRule type="containsText" dxfId="1675" priority="494" operator="containsText" text="Rink Rats">
      <formula>NOT(ISERROR(SEARCH("Rink Rats",D88)))</formula>
    </cfRule>
    <cfRule type="containsText" dxfId="1674" priority="495" operator="containsText" text="Victors">
      <formula>NOT(ISERROR(SEARCH("Victors",D88)))</formula>
    </cfRule>
    <cfRule type="containsText" dxfId="1673" priority="496" operator="containsText" text="Kryptonite">
      <formula>NOT(ISERROR(SEARCH("Kryptonite",D88)))</formula>
    </cfRule>
    <cfRule type="containsText" dxfId="1672" priority="497" operator="containsText" text="Voodoo">
      <formula>NOT(ISERROR(SEARCH("Voodoo",D88)))</formula>
    </cfRule>
    <cfRule type="containsText" dxfId="1671" priority="498" operator="containsText" text="FoDM/KB">
      <formula>NOT(ISERROR(SEARCH("FoDM/KB",D88)))</formula>
    </cfRule>
    <cfRule type="containsText" dxfId="1670" priority="499" operator="containsText" text="Alien">
      <formula>NOT(ISERROR(SEARCH("Alien",D88)))</formula>
    </cfRule>
    <cfRule type="containsText" dxfId="1669" priority="500" operator="containsText" text="Red Alert">
      <formula>NOT(ISERROR(SEARCH("Red Alert",D88)))</formula>
    </cfRule>
  </conditionalFormatting>
  <conditionalFormatting sqref="D90:D95">
    <cfRule type="containsText" dxfId="1668" priority="485" operator="containsText" text="Puckheads">
      <formula>NOT(ISERROR(SEARCH("Puckheads",D90)))</formula>
    </cfRule>
    <cfRule type="containsText" dxfId="1667" priority="486" operator="containsText" text="Rink Rats">
      <formula>NOT(ISERROR(SEARCH("Rink Rats",D90)))</formula>
    </cfRule>
    <cfRule type="containsText" dxfId="1666" priority="487" operator="containsText" text="Victors">
      <formula>NOT(ISERROR(SEARCH("Victors",D90)))</formula>
    </cfRule>
    <cfRule type="containsText" dxfId="1665" priority="488" operator="containsText" text="Kryptonite">
      <formula>NOT(ISERROR(SEARCH("Kryptonite",D90)))</formula>
    </cfRule>
    <cfRule type="containsText" dxfId="1664" priority="489" operator="containsText" text="Ichi">
      <formula>NOT(ISERROR(SEARCH("Ichi",D90)))</formula>
    </cfRule>
    <cfRule type="containsText" dxfId="1663" priority="490" operator="containsText" text="FoDM/KB">
      <formula>NOT(ISERROR(SEARCH("FoDM/KB",D90)))</formula>
    </cfRule>
    <cfRule type="containsText" dxfId="1662" priority="491" operator="containsText" text="Alien">
      <formula>NOT(ISERROR(SEARCH("Alien",D90)))</formula>
    </cfRule>
    <cfRule type="containsText" dxfId="1661" priority="492" operator="containsText" text="Red Alert">
      <formula>NOT(ISERROR(SEARCH("Red Alert",D90)))</formula>
    </cfRule>
  </conditionalFormatting>
  <conditionalFormatting sqref="D96:D101">
    <cfRule type="containsText" dxfId="1660" priority="477" operator="containsText" text="Flying Moose">
      <formula>NOT(ISERROR(SEARCH("Flying Moose",D96)))</formula>
    </cfRule>
    <cfRule type="containsText" dxfId="1659" priority="478" operator="containsText" text="Rink Rats">
      <formula>NOT(ISERROR(SEARCH("Rink Rats",D96)))</formula>
    </cfRule>
    <cfRule type="containsText" dxfId="1658" priority="479" operator="containsText" text="Victors">
      <formula>NOT(ISERROR(SEARCH("Victors",D96)))</formula>
    </cfRule>
    <cfRule type="containsText" dxfId="1657" priority="480" operator="containsText" text="Kryptonite">
      <formula>NOT(ISERROR(SEARCH("Kryptonite",D96)))</formula>
    </cfRule>
    <cfRule type="containsText" dxfId="1656" priority="481" operator="containsText" text="Ichi">
      <formula>NOT(ISERROR(SEARCH("Ichi",D96)))</formula>
    </cfRule>
    <cfRule type="containsText" dxfId="1655" priority="482" operator="containsText" text="FoDM/KB">
      <formula>NOT(ISERROR(SEARCH("FoDM/KB",D96)))</formula>
    </cfRule>
    <cfRule type="containsText" dxfId="1654" priority="483" operator="containsText" text="Alien">
      <formula>NOT(ISERROR(SEARCH("Alien",D96)))</formula>
    </cfRule>
    <cfRule type="containsText" dxfId="1653" priority="484" operator="containsText" text="Red Alert">
      <formula>NOT(ISERROR(SEARCH("Red Alert",D96)))</formula>
    </cfRule>
  </conditionalFormatting>
  <conditionalFormatting sqref="D103:D111">
    <cfRule type="containsText" dxfId="1652" priority="469" operator="containsText" text="Puckheads">
      <formula>NOT(ISERROR(SEARCH("Puckheads",D103)))</formula>
    </cfRule>
    <cfRule type="containsText" dxfId="1651" priority="470" operator="containsText" text="Rink Rats">
      <formula>NOT(ISERROR(SEARCH("Rink Rats",D103)))</formula>
    </cfRule>
    <cfRule type="containsText" dxfId="1650" priority="471" operator="containsText" text="Victors">
      <formula>NOT(ISERROR(SEARCH("Victors",D103)))</formula>
    </cfRule>
    <cfRule type="containsText" dxfId="1649" priority="472" operator="containsText" text="Kryptonite">
      <formula>NOT(ISERROR(SEARCH("Kryptonite",D103)))</formula>
    </cfRule>
    <cfRule type="containsText" dxfId="1648" priority="473" operator="containsText" text="Voodoo">
      <formula>NOT(ISERROR(SEARCH("Voodoo",D103)))</formula>
    </cfRule>
    <cfRule type="containsText" dxfId="1647" priority="474" operator="containsText" text="FoDM/KB">
      <formula>NOT(ISERROR(SEARCH("FoDM/KB",D103)))</formula>
    </cfRule>
    <cfRule type="containsText" dxfId="1646" priority="475" operator="containsText" text="Alien">
      <formula>NOT(ISERROR(SEARCH("Alien",D103)))</formula>
    </cfRule>
    <cfRule type="containsText" dxfId="1645" priority="476" operator="containsText" text="Red Alert">
      <formula>NOT(ISERROR(SEARCH("Red Alert",D103)))</formula>
    </cfRule>
  </conditionalFormatting>
  <conditionalFormatting sqref="E110">
    <cfRule type="duplicateValues" dxfId="1644" priority="468"/>
  </conditionalFormatting>
  <conditionalFormatting sqref="K74:K85">
    <cfRule type="expression" dxfId="1643" priority="6991">
      <formula>AND($K74="",$J74&lt;&gt;"")</formula>
    </cfRule>
  </conditionalFormatting>
  <conditionalFormatting sqref="D112:D113">
    <cfRule type="containsText" dxfId="1642" priority="460" operator="containsText" text="Puckheads">
      <formula>NOT(ISERROR(SEARCH("Puckheads",D112)))</formula>
    </cfRule>
    <cfRule type="containsText" dxfId="1641" priority="461" operator="containsText" text="Rink Rats">
      <formula>NOT(ISERROR(SEARCH("Rink Rats",D112)))</formula>
    </cfRule>
    <cfRule type="containsText" dxfId="1640" priority="462" operator="containsText" text="Guru">
      <formula>NOT(ISERROR(SEARCH("Guru",D112)))</formula>
    </cfRule>
    <cfRule type="containsText" dxfId="1639" priority="463" operator="containsText" text="Kryptonite">
      <formula>NOT(ISERROR(SEARCH("Kryptonite",D112)))</formula>
    </cfRule>
    <cfRule type="containsText" dxfId="1638" priority="464" operator="containsText" text="Ichi">
      <formula>NOT(ISERROR(SEARCH("Ichi",D112)))</formula>
    </cfRule>
    <cfRule type="containsText" dxfId="1637" priority="465" operator="containsText" text="Blades of Steel">
      <formula>NOT(ISERROR(SEARCH("Blades of Steel",D112)))</formula>
    </cfRule>
    <cfRule type="containsText" dxfId="1636" priority="466" operator="containsText" text="Alien">
      <formula>NOT(ISERROR(SEARCH("Alien",D112)))</formula>
    </cfRule>
    <cfRule type="containsText" dxfId="1635" priority="467" operator="containsText" text="Red Alert">
      <formula>NOT(ISERROR(SEARCH("Red Alert",D112)))</formula>
    </cfRule>
  </conditionalFormatting>
  <conditionalFormatting sqref="D114:D120">
    <cfRule type="containsText" dxfId="1634" priority="452" operator="containsText" text="Puckheads">
      <formula>NOT(ISERROR(SEARCH("Puckheads",D114)))</formula>
    </cfRule>
    <cfRule type="containsText" dxfId="1633" priority="453" operator="containsText" text="Rink Rats">
      <formula>NOT(ISERROR(SEARCH("Rink Rats",D114)))</formula>
    </cfRule>
    <cfRule type="containsText" dxfId="1632" priority="454" operator="containsText" text="Victors">
      <formula>NOT(ISERROR(SEARCH("Victors",D114)))</formula>
    </cfRule>
    <cfRule type="containsText" dxfId="1631" priority="455" operator="containsText" text="Kryptonite">
      <formula>NOT(ISERROR(SEARCH("Kryptonite",D114)))</formula>
    </cfRule>
    <cfRule type="containsText" dxfId="1630" priority="456" operator="containsText" text="Voodoo">
      <formula>NOT(ISERROR(SEARCH("Voodoo",D114)))</formula>
    </cfRule>
    <cfRule type="containsText" dxfId="1629" priority="457" operator="containsText" text="FoDM/KB">
      <formula>NOT(ISERROR(SEARCH("FoDM/KB",D114)))</formula>
    </cfRule>
    <cfRule type="containsText" dxfId="1628" priority="458" operator="containsText" text="Alien">
      <formula>NOT(ISERROR(SEARCH("Alien",D114)))</formula>
    </cfRule>
    <cfRule type="containsText" dxfId="1627" priority="459" operator="containsText" text="Red Alert">
      <formula>NOT(ISERROR(SEARCH("Red Alert",D114)))</formula>
    </cfRule>
  </conditionalFormatting>
  <conditionalFormatting sqref="H115">
    <cfRule type="expression" dxfId="1626" priority="451">
      <formula>AND($E115="",$F115&lt;&gt;"")</formula>
    </cfRule>
  </conditionalFormatting>
  <conditionalFormatting sqref="D121">
    <cfRule type="containsText" dxfId="1625" priority="443" operator="containsText" text="Puckheads">
      <formula>NOT(ISERROR(SEARCH("Puckheads",D121)))</formula>
    </cfRule>
    <cfRule type="containsText" dxfId="1624" priority="444" operator="containsText" text="Rink Rats">
      <formula>NOT(ISERROR(SEARCH("Rink Rats",D121)))</formula>
    </cfRule>
    <cfRule type="containsText" dxfId="1623" priority="445" operator="containsText" text="Victors">
      <formula>NOT(ISERROR(SEARCH("Victors",D121)))</formula>
    </cfRule>
    <cfRule type="containsText" dxfId="1622" priority="446" operator="containsText" text="Kryptonite">
      <formula>NOT(ISERROR(SEARCH("Kryptonite",D121)))</formula>
    </cfRule>
    <cfRule type="containsText" dxfId="1621" priority="447" operator="containsText" text="Ichi">
      <formula>NOT(ISERROR(SEARCH("Ichi",D121)))</formula>
    </cfRule>
    <cfRule type="containsText" dxfId="1620" priority="448" operator="containsText" text="FoDM/KB">
      <formula>NOT(ISERROR(SEARCH("FoDM/KB",D121)))</formula>
    </cfRule>
    <cfRule type="containsText" dxfId="1619" priority="449" operator="containsText" text="Alien">
      <formula>NOT(ISERROR(SEARCH("Alien",D121)))</formula>
    </cfRule>
    <cfRule type="containsText" dxfId="1618" priority="450" operator="containsText" text="Red Alert">
      <formula>NOT(ISERROR(SEARCH("Red Alert",D121)))</formula>
    </cfRule>
  </conditionalFormatting>
  <conditionalFormatting sqref="D122">
    <cfRule type="containsText" dxfId="1617" priority="435" operator="containsText" text="Puckheads">
      <formula>NOT(ISERROR(SEARCH("Puckheads",D122)))</formula>
    </cfRule>
    <cfRule type="containsText" dxfId="1616" priority="436" operator="containsText" text="Rink Rats">
      <formula>NOT(ISERROR(SEARCH("Rink Rats",D122)))</formula>
    </cfRule>
    <cfRule type="containsText" dxfId="1615" priority="437" operator="containsText" text="Victors">
      <formula>NOT(ISERROR(SEARCH("Victors",D122)))</formula>
    </cfRule>
    <cfRule type="containsText" dxfId="1614" priority="438" operator="containsText" text="Kryptonite">
      <formula>NOT(ISERROR(SEARCH("Kryptonite",D122)))</formula>
    </cfRule>
    <cfRule type="containsText" dxfId="1613" priority="439" operator="containsText" text="Voodoo">
      <formula>NOT(ISERROR(SEARCH("Voodoo",D122)))</formula>
    </cfRule>
    <cfRule type="containsText" dxfId="1612" priority="440" operator="containsText" text="FoDM/KB">
      <formula>NOT(ISERROR(SEARCH("FoDM/KB",D122)))</formula>
    </cfRule>
    <cfRule type="containsText" dxfId="1611" priority="441" operator="containsText" text="Alien">
      <formula>NOT(ISERROR(SEARCH("Alien",D122)))</formula>
    </cfRule>
    <cfRule type="containsText" dxfId="1610" priority="442" operator="containsText" text="Red Alert">
      <formula>NOT(ISERROR(SEARCH("Red Alert",D122)))</formula>
    </cfRule>
  </conditionalFormatting>
  <conditionalFormatting sqref="D123">
    <cfRule type="containsText" dxfId="1609" priority="427" operator="containsText" text="Puckheads">
      <formula>NOT(ISERROR(SEARCH("Puckheads",D123)))</formula>
    </cfRule>
    <cfRule type="containsText" dxfId="1608" priority="428" operator="containsText" text="Rink Rats">
      <formula>NOT(ISERROR(SEARCH("Rink Rats",D123)))</formula>
    </cfRule>
    <cfRule type="containsText" dxfId="1607" priority="429" operator="containsText" text="Victors">
      <formula>NOT(ISERROR(SEARCH("Victors",D123)))</formula>
    </cfRule>
    <cfRule type="containsText" dxfId="1606" priority="430" operator="containsText" text="Kryptonite">
      <formula>NOT(ISERROR(SEARCH("Kryptonite",D123)))</formula>
    </cfRule>
    <cfRule type="containsText" dxfId="1605" priority="431" operator="containsText" text="Voodoo">
      <formula>NOT(ISERROR(SEARCH("Voodoo",D123)))</formula>
    </cfRule>
    <cfRule type="containsText" dxfId="1604" priority="432" operator="containsText" text="FoDM/KB">
      <formula>NOT(ISERROR(SEARCH("FoDM/KB",D123)))</formula>
    </cfRule>
    <cfRule type="containsText" dxfId="1603" priority="433" operator="containsText" text="Alien">
      <formula>NOT(ISERROR(SEARCH("Alien",D123)))</formula>
    </cfRule>
    <cfRule type="containsText" dxfId="1602" priority="434" operator="containsText" text="Red Alert">
      <formula>NOT(ISERROR(SEARCH("Red Alert",D123)))</formula>
    </cfRule>
  </conditionalFormatting>
  <conditionalFormatting sqref="D124">
    <cfRule type="containsText" dxfId="1601" priority="419" operator="containsText" text="Puckheads">
      <formula>NOT(ISERROR(SEARCH("Puckheads",D124)))</formula>
    </cfRule>
    <cfRule type="containsText" dxfId="1600" priority="420" operator="containsText" text="Rink Rats">
      <formula>NOT(ISERROR(SEARCH("Rink Rats",D124)))</formula>
    </cfRule>
    <cfRule type="containsText" dxfId="1599" priority="421" operator="containsText" text="Victors">
      <formula>NOT(ISERROR(SEARCH("Victors",D124)))</formula>
    </cfRule>
    <cfRule type="containsText" dxfId="1598" priority="422" operator="containsText" text="Kryptonite">
      <formula>NOT(ISERROR(SEARCH("Kryptonite",D124)))</formula>
    </cfRule>
    <cfRule type="containsText" dxfId="1597" priority="423" operator="containsText" text="Voodoo">
      <formula>NOT(ISERROR(SEARCH("Voodoo",D124)))</formula>
    </cfRule>
    <cfRule type="containsText" dxfId="1596" priority="424" operator="containsText" text="FoDM/KB">
      <formula>NOT(ISERROR(SEARCH("FoDM/KB",D124)))</formula>
    </cfRule>
    <cfRule type="containsText" dxfId="1595" priority="425" operator="containsText" text="Alien">
      <formula>NOT(ISERROR(SEARCH("Alien",D124)))</formula>
    </cfRule>
    <cfRule type="containsText" dxfId="1594" priority="426" operator="containsText" text="Red Alert">
      <formula>NOT(ISERROR(SEARCH("Red Alert",D124)))</formula>
    </cfRule>
  </conditionalFormatting>
  <conditionalFormatting sqref="E122">
    <cfRule type="cellIs" dxfId="1593" priority="418" operator="equal">
      <formula>""</formula>
    </cfRule>
  </conditionalFormatting>
  <conditionalFormatting sqref="E122">
    <cfRule type="expression" dxfId="1592" priority="417">
      <formula>AND($E122="",$F122&lt;&gt;"")</formula>
    </cfRule>
  </conditionalFormatting>
  <conditionalFormatting sqref="G122">
    <cfRule type="duplicateValues" dxfId="1591" priority="416"/>
  </conditionalFormatting>
  <conditionalFormatting sqref="D128:D130">
    <cfRule type="containsText" dxfId="1590" priority="400" operator="containsText" text="Bathogs">
      <formula>NOT(ISERROR(SEARCH("Bathogs",D128)))</formula>
    </cfRule>
    <cfRule type="containsText" dxfId="1589" priority="401" operator="containsText" text="Rink Rats">
      <formula>NOT(ISERROR(SEARCH("Rink Rats",D128)))</formula>
    </cfRule>
    <cfRule type="containsText" dxfId="1588" priority="402" operator="containsText" text="Victors">
      <formula>NOT(ISERROR(SEARCH("Victors",D128)))</formula>
    </cfRule>
    <cfRule type="containsText" dxfId="1587" priority="403" operator="containsText" text="Kryptonite">
      <formula>NOT(ISERROR(SEARCH("Kryptonite",D128)))</formula>
    </cfRule>
    <cfRule type="containsText" dxfId="1586" priority="404" operator="containsText" text="Ichi">
      <formula>NOT(ISERROR(SEARCH("Ichi",D128)))</formula>
    </cfRule>
    <cfRule type="containsText" dxfId="1585" priority="405" operator="containsText" text="FoDM/KB">
      <formula>NOT(ISERROR(SEARCH("FoDM/KB",D128)))</formula>
    </cfRule>
    <cfRule type="containsText" dxfId="1584" priority="406" operator="containsText" text="Alien">
      <formula>NOT(ISERROR(SEARCH("Alien",D128)))</formula>
    </cfRule>
    <cfRule type="containsText" dxfId="1583" priority="407" operator="containsText" text="Red Alert">
      <formula>NOT(ISERROR(SEARCH("Red Alert",D128)))</formula>
    </cfRule>
  </conditionalFormatting>
  <conditionalFormatting sqref="D125:D127">
    <cfRule type="containsText" dxfId="1582" priority="392" operator="containsText" text="Flying Moose">
      <formula>NOT(ISERROR(SEARCH("Flying Moose",D125)))</formula>
    </cfRule>
    <cfRule type="containsText" dxfId="1581" priority="393" operator="containsText" text="Rink Rats">
      <formula>NOT(ISERROR(SEARCH("Rink Rats",D125)))</formula>
    </cfRule>
    <cfRule type="containsText" dxfId="1580" priority="394" operator="containsText" text="Victors">
      <formula>NOT(ISERROR(SEARCH("Victors",D125)))</formula>
    </cfRule>
    <cfRule type="containsText" dxfId="1579" priority="395" operator="containsText" text="Kryptonite">
      <formula>NOT(ISERROR(SEARCH("Kryptonite",D125)))</formula>
    </cfRule>
    <cfRule type="containsText" dxfId="1578" priority="396" operator="containsText" text="Ichi">
      <formula>NOT(ISERROR(SEARCH("Ichi",D125)))</formula>
    </cfRule>
    <cfRule type="containsText" dxfId="1577" priority="397" operator="containsText" text="FoDM/KB">
      <formula>NOT(ISERROR(SEARCH("FoDM/KB",D125)))</formula>
    </cfRule>
    <cfRule type="containsText" dxfId="1576" priority="398" operator="containsText" text="Alien">
      <formula>NOT(ISERROR(SEARCH("Alien",D125)))</formula>
    </cfRule>
    <cfRule type="containsText" dxfId="1575" priority="399" operator="containsText" text="Red Alert">
      <formula>NOT(ISERROR(SEARCH("Red Alert",D125)))</formula>
    </cfRule>
  </conditionalFormatting>
  <conditionalFormatting sqref="D131:D134">
    <cfRule type="containsText" dxfId="1574" priority="384" operator="containsText" text="Flying Moose">
      <formula>NOT(ISERROR(SEARCH("Flying Moose",D131)))</formula>
    </cfRule>
    <cfRule type="containsText" dxfId="1573" priority="385" operator="containsText" text="Rink Rats">
      <formula>NOT(ISERROR(SEARCH("Rink Rats",D131)))</formula>
    </cfRule>
    <cfRule type="containsText" dxfId="1572" priority="386" operator="containsText" text="Victors">
      <formula>NOT(ISERROR(SEARCH("Victors",D131)))</formula>
    </cfRule>
    <cfRule type="containsText" dxfId="1571" priority="387" operator="containsText" text="Kryptonite">
      <formula>NOT(ISERROR(SEARCH("Kryptonite",D131)))</formula>
    </cfRule>
    <cfRule type="containsText" dxfId="1570" priority="388" operator="containsText" text="Ichi">
      <formula>NOT(ISERROR(SEARCH("Ichi",D131)))</formula>
    </cfRule>
    <cfRule type="containsText" dxfId="1569" priority="389" operator="containsText" text="FoDM/KB">
      <formula>NOT(ISERROR(SEARCH("FoDM/KB",D131)))</formula>
    </cfRule>
    <cfRule type="containsText" dxfId="1568" priority="390" operator="containsText" text="Alien">
      <formula>NOT(ISERROR(SEARCH("Alien",D131)))</formula>
    </cfRule>
    <cfRule type="containsText" dxfId="1567" priority="391" operator="containsText" text="Red Alert">
      <formula>NOT(ISERROR(SEARCH("Red Alert",D131)))</formula>
    </cfRule>
  </conditionalFormatting>
  <conditionalFormatting sqref="D135:D137">
    <cfRule type="containsText" dxfId="1566" priority="376" operator="containsText" text="Flying Moose">
      <formula>NOT(ISERROR(SEARCH("Flying Moose",D135)))</formula>
    </cfRule>
    <cfRule type="containsText" dxfId="1565" priority="377" operator="containsText" text="Rink Rats">
      <formula>NOT(ISERROR(SEARCH("Rink Rats",D135)))</formula>
    </cfRule>
    <cfRule type="containsText" dxfId="1564" priority="378" operator="containsText" text="Guru">
      <formula>NOT(ISERROR(SEARCH("Guru",D135)))</formula>
    </cfRule>
    <cfRule type="containsText" dxfId="1563" priority="379" operator="containsText" text="Kryptonite">
      <formula>NOT(ISERROR(SEARCH("Kryptonite",D135)))</formula>
    </cfRule>
    <cfRule type="containsText" dxfId="1562" priority="380" operator="containsText" text="Ichi">
      <formula>NOT(ISERROR(SEARCH("Ichi",D135)))</formula>
    </cfRule>
    <cfRule type="containsText" dxfId="1561" priority="381" operator="containsText" text="Blades of Steel">
      <formula>NOT(ISERROR(SEARCH("Blades of Steel",D135)))</formula>
    </cfRule>
    <cfRule type="containsText" dxfId="1560" priority="382" operator="containsText" text="Alien">
      <formula>NOT(ISERROR(SEARCH("Alien",D135)))</formula>
    </cfRule>
    <cfRule type="containsText" dxfId="1559" priority="383" operator="containsText" text="Red Alert">
      <formula>NOT(ISERROR(SEARCH("Red Alert",D135)))</formula>
    </cfRule>
  </conditionalFormatting>
  <conditionalFormatting sqref="D138:D143">
    <cfRule type="containsText" dxfId="1558" priority="368" operator="containsText" text="Flying Moose">
      <formula>NOT(ISERROR(SEARCH("Flying Moose",D138)))</formula>
    </cfRule>
    <cfRule type="containsText" dxfId="1557" priority="369" operator="containsText" text="Rink Rats">
      <formula>NOT(ISERROR(SEARCH("Rink Rats",D138)))</formula>
    </cfRule>
    <cfRule type="containsText" dxfId="1556" priority="370" operator="containsText" text="Victors">
      <formula>NOT(ISERROR(SEARCH("Victors",D138)))</formula>
    </cfRule>
    <cfRule type="containsText" dxfId="1555" priority="371" operator="containsText" text="Kryptonite">
      <formula>NOT(ISERROR(SEARCH("Kryptonite",D138)))</formula>
    </cfRule>
    <cfRule type="containsText" dxfId="1554" priority="372" operator="containsText" text="Ichi">
      <formula>NOT(ISERROR(SEARCH("Ichi",D138)))</formula>
    </cfRule>
    <cfRule type="containsText" dxfId="1553" priority="373" operator="containsText" text="FoDM/KB">
      <formula>NOT(ISERROR(SEARCH("FoDM/KB",D138)))</formula>
    </cfRule>
    <cfRule type="containsText" dxfId="1552" priority="374" operator="containsText" text="Alien">
      <formula>NOT(ISERROR(SEARCH("Alien",D138)))</formula>
    </cfRule>
    <cfRule type="containsText" dxfId="1551" priority="375" operator="containsText" text="Red Alert">
      <formula>NOT(ISERROR(SEARCH("Red Alert",D138)))</formula>
    </cfRule>
  </conditionalFormatting>
  <conditionalFormatting sqref="D144:D145">
    <cfRule type="containsText" dxfId="1550" priority="360" operator="containsText" text="Puckheads">
      <formula>NOT(ISERROR(SEARCH("Puckheads",D144)))</formula>
    </cfRule>
    <cfRule type="containsText" dxfId="1549" priority="361" operator="containsText" text="Rink Rats">
      <formula>NOT(ISERROR(SEARCH("Rink Rats",D144)))</formula>
    </cfRule>
    <cfRule type="containsText" dxfId="1548" priority="362" operator="containsText" text="Victors">
      <formula>NOT(ISERROR(SEARCH("Victors",D144)))</formula>
    </cfRule>
    <cfRule type="containsText" dxfId="1547" priority="363" operator="containsText" text="Kryptonite">
      <formula>NOT(ISERROR(SEARCH("Kryptonite",D144)))</formula>
    </cfRule>
    <cfRule type="containsText" dxfId="1546" priority="364" operator="containsText" text="Ichi">
      <formula>NOT(ISERROR(SEARCH("Ichi",D144)))</formula>
    </cfRule>
    <cfRule type="containsText" dxfId="1545" priority="365" operator="containsText" text="FoDM/KB">
      <formula>NOT(ISERROR(SEARCH("FoDM/KB",D144)))</formula>
    </cfRule>
    <cfRule type="containsText" dxfId="1544" priority="366" operator="containsText" text="Alien">
      <formula>NOT(ISERROR(SEARCH("Alien",D144)))</formula>
    </cfRule>
    <cfRule type="containsText" dxfId="1543" priority="367" operator="containsText" text="Red Alert">
      <formula>NOT(ISERROR(SEARCH("Red Alert",D144)))</formula>
    </cfRule>
  </conditionalFormatting>
  <conditionalFormatting sqref="D146:D150">
    <cfRule type="containsText" dxfId="1542" priority="352" operator="containsText" text="Flying Moose">
      <formula>NOT(ISERROR(SEARCH("Flying Moose",D146)))</formula>
    </cfRule>
    <cfRule type="containsText" dxfId="1541" priority="353" operator="containsText" text="Rink Rats">
      <formula>NOT(ISERROR(SEARCH("Rink Rats",D146)))</formula>
    </cfRule>
    <cfRule type="containsText" dxfId="1540" priority="354" operator="containsText" text="Victors">
      <formula>NOT(ISERROR(SEARCH("Victors",D146)))</formula>
    </cfRule>
    <cfRule type="containsText" dxfId="1539" priority="355" operator="containsText" text="Kryptonite">
      <formula>NOT(ISERROR(SEARCH("Kryptonite",D146)))</formula>
    </cfRule>
    <cfRule type="containsText" dxfId="1538" priority="356" operator="containsText" text="Ichi">
      <formula>NOT(ISERROR(SEARCH("Ichi",D146)))</formula>
    </cfRule>
    <cfRule type="containsText" dxfId="1537" priority="357" operator="containsText" text="FoDM/KB">
      <formula>NOT(ISERROR(SEARCH("FoDM/KB",D146)))</formula>
    </cfRule>
    <cfRule type="containsText" dxfId="1536" priority="358" operator="containsText" text="Alien">
      <formula>NOT(ISERROR(SEARCH("Alien",D146)))</formula>
    </cfRule>
    <cfRule type="containsText" dxfId="1535" priority="359" operator="containsText" text="Red Alert">
      <formula>NOT(ISERROR(SEARCH("Red Alert",D146)))</formula>
    </cfRule>
  </conditionalFormatting>
  <conditionalFormatting sqref="D151:D162">
    <cfRule type="containsText" dxfId="1534" priority="344" operator="containsText" text="Puckheads">
      <formula>NOT(ISERROR(SEARCH("Puckheads",D151)))</formula>
    </cfRule>
    <cfRule type="containsText" dxfId="1533" priority="345" operator="containsText" text="Rink Rats">
      <formula>NOT(ISERROR(SEARCH("Rink Rats",D151)))</formula>
    </cfRule>
    <cfRule type="containsText" dxfId="1532" priority="346" operator="containsText" text="Guru">
      <formula>NOT(ISERROR(SEARCH("Guru",D151)))</formula>
    </cfRule>
    <cfRule type="containsText" dxfId="1531" priority="347" operator="containsText" text="Kryptonite">
      <formula>NOT(ISERROR(SEARCH("Kryptonite",D151)))</formula>
    </cfRule>
    <cfRule type="containsText" dxfId="1530" priority="348" operator="containsText" text="Ichi">
      <formula>NOT(ISERROR(SEARCH("Ichi",D151)))</formula>
    </cfRule>
    <cfRule type="containsText" dxfId="1529" priority="349" operator="containsText" text="Blades of Steel">
      <formula>NOT(ISERROR(SEARCH("Blades of Steel",D151)))</formula>
    </cfRule>
    <cfRule type="containsText" dxfId="1528" priority="350" operator="containsText" text="Alien">
      <formula>NOT(ISERROR(SEARCH("Alien",D151)))</formula>
    </cfRule>
    <cfRule type="containsText" dxfId="1527" priority="351" operator="containsText" text="Red Alert">
      <formula>NOT(ISERROR(SEARCH("Red Alert",D151)))</formula>
    </cfRule>
  </conditionalFormatting>
  <conditionalFormatting sqref="D163">
    <cfRule type="containsText" dxfId="1526" priority="336" operator="containsText" text="Puckheads">
      <formula>NOT(ISERROR(SEARCH("Puckheads",D163)))</formula>
    </cfRule>
    <cfRule type="containsText" dxfId="1525" priority="337" operator="containsText" text="Rink Rats">
      <formula>NOT(ISERROR(SEARCH("Rink Rats",D163)))</formula>
    </cfRule>
    <cfRule type="containsText" dxfId="1524" priority="338" operator="containsText" text="Victors">
      <formula>NOT(ISERROR(SEARCH("Victors",D163)))</formula>
    </cfRule>
    <cfRule type="containsText" dxfId="1523" priority="339" operator="containsText" text="Kryptonite">
      <formula>NOT(ISERROR(SEARCH("Kryptonite",D163)))</formula>
    </cfRule>
    <cfRule type="containsText" dxfId="1522" priority="340" operator="containsText" text="Voodoo">
      <formula>NOT(ISERROR(SEARCH("Voodoo",D163)))</formula>
    </cfRule>
    <cfRule type="containsText" dxfId="1521" priority="341" operator="containsText" text="FoDM/KB">
      <formula>NOT(ISERROR(SEARCH("FoDM/KB",D163)))</formula>
    </cfRule>
    <cfRule type="containsText" dxfId="1520" priority="342" operator="containsText" text="Alien">
      <formula>NOT(ISERROR(SEARCH("Alien",D163)))</formula>
    </cfRule>
    <cfRule type="containsText" dxfId="1519" priority="343" operator="containsText" text="Red Alert">
      <formula>NOT(ISERROR(SEARCH("Red Alert",D163)))</formula>
    </cfRule>
  </conditionalFormatting>
  <conditionalFormatting sqref="D164">
    <cfRule type="containsText" dxfId="1518" priority="328" operator="containsText" text="Puckheads">
      <formula>NOT(ISERROR(SEARCH("Puckheads",D164)))</formula>
    </cfRule>
    <cfRule type="containsText" dxfId="1517" priority="329" operator="containsText" text="Rink Rats">
      <formula>NOT(ISERROR(SEARCH("Rink Rats",D164)))</formula>
    </cfRule>
    <cfRule type="containsText" dxfId="1516" priority="330" operator="containsText" text="Victors">
      <formula>NOT(ISERROR(SEARCH("Victors",D164)))</formula>
    </cfRule>
    <cfRule type="containsText" dxfId="1515" priority="331" operator="containsText" text="Kryptonite">
      <formula>NOT(ISERROR(SEARCH("Kryptonite",D164)))</formula>
    </cfRule>
    <cfRule type="containsText" dxfId="1514" priority="332" operator="containsText" text="Voodoo">
      <formula>NOT(ISERROR(SEARCH("Voodoo",D164)))</formula>
    </cfRule>
    <cfRule type="containsText" dxfId="1513" priority="333" operator="containsText" text="FoDM/KB">
      <formula>NOT(ISERROR(SEARCH("FoDM/KB",D164)))</formula>
    </cfRule>
    <cfRule type="containsText" dxfId="1512" priority="334" operator="containsText" text="Alien">
      <formula>NOT(ISERROR(SEARCH("Alien",D164)))</formula>
    </cfRule>
    <cfRule type="containsText" dxfId="1511" priority="335" operator="containsText" text="Red Alert">
      <formula>NOT(ISERROR(SEARCH("Red Alert",D164)))</formula>
    </cfRule>
  </conditionalFormatting>
  <conditionalFormatting sqref="D165:D169">
    <cfRule type="containsText" dxfId="1510" priority="320" operator="containsText" text="Flying Moose">
      <formula>NOT(ISERROR(SEARCH("Flying Moose",D165)))</formula>
    </cfRule>
    <cfRule type="containsText" dxfId="1509" priority="321" operator="containsText" text="Rink Rats">
      <formula>NOT(ISERROR(SEARCH("Rink Rats",D165)))</formula>
    </cfRule>
    <cfRule type="containsText" dxfId="1508" priority="322" operator="containsText" text="Guru">
      <formula>NOT(ISERROR(SEARCH("Guru",D165)))</formula>
    </cfRule>
    <cfRule type="containsText" dxfId="1507" priority="323" operator="containsText" text="Kryptonite">
      <formula>NOT(ISERROR(SEARCH("Kryptonite",D165)))</formula>
    </cfRule>
    <cfRule type="containsText" dxfId="1506" priority="324" operator="containsText" text="Ichi">
      <formula>NOT(ISERROR(SEARCH("Ichi",D165)))</formula>
    </cfRule>
    <cfRule type="containsText" dxfId="1505" priority="325" operator="containsText" text="Blades of Steel">
      <formula>NOT(ISERROR(SEARCH("Blades of Steel",D165)))</formula>
    </cfRule>
    <cfRule type="containsText" dxfId="1504" priority="326" operator="containsText" text="Alien">
      <formula>NOT(ISERROR(SEARCH("Alien",D165)))</formula>
    </cfRule>
    <cfRule type="containsText" dxfId="1503" priority="327" operator="containsText" text="Red Alert">
      <formula>NOT(ISERROR(SEARCH("Red Alert",D165)))</formula>
    </cfRule>
  </conditionalFormatting>
  <conditionalFormatting sqref="D170">
    <cfRule type="containsText" dxfId="1502" priority="312" operator="containsText" text="Bathogs">
      <formula>NOT(ISERROR(SEARCH("Bathogs",D170)))</formula>
    </cfRule>
    <cfRule type="containsText" dxfId="1501" priority="313" operator="containsText" text="Rink Rats">
      <formula>NOT(ISERROR(SEARCH("Rink Rats",D170)))</formula>
    </cfRule>
    <cfRule type="containsText" dxfId="1500" priority="314" operator="containsText" text="Victors">
      <formula>NOT(ISERROR(SEARCH("Victors",D170)))</formula>
    </cfRule>
    <cfRule type="containsText" dxfId="1499" priority="315" operator="containsText" text="Kryptonite">
      <formula>NOT(ISERROR(SEARCH("Kryptonite",D170)))</formula>
    </cfRule>
    <cfRule type="containsText" dxfId="1498" priority="316" operator="containsText" text="Ichi">
      <formula>NOT(ISERROR(SEARCH("Ichi",D170)))</formula>
    </cfRule>
    <cfRule type="containsText" dxfId="1497" priority="317" operator="containsText" text="FoDM/KB">
      <formula>NOT(ISERROR(SEARCH("FoDM/KB",D170)))</formula>
    </cfRule>
    <cfRule type="containsText" dxfId="1496" priority="318" operator="containsText" text="Alien">
      <formula>NOT(ISERROR(SEARCH("Alien",D170)))</formula>
    </cfRule>
    <cfRule type="containsText" dxfId="1495" priority="319" operator="containsText" text="Red Alert">
      <formula>NOT(ISERROR(SEARCH("Red Alert",D170)))</formula>
    </cfRule>
  </conditionalFormatting>
  <conditionalFormatting sqref="D171:D178">
    <cfRule type="containsText" dxfId="1494" priority="304" operator="containsText" text="Puckheads">
      <formula>NOT(ISERROR(SEARCH("Puckheads",D171)))</formula>
    </cfRule>
    <cfRule type="containsText" dxfId="1493" priority="305" operator="containsText" text="Rink Rats">
      <formula>NOT(ISERROR(SEARCH("Rink Rats",D171)))</formula>
    </cfRule>
    <cfRule type="containsText" dxfId="1492" priority="306" operator="containsText" text="Victors">
      <formula>NOT(ISERROR(SEARCH("Victors",D171)))</formula>
    </cfRule>
    <cfRule type="containsText" dxfId="1491" priority="307" operator="containsText" text="Kryptonite">
      <formula>NOT(ISERROR(SEARCH("Kryptonite",D171)))</formula>
    </cfRule>
    <cfRule type="containsText" dxfId="1490" priority="308" operator="containsText" text="Voodoo">
      <formula>NOT(ISERROR(SEARCH("Voodoo",D171)))</formula>
    </cfRule>
    <cfRule type="containsText" dxfId="1489" priority="309" operator="containsText" text="FoDM/KB">
      <formula>NOT(ISERROR(SEARCH("FoDM/KB",D171)))</formula>
    </cfRule>
    <cfRule type="containsText" dxfId="1488" priority="310" operator="containsText" text="Alien">
      <formula>NOT(ISERROR(SEARCH("Alien",D171)))</formula>
    </cfRule>
    <cfRule type="containsText" dxfId="1487" priority="311" operator="containsText" text="Red Alert">
      <formula>NOT(ISERROR(SEARCH("Red Alert",D171)))</formula>
    </cfRule>
  </conditionalFormatting>
  <conditionalFormatting sqref="E168:E169">
    <cfRule type="duplicateValues" dxfId="1486" priority="303"/>
  </conditionalFormatting>
  <conditionalFormatting sqref="E165:E167">
    <cfRule type="cellIs" dxfId="1485" priority="302" operator="equal">
      <formula>""</formula>
    </cfRule>
  </conditionalFormatting>
  <conditionalFormatting sqref="E165:E167">
    <cfRule type="expression" dxfId="1484" priority="301">
      <formula>AND($G165="",$H165&lt;&gt;"")</formula>
    </cfRule>
  </conditionalFormatting>
  <conditionalFormatting sqref="D179:D184">
    <cfRule type="containsText" dxfId="1483" priority="293" operator="containsText" text="Puckheads">
      <formula>NOT(ISERROR(SEARCH("Puckheads",D179)))</formula>
    </cfRule>
    <cfRule type="containsText" dxfId="1482" priority="294" operator="containsText" text="Rink Rats">
      <formula>NOT(ISERROR(SEARCH("Rink Rats",D179)))</formula>
    </cfRule>
    <cfRule type="containsText" dxfId="1481" priority="295" operator="containsText" text="Victors">
      <formula>NOT(ISERROR(SEARCH("Victors",D179)))</formula>
    </cfRule>
    <cfRule type="containsText" dxfId="1480" priority="296" operator="containsText" text="Kryptonite">
      <formula>NOT(ISERROR(SEARCH("Kryptonite",D179)))</formula>
    </cfRule>
    <cfRule type="containsText" dxfId="1479" priority="297" operator="containsText" text="Voodoo">
      <formula>NOT(ISERROR(SEARCH("Voodoo",D179)))</formula>
    </cfRule>
    <cfRule type="containsText" dxfId="1478" priority="298" operator="containsText" text="FoDM/KB">
      <formula>NOT(ISERROR(SEARCH("FoDM/KB",D179)))</formula>
    </cfRule>
    <cfRule type="containsText" dxfId="1477" priority="299" operator="containsText" text="Alien">
      <formula>NOT(ISERROR(SEARCH("Alien",D179)))</formula>
    </cfRule>
    <cfRule type="containsText" dxfId="1476" priority="300" operator="containsText" text="Red Alert">
      <formula>NOT(ISERROR(SEARCH("Red Alert",D179)))</formula>
    </cfRule>
  </conditionalFormatting>
  <conditionalFormatting sqref="D185">
    <cfRule type="containsText" dxfId="1475" priority="285" operator="containsText" text="Puckheads">
      <formula>NOT(ISERROR(SEARCH("Puckheads",D185)))</formula>
    </cfRule>
    <cfRule type="containsText" dxfId="1474" priority="286" operator="containsText" text="Rink Rats">
      <formula>NOT(ISERROR(SEARCH("Rink Rats",D185)))</formula>
    </cfRule>
    <cfRule type="containsText" dxfId="1473" priority="287" operator="containsText" text="Guru">
      <formula>NOT(ISERROR(SEARCH("Guru",D185)))</formula>
    </cfRule>
    <cfRule type="containsText" dxfId="1472" priority="288" operator="containsText" text="Kryptonite">
      <formula>NOT(ISERROR(SEARCH("Kryptonite",D185)))</formula>
    </cfRule>
    <cfRule type="containsText" dxfId="1471" priority="289" operator="containsText" text="Ichi">
      <formula>NOT(ISERROR(SEARCH("Ichi",D185)))</formula>
    </cfRule>
    <cfRule type="containsText" dxfId="1470" priority="290" operator="containsText" text="Blades of Steel">
      <formula>NOT(ISERROR(SEARCH("Blades of Steel",D185)))</formula>
    </cfRule>
    <cfRule type="containsText" dxfId="1469" priority="291" operator="containsText" text="Alien">
      <formula>NOT(ISERROR(SEARCH("Alien",D185)))</formula>
    </cfRule>
    <cfRule type="containsText" dxfId="1468" priority="292" operator="containsText" text="Red Alert">
      <formula>NOT(ISERROR(SEARCH("Red Alert",D185)))</formula>
    </cfRule>
  </conditionalFormatting>
  <conditionalFormatting sqref="D194:D195">
    <cfRule type="containsText" dxfId="1467" priority="277" operator="containsText" text="Bathogs">
      <formula>NOT(ISERROR(SEARCH("Bathogs",D194)))</formula>
    </cfRule>
    <cfRule type="containsText" dxfId="1466" priority="278" operator="containsText" text="Rink Rats">
      <formula>NOT(ISERROR(SEARCH("Rink Rats",D194)))</formula>
    </cfRule>
    <cfRule type="containsText" dxfId="1465" priority="279" operator="containsText" text="Victors">
      <formula>NOT(ISERROR(SEARCH("Victors",D194)))</formula>
    </cfRule>
    <cfRule type="containsText" dxfId="1464" priority="280" operator="containsText" text="Kryptonite">
      <formula>NOT(ISERROR(SEARCH("Kryptonite",D194)))</formula>
    </cfRule>
    <cfRule type="containsText" dxfId="1463" priority="281" operator="containsText" text="Ichi">
      <formula>NOT(ISERROR(SEARCH("Ichi",D194)))</formula>
    </cfRule>
    <cfRule type="containsText" dxfId="1462" priority="282" operator="containsText" text="FoDM/KB">
      <formula>NOT(ISERROR(SEARCH("FoDM/KB",D194)))</formula>
    </cfRule>
    <cfRule type="containsText" dxfId="1461" priority="283" operator="containsText" text="Alien">
      <formula>NOT(ISERROR(SEARCH("Alien",D194)))</formula>
    </cfRule>
    <cfRule type="containsText" dxfId="1460" priority="284" operator="containsText" text="Red Alert">
      <formula>NOT(ISERROR(SEARCH("Red Alert",D194)))</formula>
    </cfRule>
  </conditionalFormatting>
  <conditionalFormatting sqref="H194">
    <cfRule type="expression" dxfId="1459" priority="276">
      <formula>AND($E194="",$F194&lt;&gt;"")</formula>
    </cfRule>
  </conditionalFormatting>
  <conditionalFormatting sqref="D196:D197">
    <cfRule type="containsText" dxfId="1458" priority="268" operator="containsText" text="Flying Moose">
      <formula>NOT(ISERROR(SEARCH("Flying Moose",D196)))</formula>
    </cfRule>
    <cfRule type="containsText" dxfId="1457" priority="269" operator="containsText" text="Rink Rats">
      <formula>NOT(ISERROR(SEARCH("Rink Rats",D196)))</formula>
    </cfRule>
    <cfRule type="containsText" dxfId="1456" priority="270" operator="containsText" text="Victors">
      <formula>NOT(ISERROR(SEARCH("Victors",D196)))</formula>
    </cfRule>
    <cfRule type="containsText" dxfId="1455" priority="271" operator="containsText" text="Kryptonite">
      <formula>NOT(ISERROR(SEARCH("Kryptonite",D196)))</formula>
    </cfRule>
    <cfRule type="containsText" dxfId="1454" priority="272" operator="containsText" text="Ichi">
      <formula>NOT(ISERROR(SEARCH("Ichi",D196)))</formula>
    </cfRule>
    <cfRule type="containsText" dxfId="1453" priority="273" operator="containsText" text="FoDM/KB">
      <formula>NOT(ISERROR(SEARCH("FoDM/KB",D196)))</formula>
    </cfRule>
    <cfRule type="containsText" dxfId="1452" priority="274" operator="containsText" text="Alien">
      <formula>NOT(ISERROR(SEARCH("Alien",D196)))</formula>
    </cfRule>
    <cfRule type="containsText" dxfId="1451" priority="275" operator="containsText" text="Red Alert">
      <formula>NOT(ISERROR(SEARCH("Red Alert",D196)))</formula>
    </cfRule>
  </conditionalFormatting>
  <conditionalFormatting sqref="D198:D202">
    <cfRule type="containsText" dxfId="1450" priority="260" operator="containsText" text="Flying Moose">
      <formula>NOT(ISERROR(SEARCH("Flying Moose",D198)))</formula>
    </cfRule>
    <cfRule type="containsText" dxfId="1449" priority="261" operator="containsText" text="Rink Rats">
      <formula>NOT(ISERROR(SEARCH("Rink Rats",D198)))</formula>
    </cfRule>
    <cfRule type="containsText" dxfId="1448" priority="262" operator="containsText" text="Guru">
      <formula>NOT(ISERROR(SEARCH("Guru",D198)))</formula>
    </cfRule>
    <cfRule type="containsText" dxfId="1447" priority="263" operator="containsText" text="Kryptonite">
      <formula>NOT(ISERROR(SEARCH("Kryptonite",D198)))</formula>
    </cfRule>
    <cfRule type="containsText" dxfId="1446" priority="264" operator="containsText" text="Ichi">
      <formula>NOT(ISERROR(SEARCH("Ichi",D198)))</formula>
    </cfRule>
    <cfRule type="containsText" dxfId="1445" priority="265" operator="containsText" text="Blades of Steel">
      <formula>NOT(ISERROR(SEARCH("Blades of Steel",D198)))</formula>
    </cfRule>
    <cfRule type="containsText" dxfId="1444" priority="266" operator="containsText" text="Alien">
      <formula>NOT(ISERROR(SEARCH("Alien",D198)))</formula>
    </cfRule>
    <cfRule type="containsText" dxfId="1443" priority="267" operator="containsText" text="Red Alert">
      <formula>NOT(ISERROR(SEARCH("Red Alert",D198)))</formula>
    </cfRule>
  </conditionalFormatting>
  <conditionalFormatting sqref="D203:D206">
    <cfRule type="containsText" dxfId="1442" priority="252" operator="containsText" text="Puckheads">
      <formula>NOT(ISERROR(SEARCH("Puckheads",D203)))</formula>
    </cfRule>
    <cfRule type="containsText" dxfId="1441" priority="253" operator="containsText" text="Rink Rats">
      <formula>NOT(ISERROR(SEARCH("Rink Rats",D203)))</formula>
    </cfRule>
    <cfRule type="containsText" dxfId="1440" priority="254" operator="containsText" text="Victors">
      <formula>NOT(ISERROR(SEARCH("Victors",D203)))</formula>
    </cfRule>
    <cfRule type="containsText" dxfId="1439" priority="255" operator="containsText" text="Kryptonite">
      <formula>NOT(ISERROR(SEARCH("Kryptonite",D203)))</formula>
    </cfRule>
    <cfRule type="containsText" dxfId="1438" priority="256" operator="containsText" text="Ichi">
      <formula>NOT(ISERROR(SEARCH("Ichi",D203)))</formula>
    </cfRule>
    <cfRule type="containsText" dxfId="1437" priority="257" operator="containsText" text="FoDM/KB">
      <formula>NOT(ISERROR(SEARCH("FoDM/KB",D203)))</formula>
    </cfRule>
    <cfRule type="containsText" dxfId="1436" priority="258" operator="containsText" text="Alien">
      <formula>NOT(ISERROR(SEARCH("Alien",D203)))</formula>
    </cfRule>
    <cfRule type="containsText" dxfId="1435" priority="259" operator="containsText" text="Red Alert">
      <formula>NOT(ISERROR(SEARCH("Red Alert",D203)))</formula>
    </cfRule>
  </conditionalFormatting>
  <conditionalFormatting sqref="D207:D220">
    <cfRule type="containsText" dxfId="1434" priority="244" operator="containsText" text="Puckheads">
      <formula>NOT(ISERROR(SEARCH("Puckheads",D207)))</formula>
    </cfRule>
    <cfRule type="containsText" dxfId="1433" priority="245" operator="containsText" text="Rink Rats">
      <formula>NOT(ISERROR(SEARCH("Rink Rats",D207)))</formula>
    </cfRule>
    <cfRule type="containsText" dxfId="1432" priority="246" operator="containsText" text="Guru">
      <formula>NOT(ISERROR(SEARCH("Guru",D207)))</formula>
    </cfRule>
    <cfRule type="containsText" dxfId="1431" priority="247" operator="containsText" text="Kryptonite">
      <formula>NOT(ISERROR(SEARCH("Kryptonite",D207)))</formula>
    </cfRule>
    <cfRule type="containsText" dxfId="1430" priority="248" operator="containsText" text="Ichi">
      <formula>NOT(ISERROR(SEARCH("Ichi",D207)))</formula>
    </cfRule>
    <cfRule type="containsText" dxfId="1429" priority="249" operator="containsText" text="Blades of Steel">
      <formula>NOT(ISERROR(SEARCH("Blades of Steel",D207)))</formula>
    </cfRule>
    <cfRule type="containsText" dxfId="1428" priority="250" operator="containsText" text="Alien">
      <formula>NOT(ISERROR(SEARCH("Alien",D207)))</formula>
    </cfRule>
    <cfRule type="containsText" dxfId="1427" priority="251" operator="containsText" text="Red Alert">
      <formula>NOT(ISERROR(SEARCH("Red Alert",D207)))</formula>
    </cfRule>
  </conditionalFormatting>
  <conditionalFormatting sqref="D221:D222">
    <cfRule type="containsText" dxfId="1426" priority="236" operator="containsText" text="Flying Moose">
      <formula>NOT(ISERROR(SEARCH("Flying Moose",D221)))</formula>
    </cfRule>
    <cfRule type="containsText" dxfId="1425" priority="237" operator="containsText" text="Rink Rats">
      <formula>NOT(ISERROR(SEARCH("Rink Rats",D221)))</formula>
    </cfRule>
    <cfRule type="containsText" dxfId="1424" priority="238" operator="containsText" text="Guru">
      <formula>NOT(ISERROR(SEARCH("Guru",D221)))</formula>
    </cfRule>
    <cfRule type="containsText" dxfId="1423" priority="239" operator="containsText" text="Kryptonite">
      <formula>NOT(ISERROR(SEARCH("Kryptonite",D221)))</formula>
    </cfRule>
    <cfRule type="containsText" dxfId="1422" priority="240" operator="containsText" text="Ichi">
      <formula>NOT(ISERROR(SEARCH("Ichi",D221)))</formula>
    </cfRule>
    <cfRule type="containsText" dxfId="1421" priority="241" operator="containsText" text="Blades of Steel">
      <formula>NOT(ISERROR(SEARCH("Blades of Steel",D221)))</formula>
    </cfRule>
    <cfRule type="containsText" dxfId="1420" priority="242" operator="containsText" text="Alien">
      <formula>NOT(ISERROR(SEARCH("Alien",D221)))</formula>
    </cfRule>
    <cfRule type="containsText" dxfId="1419" priority="243" operator="containsText" text="Red Alert">
      <formula>NOT(ISERROR(SEARCH("Red Alert",D221)))</formula>
    </cfRule>
  </conditionalFormatting>
  <conditionalFormatting sqref="D223">
    <cfRule type="containsText" dxfId="1418" priority="228" operator="containsText" text="Flying Moose">
      <formula>NOT(ISERROR(SEARCH("Flying Moose",D223)))</formula>
    </cfRule>
    <cfRule type="containsText" dxfId="1417" priority="229" operator="containsText" text="Rink Rats">
      <formula>NOT(ISERROR(SEARCH("Rink Rats",D223)))</formula>
    </cfRule>
    <cfRule type="containsText" dxfId="1416" priority="230" operator="containsText" text="Victors">
      <formula>NOT(ISERROR(SEARCH("Victors",D223)))</formula>
    </cfRule>
    <cfRule type="containsText" dxfId="1415" priority="231" operator="containsText" text="Kryptonite">
      <formula>NOT(ISERROR(SEARCH("Kryptonite",D223)))</formula>
    </cfRule>
    <cfRule type="containsText" dxfId="1414" priority="232" operator="containsText" text="Ichi">
      <formula>NOT(ISERROR(SEARCH("Ichi",D223)))</formula>
    </cfRule>
    <cfRule type="containsText" dxfId="1413" priority="233" operator="containsText" text="FoDM/KB">
      <formula>NOT(ISERROR(SEARCH("FoDM/KB",D223)))</formula>
    </cfRule>
    <cfRule type="containsText" dxfId="1412" priority="234" operator="containsText" text="Alien">
      <formula>NOT(ISERROR(SEARCH("Alien",D223)))</formula>
    </cfRule>
    <cfRule type="containsText" dxfId="1411" priority="235" operator="containsText" text="Red Alert">
      <formula>NOT(ISERROR(SEARCH("Red Alert",D223)))</formula>
    </cfRule>
  </conditionalFormatting>
  <conditionalFormatting sqref="D233:D235">
    <cfRule type="containsText" dxfId="1410" priority="220" operator="containsText" text="Bathogs">
      <formula>NOT(ISERROR(SEARCH("Bathogs",D233)))</formula>
    </cfRule>
    <cfRule type="containsText" dxfId="1409" priority="221" operator="containsText" text="Rink Rats">
      <formula>NOT(ISERROR(SEARCH("Rink Rats",D233)))</formula>
    </cfRule>
    <cfRule type="containsText" dxfId="1408" priority="222" operator="containsText" text="Victors">
      <formula>NOT(ISERROR(SEARCH("Victors",D233)))</formula>
    </cfRule>
    <cfRule type="containsText" dxfId="1407" priority="223" operator="containsText" text="Kryptonite">
      <formula>NOT(ISERROR(SEARCH("Kryptonite",D233)))</formula>
    </cfRule>
    <cfRule type="containsText" dxfId="1406" priority="224" operator="containsText" text="Ichi">
      <formula>NOT(ISERROR(SEARCH("Ichi",D233)))</formula>
    </cfRule>
    <cfRule type="containsText" dxfId="1405" priority="225" operator="containsText" text="FoDM/KB">
      <formula>NOT(ISERROR(SEARCH("FoDM/KB",D233)))</formula>
    </cfRule>
    <cfRule type="containsText" dxfId="1404" priority="226" operator="containsText" text="Alien">
      <formula>NOT(ISERROR(SEARCH("Alien",D233)))</formula>
    </cfRule>
    <cfRule type="containsText" dxfId="1403" priority="227" operator="containsText" text="Red Alert">
      <formula>NOT(ISERROR(SEARCH("Red Alert",D233)))</formula>
    </cfRule>
  </conditionalFormatting>
  <conditionalFormatting sqref="D241">
    <cfRule type="containsText" dxfId="1402" priority="212" operator="containsText" text="Puckheads">
      <formula>NOT(ISERROR(SEARCH("Puckheads",D241)))</formula>
    </cfRule>
    <cfRule type="containsText" dxfId="1401" priority="213" operator="containsText" text="Rink Rats">
      <formula>NOT(ISERROR(SEARCH("Rink Rats",D241)))</formula>
    </cfRule>
    <cfRule type="containsText" dxfId="1400" priority="214" operator="containsText" text="Victors">
      <formula>NOT(ISERROR(SEARCH("Victors",D241)))</formula>
    </cfRule>
    <cfRule type="containsText" dxfId="1399" priority="215" operator="containsText" text="Kryptonite">
      <formula>NOT(ISERROR(SEARCH("Kryptonite",D241)))</formula>
    </cfRule>
    <cfRule type="containsText" dxfId="1398" priority="216" operator="containsText" text="Ichi">
      <formula>NOT(ISERROR(SEARCH("Ichi",D241)))</formula>
    </cfRule>
    <cfRule type="containsText" dxfId="1397" priority="217" operator="containsText" text="FoDM/KB">
      <formula>NOT(ISERROR(SEARCH("FoDM/KB",D241)))</formula>
    </cfRule>
    <cfRule type="containsText" dxfId="1396" priority="218" operator="containsText" text="Alien">
      <formula>NOT(ISERROR(SEARCH("Alien",D241)))</formula>
    </cfRule>
    <cfRule type="containsText" dxfId="1395" priority="219" operator="containsText" text="Red Alert">
      <formula>NOT(ISERROR(SEARCH("Red Alert",D241)))</formula>
    </cfRule>
  </conditionalFormatting>
  <conditionalFormatting sqref="D250:D253">
    <cfRule type="containsText" dxfId="1394" priority="204" operator="containsText" text="Flying Moose">
      <formula>NOT(ISERROR(SEARCH("Flying Moose",D250)))</formula>
    </cfRule>
    <cfRule type="containsText" dxfId="1393" priority="205" operator="containsText" text="Rink Rats">
      <formula>NOT(ISERROR(SEARCH("Rink Rats",D250)))</formula>
    </cfRule>
    <cfRule type="containsText" dxfId="1392" priority="206" operator="containsText" text="Victors">
      <formula>NOT(ISERROR(SEARCH("Victors",D250)))</formula>
    </cfRule>
    <cfRule type="containsText" dxfId="1391" priority="207" operator="containsText" text="Kryptonite">
      <formula>NOT(ISERROR(SEARCH("Kryptonite",D250)))</formula>
    </cfRule>
    <cfRule type="containsText" dxfId="1390" priority="208" operator="containsText" text="Ichi">
      <formula>NOT(ISERROR(SEARCH("Ichi",D250)))</formula>
    </cfRule>
    <cfRule type="containsText" dxfId="1389" priority="209" operator="containsText" text="FoDM/KB">
      <formula>NOT(ISERROR(SEARCH("FoDM/KB",D250)))</formula>
    </cfRule>
    <cfRule type="containsText" dxfId="1388" priority="210" operator="containsText" text="Alien">
      <formula>NOT(ISERROR(SEARCH("Alien",D250)))</formula>
    </cfRule>
    <cfRule type="containsText" dxfId="1387" priority="211" operator="containsText" text="Red Alert">
      <formula>NOT(ISERROR(SEARCH("Red Alert",D250)))</formula>
    </cfRule>
  </conditionalFormatting>
  <conditionalFormatting sqref="D254:D255">
    <cfRule type="containsText" dxfId="1386" priority="196" operator="containsText" text="Puckheads">
      <formula>NOT(ISERROR(SEARCH("Puckheads",D254)))</formula>
    </cfRule>
    <cfRule type="containsText" dxfId="1385" priority="197" operator="containsText" text="Rink Rats">
      <formula>NOT(ISERROR(SEARCH("Rink Rats",D254)))</formula>
    </cfRule>
    <cfRule type="containsText" dxfId="1384" priority="198" operator="containsText" text="Guru">
      <formula>NOT(ISERROR(SEARCH("Guru",D254)))</formula>
    </cfRule>
    <cfRule type="containsText" dxfId="1383" priority="199" operator="containsText" text="Kryptonite">
      <formula>NOT(ISERROR(SEARCH("Kryptonite",D254)))</formula>
    </cfRule>
    <cfRule type="containsText" dxfId="1382" priority="200" operator="containsText" text="Ichi">
      <formula>NOT(ISERROR(SEARCH("Ichi",D254)))</formula>
    </cfRule>
    <cfRule type="containsText" dxfId="1381" priority="201" operator="containsText" text="Blades of Steel">
      <formula>NOT(ISERROR(SEARCH("Blades of Steel",D254)))</formula>
    </cfRule>
    <cfRule type="containsText" dxfId="1380" priority="202" operator="containsText" text="Alien">
      <formula>NOT(ISERROR(SEARCH("Alien",D254)))</formula>
    </cfRule>
    <cfRule type="containsText" dxfId="1379" priority="203" operator="containsText" text="Red Alert">
      <formula>NOT(ISERROR(SEARCH("Red Alert",D254)))</formula>
    </cfRule>
  </conditionalFormatting>
  <conditionalFormatting sqref="D256:D259">
    <cfRule type="containsText" dxfId="1378" priority="188" operator="containsText" text="Puckheads">
      <formula>NOT(ISERROR(SEARCH("Puckheads",D256)))</formula>
    </cfRule>
    <cfRule type="containsText" dxfId="1377" priority="189" operator="containsText" text="Rink Rats">
      <formula>NOT(ISERROR(SEARCH("Rink Rats",D256)))</formula>
    </cfRule>
    <cfRule type="containsText" dxfId="1376" priority="190" operator="containsText" text="Victors">
      <formula>NOT(ISERROR(SEARCH("Victors",D256)))</formula>
    </cfRule>
    <cfRule type="containsText" dxfId="1375" priority="191" operator="containsText" text="Kryptonite">
      <formula>NOT(ISERROR(SEARCH("Kryptonite",D256)))</formula>
    </cfRule>
    <cfRule type="containsText" dxfId="1374" priority="192" operator="containsText" text="Ichi">
      <formula>NOT(ISERROR(SEARCH("Ichi",D256)))</formula>
    </cfRule>
    <cfRule type="containsText" dxfId="1373" priority="193" operator="containsText" text="FoDM/KB">
      <formula>NOT(ISERROR(SEARCH("FoDM/KB",D256)))</formula>
    </cfRule>
    <cfRule type="containsText" dxfId="1372" priority="194" operator="containsText" text="Alien">
      <formula>NOT(ISERROR(SEARCH("Alien",D256)))</formula>
    </cfRule>
    <cfRule type="containsText" dxfId="1371" priority="195" operator="containsText" text="Red Alert">
      <formula>NOT(ISERROR(SEARCH("Red Alert",D256)))</formula>
    </cfRule>
  </conditionalFormatting>
  <conditionalFormatting sqref="D260:D262">
    <cfRule type="containsText" dxfId="1370" priority="180" operator="containsText" text="Puckheads">
      <formula>NOT(ISERROR(SEARCH("Puckheads",D260)))</formula>
    </cfRule>
    <cfRule type="containsText" dxfId="1369" priority="181" operator="containsText" text="Rink Rats">
      <formula>NOT(ISERROR(SEARCH("Rink Rats",D260)))</formula>
    </cfRule>
    <cfRule type="containsText" dxfId="1368" priority="182" operator="containsText" text="Victors">
      <formula>NOT(ISERROR(SEARCH("Victors",D260)))</formula>
    </cfRule>
    <cfRule type="containsText" dxfId="1367" priority="183" operator="containsText" text="Kryptonite">
      <formula>NOT(ISERROR(SEARCH("Kryptonite",D260)))</formula>
    </cfRule>
    <cfRule type="containsText" dxfId="1366" priority="184" operator="containsText" text="Voodoo">
      <formula>NOT(ISERROR(SEARCH("Voodoo",D260)))</formula>
    </cfRule>
    <cfRule type="containsText" dxfId="1365" priority="185" operator="containsText" text="FoDM/KB">
      <formula>NOT(ISERROR(SEARCH("FoDM/KB",D260)))</formula>
    </cfRule>
    <cfRule type="containsText" dxfId="1364" priority="186" operator="containsText" text="Alien">
      <formula>NOT(ISERROR(SEARCH("Alien",D260)))</formula>
    </cfRule>
    <cfRule type="containsText" dxfId="1363" priority="187" operator="containsText" text="Red Alert">
      <formula>NOT(ISERROR(SEARCH("Red Alert",D260)))</formula>
    </cfRule>
  </conditionalFormatting>
  <conditionalFormatting sqref="D266:D268">
    <cfRule type="containsText" dxfId="1362" priority="172" operator="containsText" text="Flying Moose">
      <formula>NOT(ISERROR(SEARCH("Flying Moose",D266)))</formula>
    </cfRule>
    <cfRule type="containsText" dxfId="1361" priority="173" operator="containsText" text="Rink Rats">
      <formula>NOT(ISERROR(SEARCH("Rink Rats",D266)))</formula>
    </cfRule>
    <cfRule type="containsText" dxfId="1360" priority="174" operator="containsText" text="Guru">
      <formula>NOT(ISERROR(SEARCH("Guru",D266)))</formula>
    </cfRule>
    <cfRule type="containsText" dxfId="1359" priority="175" operator="containsText" text="Kryptonite">
      <formula>NOT(ISERROR(SEARCH("Kryptonite",D266)))</formula>
    </cfRule>
    <cfRule type="containsText" dxfId="1358" priority="176" operator="containsText" text="Ichi">
      <formula>NOT(ISERROR(SEARCH("Ichi",D266)))</formula>
    </cfRule>
    <cfRule type="containsText" dxfId="1357" priority="177" operator="containsText" text="Blades of Steel">
      <formula>NOT(ISERROR(SEARCH("Blades of Steel",D266)))</formula>
    </cfRule>
    <cfRule type="containsText" dxfId="1356" priority="178" operator="containsText" text="Alien">
      <formula>NOT(ISERROR(SEARCH("Alien",D266)))</formula>
    </cfRule>
    <cfRule type="containsText" dxfId="1355" priority="179" operator="containsText" text="Red Alert">
      <formula>NOT(ISERROR(SEARCH("Red Alert",D266)))</formula>
    </cfRule>
  </conditionalFormatting>
  <conditionalFormatting sqref="D269:D275">
    <cfRule type="containsText" dxfId="1354" priority="156" operator="containsText" text="Puckheads">
      <formula>NOT(ISERROR(SEARCH("Puckheads",D269)))</formula>
    </cfRule>
    <cfRule type="containsText" dxfId="1353" priority="157" operator="containsText" text="Rink Rats">
      <formula>NOT(ISERROR(SEARCH("Rink Rats",D269)))</formula>
    </cfRule>
    <cfRule type="containsText" dxfId="1352" priority="158" operator="containsText" text="Victors">
      <formula>NOT(ISERROR(SEARCH("Victors",D269)))</formula>
    </cfRule>
    <cfRule type="containsText" dxfId="1351" priority="159" operator="containsText" text="Kryptonite">
      <formula>NOT(ISERROR(SEARCH("Kryptonite",D269)))</formula>
    </cfRule>
    <cfRule type="containsText" dxfId="1350" priority="160" operator="containsText" text="Ichi">
      <formula>NOT(ISERROR(SEARCH("Ichi",D269)))</formula>
    </cfRule>
    <cfRule type="containsText" dxfId="1349" priority="161" operator="containsText" text="FoDM/KB">
      <formula>NOT(ISERROR(SEARCH("FoDM/KB",D269)))</formula>
    </cfRule>
    <cfRule type="containsText" dxfId="1348" priority="162" operator="containsText" text="Alien">
      <formula>NOT(ISERROR(SEARCH("Alien",D269)))</formula>
    </cfRule>
    <cfRule type="containsText" dxfId="1347" priority="163" operator="containsText" text="Red Alert">
      <formula>NOT(ISERROR(SEARCH("Red Alert",D269)))</formula>
    </cfRule>
  </conditionalFormatting>
  <conditionalFormatting sqref="D276">
    <cfRule type="containsText" dxfId="1346" priority="148" operator="containsText" text="Bathogs">
      <formula>NOT(ISERROR(SEARCH("Bathogs",D276)))</formula>
    </cfRule>
    <cfRule type="containsText" dxfId="1345" priority="149" operator="containsText" text="Rink Rats">
      <formula>NOT(ISERROR(SEARCH("Rink Rats",D276)))</formula>
    </cfRule>
    <cfRule type="containsText" dxfId="1344" priority="150" operator="containsText" text="Victors">
      <formula>NOT(ISERROR(SEARCH("Victors",D276)))</formula>
    </cfRule>
    <cfRule type="containsText" dxfId="1343" priority="151" operator="containsText" text="Kryptonite">
      <formula>NOT(ISERROR(SEARCH("Kryptonite",D276)))</formula>
    </cfRule>
    <cfRule type="containsText" dxfId="1342" priority="152" operator="containsText" text="Ichi">
      <formula>NOT(ISERROR(SEARCH("Ichi",D276)))</formula>
    </cfRule>
    <cfRule type="containsText" dxfId="1341" priority="153" operator="containsText" text="FoDM/KB">
      <formula>NOT(ISERROR(SEARCH("FoDM/KB",D276)))</formula>
    </cfRule>
    <cfRule type="containsText" dxfId="1340" priority="154" operator="containsText" text="Alien">
      <formula>NOT(ISERROR(SEARCH("Alien",D276)))</formula>
    </cfRule>
    <cfRule type="containsText" dxfId="1339" priority="155" operator="containsText" text="Red Alert">
      <formula>NOT(ISERROR(SEARCH("Red Alert",D276)))</formula>
    </cfRule>
  </conditionalFormatting>
  <conditionalFormatting sqref="D277">
    <cfRule type="containsText" dxfId="1338" priority="140" operator="containsText" text="Bathogs">
      <formula>NOT(ISERROR(SEARCH("Bathogs",D277)))</formula>
    </cfRule>
    <cfRule type="containsText" dxfId="1337" priority="141" operator="containsText" text="Rink Rats">
      <formula>NOT(ISERROR(SEARCH("Rink Rats",D277)))</formula>
    </cfRule>
    <cfRule type="containsText" dxfId="1336" priority="142" operator="containsText" text="Victors">
      <formula>NOT(ISERROR(SEARCH("Victors",D277)))</formula>
    </cfRule>
    <cfRule type="containsText" dxfId="1335" priority="143" operator="containsText" text="Kryptonite">
      <formula>NOT(ISERROR(SEARCH("Kryptonite",D277)))</formula>
    </cfRule>
    <cfRule type="containsText" dxfId="1334" priority="144" operator="containsText" text="Ichi">
      <formula>NOT(ISERROR(SEARCH("Ichi",D277)))</formula>
    </cfRule>
    <cfRule type="containsText" dxfId="1333" priority="145" operator="containsText" text="FoDM/KB">
      <formula>NOT(ISERROR(SEARCH("FoDM/KB",D277)))</formula>
    </cfRule>
    <cfRule type="containsText" dxfId="1332" priority="146" operator="containsText" text="Alien">
      <formula>NOT(ISERROR(SEARCH("Alien",D277)))</formula>
    </cfRule>
    <cfRule type="containsText" dxfId="1331" priority="147" operator="containsText" text="Red Alert">
      <formula>NOT(ISERROR(SEARCH("Red Alert",D277)))</formula>
    </cfRule>
  </conditionalFormatting>
  <conditionalFormatting sqref="D278">
    <cfRule type="containsText" dxfId="1330" priority="132" operator="containsText" text="Bathogs">
      <formula>NOT(ISERROR(SEARCH("Bathogs",D278)))</formula>
    </cfRule>
    <cfRule type="containsText" dxfId="1329" priority="133" operator="containsText" text="Rink Rats">
      <formula>NOT(ISERROR(SEARCH("Rink Rats",D278)))</formula>
    </cfRule>
    <cfRule type="containsText" dxfId="1328" priority="134" operator="containsText" text="Victors">
      <formula>NOT(ISERROR(SEARCH("Victors",D278)))</formula>
    </cfRule>
    <cfRule type="containsText" dxfId="1327" priority="135" operator="containsText" text="Kryptonite">
      <formula>NOT(ISERROR(SEARCH("Kryptonite",D278)))</formula>
    </cfRule>
    <cfRule type="containsText" dxfId="1326" priority="136" operator="containsText" text="Ichi">
      <formula>NOT(ISERROR(SEARCH("Ichi",D278)))</formula>
    </cfRule>
    <cfRule type="containsText" dxfId="1325" priority="137" operator="containsText" text="FoDM/KB">
      <formula>NOT(ISERROR(SEARCH("FoDM/KB",D278)))</formula>
    </cfRule>
    <cfRule type="containsText" dxfId="1324" priority="138" operator="containsText" text="Alien">
      <formula>NOT(ISERROR(SEARCH("Alien",D278)))</formula>
    </cfRule>
    <cfRule type="containsText" dxfId="1323" priority="139" operator="containsText" text="Red Alert">
      <formula>NOT(ISERROR(SEARCH("Red Alert",D278)))</formula>
    </cfRule>
  </conditionalFormatting>
  <conditionalFormatting sqref="D279">
    <cfRule type="containsText" dxfId="1322" priority="124" operator="containsText" text="Bathogs">
      <formula>NOT(ISERROR(SEARCH("Bathogs",D279)))</formula>
    </cfRule>
    <cfRule type="containsText" dxfId="1321" priority="125" operator="containsText" text="Rink Rats">
      <formula>NOT(ISERROR(SEARCH("Rink Rats",D279)))</formula>
    </cfRule>
    <cfRule type="containsText" dxfId="1320" priority="126" operator="containsText" text="Victors">
      <formula>NOT(ISERROR(SEARCH("Victors",D279)))</formula>
    </cfRule>
    <cfRule type="containsText" dxfId="1319" priority="127" operator="containsText" text="Kryptonite">
      <formula>NOT(ISERROR(SEARCH("Kryptonite",D279)))</formula>
    </cfRule>
    <cfRule type="containsText" dxfId="1318" priority="128" operator="containsText" text="Ichi">
      <formula>NOT(ISERROR(SEARCH("Ichi",D279)))</formula>
    </cfRule>
    <cfRule type="containsText" dxfId="1317" priority="129" operator="containsText" text="FoDM/KB">
      <formula>NOT(ISERROR(SEARCH("FoDM/KB",D279)))</formula>
    </cfRule>
    <cfRule type="containsText" dxfId="1316" priority="130" operator="containsText" text="Alien">
      <formula>NOT(ISERROR(SEARCH("Alien",D279)))</formula>
    </cfRule>
    <cfRule type="containsText" dxfId="1315" priority="131" operator="containsText" text="Red Alert">
      <formula>NOT(ISERROR(SEARCH("Red Alert",D279)))</formula>
    </cfRule>
  </conditionalFormatting>
  <conditionalFormatting sqref="D284">
    <cfRule type="containsText" dxfId="1314" priority="116" operator="containsText" text="Puckheads">
      <formula>NOT(ISERROR(SEARCH("Puckheads",D284)))</formula>
    </cfRule>
    <cfRule type="containsText" dxfId="1313" priority="117" operator="containsText" text="Rink Rats">
      <formula>NOT(ISERROR(SEARCH("Rink Rats",D284)))</formula>
    </cfRule>
    <cfRule type="containsText" dxfId="1312" priority="118" operator="containsText" text="Guru">
      <formula>NOT(ISERROR(SEARCH("Guru",D284)))</formula>
    </cfRule>
    <cfRule type="containsText" dxfId="1311" priority="119" operator="containsText" text="Kryptonite">
      <formula>NOT(ISERROR(SEARCH("Kryptonite",D284)))</formula>
    </cfRule>
    <cfRule type="containsText" dxfId="1310" priority="120" operator="containsText" text="Ichi">
      <formula>NOT(ISERROR(SEARCH("Ichi",D284)))</formula>
    </cfRule>
    <cfRule type="containsText" dxfId="1309" priority="121" operator="containsText" text="Blades of Steel">
      <formula>NOT(ISERROR(SEARCH("Blades of Steel",D284)))</formula>
    </cfRule>
    <cfRule type="containsText" dxfId="1308" priority="122" operator="containsText" text="Alien">
      <formula>NOT(ISERROR(SEARCH("Alien",D284)))</formula>
    </cfRule>
    <cfRule type="containsText" dxfId="1307" priority="123" operator="containsText" text="Red Alert">
      <formula>NOT(ISERROR(SEARCH("Red Alert",D284)))</formula>
    </cfRule>
  </conditionalFormatting>
  <conditionalFormatting sqref="D285:D291">
    <cfRule type="containsText" dxfId="1306" priority="108" operator="containsText" text="Puckheads">
      <formula>NOT(ISERROR(SEARCH("Puckheads",D285)))</formula>
    </cfRule>
    <cfRule type="containsText" dxfId="1305" priority="109" operator="containsText" text="Rink Rats">
      <formula>NOT(ISERROR(SEARCH("Rink Rats",D285)))</formula>
    </cfRule>
    <cfRule type="containsText" dxfId="1304" priority="110" operator="containsText" text="Victors">
      <formula>NOT(ISERROR(SEARCH("Victors",D285)))</formula>
    </cfRule>
    <cfRule type="containsText" dxfId="1303" priority="111" operator="containsText" text="Kryptonite">
      <formula>NOT(ISERROR(SEARCH("Kryptonite",D285)))</formula>
    </cfRule>
    <cfRule type="containsText" dxfId="1302" priority="112" operator="containsText" text="Voodoo">
      <formula>NOT(ISERROR(SEARCH("Voodoo",D285)))</formula>
    </cfRule>
    <cfRule type="containsText" dxfId="1301" priority="113" operator="containsText" text="FoDM/KB">
      <formula>NOT(ISERROR(SEARCH("FoDM/KB",D285)))</formula>
    </cfRule>
    <cfRule type="containsText" dxfId="1300" priority="114" operator="containsText" text="Alien">
      <formula>NOT(ISERROR(SEARCH("Alien",D285)))</formula>
    </cfRule>
    <cfRule type="containsText" dxfId="1299" priority="115" operator="containsText" text="Red Alert">
      <formula>NOT(ISERROR(SEARCH("Red Alert",D285)))</formula>
    </cfRule>
  </conditionalFormatting>
  <conditionalFormatting sqref="D292:D295">
    <cfRule type="containsText" dxfId="1298" priority="100" operator="containsText" text="Flying Moose">
      <formula>NOT(ISERROR(SEARCH("Flying Moose",D292)))</formula>
    </cfRule>
    <cfRule type="containsText" dxfId="1297" priority="101" operator="containsText" text="Rink Rats">
      <formula>NOT(ISERROR(SEARCH("Rink Rats",D292)))</formula>
    </cfRule>
    <cfRule type="containsText" dxfId="1296" priority="102" operator="containsText" text="Victors">
      <formula>NOT(ISERROR(SEARCH("Victors",D292)))</formula>
    </cfRule>
    <cfRule type="containsText" dxfId="1295" priority="103" operator="containsText" text="Kryptonite">
      <formula>NOT(ISERROR(SEARCH("Kryptonite",D292)))</formula>
    </cfRule>
    <cfRule type="containsText" dxfId="1294" priority="104" operator="containsText" text="Ichi">
      <formula>NOT(ISERROR(SEARCH("Ichi",D292)))</formula>
    </cfRule>
    <cfRule type="containsText" dxfId="1293" priority="105" operator="containsText" text="FoDM/KB">
      <formula>NOT(ISERROR(SEARCH("FoDM/KB",D292)))</formula>
    </cfRule>
    <cfRule type="containsText" dxfId="1292" priority="106" operator="containsText" text="Alien">
      <formula>NOT(ISERROR(SEARCH("Alien",D292)))</formula>
    </cfRule>
    <cfRule type="containsText" dxfId="1291" priority="107" operator="containsText" text="Red Alert">
      <formula>NOT(ISERROR(SEARCH("Red Alert",D292)))</formula>
    </cfRule>
  </conditionalFormatting>
  <conditionalFormatting sqref="E279">
    <cfRule type="duplicateValues" dxfId="1290" priority="7008"/>
  </conditionalFormatting>
  <conditionalFormatting sqref="G279">
    <cfRule type="duplicateValues" dxfId="1289" priority="7009"/>
  </conditionalFormatting>
  <conditionalFormatting sqref="D296:D297">
    <cfRule type="containsText" dxfId="1288" priority="92" operator="containsText" text="Flying Moose">
      <formula>NOT(ISERROR(SEARCH("Flying Moose",D296)))</formula>
    </cfRule>
    <cfRule type="containsText" dxfId="1287" priority="93" operator="containsText" text="Rink Rats">
      <formula>NOT(ISERROR(SEARCH("Rink Rats",D296)))</formula>
    </cfRule>
    <cfRule type="containsText" dxfId="1286" priority="94" operator="containsText" text="Guru">
      <formula>NOT(ISERROR(SEARCH("Guru",D296)))</formula>
    </cfRule>
    <cfRule type="containsText" dxfId="1285" priority="95" operator="containsText" text="Kryptonite">
      <formula>NOT(ISERROR(SEARCH("Kryptonite",D296)))</formula>
    </cfRule>
    <cfRule type="containsText" dxfId="1284" priority="96" operator="containsText" text="Ichi">
      <formula>NOT(ISERROR(SEARCH("Ichi",D296)))</formula>
    </cfRule>
    <cfRule type="containsText" dxfId="1283" priority="97" operator="containsText" text="Blades of Steel">
      <formula>NOT(ISERROR(SEARCH("Blades of Steel",D296)))</formula>
    </cfRule>
    <cfRule type="containsText" dxfId="1282" priority="98" operator="containsText" text="Alien">
      <formula>NOT(ISERROR(SEARCH("Alien",D296)))</formula>
    </cfRule>
    <cfRule type="containsText" dxfId="1281" priority="99" operator="containsText" text="Red Alert">
      <formula>NOT(ISERROR(SEARCH("Red Alert",D296)))</formula>
    </cfRule>
  </conditionalFormatting>
  <conditionalFormatting sqref="D318:D323">
    <cfRule type="containsText" dxfId="1280" priority="84" operator="containsText" text="Puckheads">
      <formula>NOT(ISERROR(SEARCH("Puckheads",D318)))</formula>
    </cfRule>
    <cfRule type="containsText" dxfId="1279" priority="85" operator="containsText" text="Rink Rats">
      <formula>NOT(ISERROR(SEARCH("Rink Rats",D318)))</formula>
    </cfRule>
    <cfRule type="containsText" dxfId="1278" priority="86" operator="containsText" text="Guru">
      <formula>NOT(ISERROR(SEARCH("Guru",D318)))</formula>
    </cfRule>
    <cfRule type="containsText" dxfId="1277" priority="87" operator="containsText" text="Kryptonite">
      <formula>NOT(ISERROR(SEARCH("Kryptonite",D318)))</formula>
    </cfRule>
    <cfRule type="containsText" dxfId="1276" priority="88" operator="containsText" text="Ichi">
      <formula>NOT(ISERROR(SEARCH("Ichi",D318)))</formula>
    </cfRule>
    <cfRule type="containsText" dxfId="1275" priority="89" operator="containsText" text="Blades of Steel">
      <formula>NOT(ISERROR(SEARCH("Blades of Steel",D318)))</formula>
    </cfRule>
    <cfRule type="containsText" dxfId="1274" priority="90" operator="containsText" text="Alien">
      <formula>NOT(ISERROR(SEARCH("Alien",D318)))</formula>
    </cfRule>
    <cfRule type="containsText" dxfId="1273" priority="91" operator="containsText" text="Red Alert">
      <formula>NOT(ISERROR(SEARCH("Red Alert",D318)))</formula>
    </cfRule>
  </conditionalFormatting>
  <conditionalFormatting sqref="D332:D333">
    <cfRule type="containsText" dxfId="1272" priority="76" operator="containsText" text="Flying Moose">
      <formula>NOT(ISERROR(SEARCH("Flying Moose",D332)))</formula>
    </cfRule>
    <cfRule type="containsText" dxfId="1271" priority="77" operator="containsText" text="Rink Rats">
      <formula>NOT(ISERROR(SEARCH("Rink Rats",D332)))</formula>
    </cfRule>
    <cfRule type="containsText" dxfId="1270" priority="78" operator="containsText" text="Guru">
      <formula>NOT(ISERROR(SEARCH("Guru",D332)))</formula>
    </cfRule>
    <cfRule type="containsText" dxfId="1269" priority="79" operator="containsText" text="Kryptonite">
      <formula>NOT(ISERROR(SEARCH("Kryptonite",D332)))</formula>
    </cfRule>
    <cfRule type="containsText" dxfId="1268" priority="80" operator="containsText" text="Ichi">
      <formula>NOT(ISERROR(SEARCH("Ichi",D332)))</formula>
    </cfRule>
    <cfRule type="containsText" dxfId="1267" priority="81" operator="containsText" text="Blades of Steel">
      <formula>NOT(ISERROR(SEARCH("Blades of Steel",D332)))</formula>
    </cfRule>
    <cfRule type="containsText" dxfId="1266" priority="82" operator="containsText" text="Alien">
      <formula>NOT(ISERROR(SEARCH("Alien",D332)))</formula>
    </cfRule>
    <cfRule type="containsText" dxfId="1265" priority="83" operator="containsText" text="Red Alert">
      <formula>NOT(ISERROR(SEARCH("Red Alert",D332)))</formula>
    </cfRule>
  </conditionalFormatting>
  <conditionalFormatting sqref="D334:D340">
    <cfRule type="containsText" dxfId="1264" priority="68" operator="containsText" text="Flying Moose">
      <formula>NOT(ISERROR(SEARCH("Flying Moose",D334)))</formula>
    </cfRule>
    <cfRule type="containsText" dxfId="1263" priority="69" operator="containsText" text="Rink Rats">
      <formula>NOT(ISERROR(SEARCH("Rink Rats",D334)))</formula>
    </cfRule>
    <cfRule type="containsText" dxfId="1262" priority="70" operator="containsText" text="Victors">
      <formula>NOT(ISERROR(SEARCH("Victors",D334)))</formula>
    </cfRule>
    <cfRule type="containsText" dxfId="1261" priority="71" operator="containsText" text="Kryptonite">
      <formula>NOT(ISERROR(SEARCH("Kryptonite",D334)))</formula>
    </cfRule>
    <cfRule type="containsText" dxfId="1260" priority="72" operator="containsText" text="Ichi">
      <formula>NOT(ISERROR(SEARCH("Ichi",D334)))</formula>
    </cfRule>
    <cfRule type="containsText" dxfId="1259" priority="73" operator="containsText" text="FoDM/KB">
      <formula>NOT(ISERROR(SEARCH("FoDM/KB",D334)))</formula>
    </cfRule>
    <cfRule type="containsText" dxfId="1258" priority="74" operator="containsText" text="Alien">
      <formula>NOT(ISERROR(SEARCH("Alien",D334)))</formula>
    </cfRule>
    <cfRule type="containsText" dxfId="1257" priority="75" operator="containsText" text="Red Alert">
      <formula>NOT(ISERROR(SEARCH("Red Alert",D334)))</formula>
    </cfRule>
  </conditionalFormatting>
  <conditionalFormatting sqref="D341:D344">
    <cfRule type="containsText" dxfId="1256" priority="60" operator="containsText" text="Puckheads">
      <formula>NOT(ISERROR(SEARCH("Puckheads",D341)))</formula>
    </cfRule>
    <cfRule type="containsText" dxfId="1255" priority="61" operator="containsText" text="Rink Rats">
      <formula>NOT(ISERROR(SEARCH("Rink Rats",D341)))</formula>
    </cfRule>
    <cfRule type="containsText" dxfId="1254" priority="62" operator="containsText" text="Guru">
      <formula>NOT(ISERROR(SEARCH("Guru",D341)))</formula>
    </cfRule>
    <cfRule type="containsText" dxfId="1253" priority="63" operator="containsText" text="Kryptonite">
      <formula>NOT(ISERROR(SEARCH("Kryptonite",D341)))</formula>
    </cfRule>
    <cfRule type="containsText" dxfId="1252" priority="64" operator="containsText" text="Ichi">
      <formula>NOT(ISERROR(SEARCH("Ichi",D341)))</formula>
    </cfRule>
    <cfRule type="containsText" dxfId="1251" priority="65" operator="containsText" text="Blades of Steel">
      <formula>NOT(ISERROR(SEARCH("Blades of Steel",D341)))</formula>
    </cfRule>
    <cfRule type="containsText" dxfId="1250" priority="66" operator="containsText" text="Alien">
      <formula>NOT(ISERROR(SEARCH("Alien",D341)))</formula>
    </cfRule>
    <cfRule type="containsText" dxfId="1249" priority="67" operator="containsText" text="Red Alert">
      <formula>NOT(ISERROR(SEARCH("Red Alert",D341)))</formula>
    </cfRule>
  </conditionalFormatting>
  <conditionalFormatting sqref="D345:D347">
    <cfRule type="containsText" dxfId="1248" priority="52" operator="containsText" text="Flying Moose">
      <formula>NOT(ISERROR(SEARCH("Flying Moose",D345)))</formula>
    </cfRule>
    <cfRule type="containsText" dxfId="1247" priority="53" operator="containsText" text="Rink Rats">
      <formula>NOT(ISERROR(SEARCH("Rink Rats",D345)))</formula>
    </cfRule>
    <cfRule type="containsText" dxfId="1246" priority="54" operator="containsText" text="Victors">
      <formula>NOT(ISERROR(SEARCH("Victors",D345)))</formula>
    </cfRule>
    <cfRule type="containsText" dxfId="1245" priority="55" operator="containsText" text="Kryptonite">
      <formula>NOT(ISERROR(SEARCH("Kryptonite",D345)))</formula>
    </cfRule>
    <cfRule type="containsText" dxfId="1244" priority="56" operator="containsText" text="Ichi">
      <formula>NOT(ISERROR(SEARCH("Ichi",D345)))</formula>
    </cfRule>
    <cfRule type="containsText" dxfId="1243" priority="57" operator="containsText" text="FoDM/KB">
      <formula>NOT(ISERROR(SEARCH("FoDM/KB",D345)))</formula>
    </cfRule>
    <cfRule type="containsText" dxfId="1242" priority="58" operator="containsText" text="Alien">
      <formula>NOT(ISERROR(SEARCH("Alien",D345)))</formula>
    </cfRule>
    <cfRule type="containsText" dxfId="1241" priority="59" operator="containsText" text="Red Alert">
      <formula>NOT(ISERROR(SEARCH("Red Alert",D345)))</formula>
    </cfRule>
  </conditionalFormatting>
  <conditionalFormatting sqref="D351:D353">
    <cfRule type="containsText" dxfId="1240" priority="44" operator="containsText" text="Flying Moose">
      <formula>NOT(ISERROR(SEARCH("Flying Moose",D351)))</formula>
    </cfRule>
    <cfRule type="containsText" dxfId="1239" priority="45" operator="containsText" text="Rink Rats">
      <formula>NOT(ISERROR(SEARCH("Rink Rats",D351)))</formula>
    </cfRule>
    <cfRule type="containsText" dxfId="1238" priority="46" operator="containsText" text="Guru">
      <formula>NOT(ISERROR(SEARCH("Guru",D351)))</formula>
    </cfRule>
    <cfRule type="containsText" dxfId="1237" priority="47" operator="containsText" text="Kryptonite">
      <formula>NOT(ISERROR(SEARCH("Kryptonite",D351)))</formula>
    </cfRule>
    <cfRule type="containsText" dxfId="1236" priority="48" operator="containsText" text="Ichi">
      <formula>NOT(ISERROR(SEARCH("Ichi",D351)))</formula>
    </cfRule>
    <cfRule type="containsText" dxfId="1235" priority="49" operator="containsText" text="Blades of Steel">
      <formula>NOT(ISERROR(SEARCH("Blades of Steel",D351)))</formula>
    </cfRule>
    <cfRule type="containsText" dxfId="1234" priority="50" operator="containsText" text="Alien">
      <formula>NOT(ISERROR(SEARCH("Alien",D351)))</formula>
    </cfRule>
    <cfRule type="containsText" dxfId="1233" priority="51" operator="containsText" text="Red Alert">
      <formula>NOT(ISERROR(SEARCH("Red Alert",D351)))</formula>
    </cfRule>
  </conditionalFormatting>
  <conditionalFormatting sqref="D362:D365">
    <cfRule type="containsText" dxfId="1232" priority="36" operator="containsText" text="Bathogs">
      <formula>NOT(ISERROR(SEARCH("Bathogs",D362)))</formula>
    </cfRule>
    <cfRule type="containsText" dxfId="1231" priority="37" operator="containsText" text="Rink Rats">
      <formula>NOT(ISERROR(SEARCH("Rink Rats",D362)))</formula>
    </cfRule>
    <cfRule type="containsText" dxfId="1230" priority="38" operator="containsText" text="Victors">
      <formula>NOT(ISERROR(SEARCH("Victors",D362)))</formula>
    </cfRule>
    <cfRule type="containsText" dxfId="1229" priority="39" operator="containsText" text="Kryptonite">
      <formula>NOT(ISERROR(SEARCH("Kryptonite",D362)))</formula>
    </cfRule>
    <cfRule type="containsText" dxfId="1228" priority="40" operator="containsText" text="Ichi">
      <formula>NOT(ISERROR(SEARCH("Ichi",D362)))</formula>
    </cfRule>
    <cfRule type="containsText" dxfId="1227" priority="41" operator="containsText" text="FoDM/KB">
      <formula>NOT(ISERROR(SEARCH("FoDM/KB",D362)))</formula>
    </cfRule>
    <cfRule type="containsText" dxfId="1226" priority="42" operator="containsText" text="Alien">
      <formula>NOT(ISERROR(SEARCH("Alien",D362)))</formula>
    </cfRule>
    <cfRule type="containsText" dxfId="1225" priority="43" operator="containsText" text="Red Alert">
      <formula>NOT(ISERROR(SEARCH("Red Alert",D362)))</formula>
    </cfRule>
  </conditionalFormatting>
  <conditionalFormatting sqref="D376:D381">
    <cfRule type="containsText" dxfId="1224" priority="28" operator="containsText" text="Bathogs">
      <formula>NOT(ISERROR(SEARCH("Bathogs",D376)))</formula>
    </cfRule>
    <cfRule type="containsText" dxfId="1223" priority="29" operator="containsText" text="Rink Rats">
      <formula>NOT(ISERROR(SEARCH("Rink Rats",D376)))</formula>
    </cfRule>
    <cfRule type="containsText" dxfId="1222" priority="30" operator="containsText" text="Victors">
      <formula>NOT(ISERROR(SEARCH("Victors",D376)))</formula>
    </cfRule>
    <cfRule type="containsText" dxfId="1221" priority="31" operator="containsText" text="Kryptonite">
      <formula>NOT(ISERROR(SEARCH("Kryptonite",D376)))</formula>
    </cfRule>
    <cfRule type="containsText" dxfId="1220" priority="32" operator="containsText" text="Ichi">
      <formula>NOT(ISERROR(SEARCH("Ichi",D376)))</formula>
    </cfRule>
    <cfRule type="containsText" dxfId="1219" priority="33" operator="containsText" text="FoDM/KB">
      <formula>NOT(ISERROR(SEARCH("FoDM/KB",D376)))</formula>
    </cfRule>
    <cfRule type="containsText" dxfId="1218" priority="34" operator="containsText" text="Alien">
      <formula>NOT(ISERROR(SEARCH("Alien",D376)))</formula>
    </cfRule>
    <cfRule type="containsText" dxfId="1217" priority="35" operator="containsText" text="Red Alert">
      <formula>NOT(ISERROR(SEARCH("Red Alert",D376)))</formula>
    </cfRule>
  </conditionalFormatting>
  <conditionalFormatting sqref="D382:D388">
    <cfRule type="containsText" dxfId="1216" priority="20" operator="containsText" text="Flying Moose">
      <formula>NOT(ISERROR(SEARCH("Flying Moose",D382)))</formula>
    </cfRule>
    <cfRule type="containsText" dxfId="1215" priority="21" operator="containsText" text="Rink Rats">
      <formula>NOT(ISERROR(SEARCH("Rink Rats",D382)))</formula>
    </cfRule>
    <cfRule type="containsText" dxfId="1214" priority="22" operator="containsText" text="Victors">
      <formula>NOT(ISERROR(SEARCH("Victors",D382)))</formula>
    </cfRule>
    <cfRule type="containsText" dxfId="1213" priority="23" operator="containsText" text="Kryptonite">
      <formula>NOT(ISERROR(SEARCH("Kryptonite",D382)))</formula>
    </cfRule>
    <cfRule type="containsText" dxfId="1212" priority="24" operator="containsText" text="Ichi">
      <formula>NOT(ISERROR(SEARCH("Ichi",D382)))</formula>
    </cfRule>
    <cfRule type="containsText" dxfId="1211" priority="25" operator="containsText" text="FoDM/KB">
      <formula>NOT(ISERROR(SEARCH("FoDM/KB",D382)))</formula>
    </cfRule>
    <cfRule type="containsText" dxfId="1210" priority="26" operator="containsText" text="Alien">
      <formula>NOT(ISERROR(SEARCH("Alien",D382)))</formula>
    </cfRule>
    <cfRule type="containsText" dxfId="1209" priority="27" operator="containsText" text="Red Alert">
      <formula>NOT(ISERROR(SEARCH("Red Alert",D382)))</formula>
    </cfRule>
  </conditionalFormatting>
  <conditionalFormatting sqref="D389:D396">
    <cfRule type="containsText" dxfId="1208" priority="12" operator="containsText" text="Flying Moose">
      <formula>NOT(ISERROR(SEARCH("Flying Moose",D389)))</formula>
    </cfRule>
    <cfRule type="containsText" dxfId="1207" priority="13" operator="containsText" text="Rink Rats">
      <formula>NOT(ISERROR(SEARCH("Rink Rats",D389)))</formula>
    </cfRule>
    <cfRule type="containsText" dxfId="1206" priority="14" operator="containsText" text="Guru">
      <formula>NOT(ISERROR(SEARCH("Guru",D389)))</formula>
    </cfRule>
    <cfRule type="containsText" dxfId="1205" priority="15" operator="containsText" text="Kryptonite">
      <formula>NOT(ISERROR(SEARCH("Kryptonite",D389)))</formula>
    </cfRule>
    <cfRule type="containsText" dxfId="1204" priority="16" operator="containsText" text="Ichi">
      <formula>NOT(ISERROR(SEARCH("Ichi",D389)))</formula>
    </cfRule>
    <cfRule type="containsText" dxfId="1203" priority="17" operator="containsText" text="Blades of Steel">
      <formula>NOT(ISERROR(SEARCH("Blades of Steel",D389)))</formula>
    </cfRule>
    <cfRule type="containsText" dxfId="1202" priority="18" operator="containsText" text="Alien">
      <formula>NOT(ISERROR(SEARCH("Alien",D389)))</formula>
    </cfRule>
    <cfRule type="containsText" dxfId="1201" priority="19" operator="containsText" text="Red Alert">
      <formula>NOT(ISERROR(SEARCH("Red Alert",D389)))</formula>
    </cfRule>
  </conditionalFormatting>
  <conditionalFormatting sqref="D399:D406">
    <cfRule type="containsText" dxfId="1200" priority="4" operator="containsText" text="Puckheads">
      <formula>NOT(ISERROR(SEARCH("Puckheads",D399)))</formula>
    </cfRule>
    <cfRule type="containsText" dxfId="1199" priority="5" operator="containsText" text="Rink Rats">
      <formula>NOT(ISERROR(SEARCH("Rink Rats",D399)))</formula>
    </cfRule>
    <cfRule type="containsText" dxfId="1198" priority="6" operator="containsText" text="Guru">
      <formula>NOT(ISERROR(SEARCH("Guru",D399)))</formula>
    </cfRule>
    <cfRule type="containsText" dxfId="1197" priority="7" operator="containsText" text="Kryptonite">
      <formula>NOT(ISERROR(SEARCH("Kryptonite",D399)))</formula>
    </cfRule>
    <cfRule type="containsText" dxfId="1196" priority="8" operator="containsText" text="Ichi">
      <formula>NOT(ISERROR(SEARCH("Ichi",D399)))</formula>
    </cfRule>
    <cfRule type="containsText" dxfId="1195" priority="9" operator="containsText" text="Blades of Steel">
      <formula>NOT(ISERROR(SEARCH("Blades of Steel",D399)))</formula>
    </cfRule>
    <cfRule type="containsText" dxfId="1194" priority="10" operator="containsText" text="Alien">
      <formula>NOT(ISERROR(SEARCH("Alien",D399)))</formula>
    </cfRule>
    <cfRule type="containsText" dxfId="1193" priority="11" operator="containsText" text="Red Alert">
      <formula>NOT(ISERROR(SEARCH("Red Alert",D399)))</formula>
    </cfRule>
  </conditionalFormatting>
  <conditionalFormatting sqref="E373:E374">
    <cfRule type="duplicateValues" dxfId="2" priority="3"/>
  </conditionalFormatting>
  <conditionalFormatting sqref="G372">
    <cfRule type="duplicateValues" dxfId="1" priority="2"/>
  </conditionalFormatting>
  <conditionalFormatting sqref="E364:E365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2"/>
  <sheetViews>
    <sheetView zoomScaleNormal="100" workbookViewId="0">
      <pane ySplit="1" topLeftCell="A54" activePane="bottomLeft" state="frozen"/>
      <selection pane="bottomLeft" activeCell="G59" sqref="G59:G64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4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46.42578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2" t="s">
        <v>211</v>
      </c>
      <c r="F1" s="252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8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8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8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8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8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199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199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199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199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199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0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0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0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8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199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199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>
        <v>51</v>
      </c>
      <c r="C28" s="86"/>
      <c r="D28" s="93" t="s">
        <v>139</v>
      </c>
      <c r="E28" s="127">
        <v>116</v>
      </c>
      <c r="F28" s="144" t="s">
        <v>378</v>
      </c>
      <c r="G28" s="1" t="s">
        <v>217</v>
      </c>
      <c r="H28" s="9">
        <v>3</v>
      </c>
    </row>
    <row r="29" spans="1:8" x14ac:dyDescent="0.25">
      <c r="A29" s="198">
        <v>52</v>
      </c>
      <c r="C29" s="86"/>
      <c r="D29" s="93" t="s">
        <v>39</v>
      </c>
      <c r="E29" s="127">
        <v>86</v>
      </c>
      <c r="F29" s="144" t="s">
        <v>48</v>
      </c>
      <c r="G29" s="1" t="s">
        <v>219</v>
      </c>
      <c r="H29" s="9">
        <v>3</v>
      </c>
    </row>
    <row r="30" spans="1:8" x14ac:dyDescent="0.25">
      <c r="A30" s="198">
        <v>52</v>
      </c>
      <c r="C30" s="86"/>
      <c r="D30" s="93" t="s">
        <v>39</v>
      </c>
      <c r="E30" s="127">
        <v>90</v>
      </c>
      <c r="F30" s="144" t="s">
        <v>649</v>
      </c>
      <c r="G30" s="1" t="s">
        <v>222</v>
      </c>
      <c r="H30" s="9">
        <v>3</v>
      </c>
    </row>
    <row r="31" spans="1:8" x14ac:dyDescent="0.25">
      <c r="A31" s="198">
        <v>52</v>
      </c>
      <c r="C31" s="86"/>
      <c r="D31" s="93" t="s">
        <v>39</v>
      </c>
      <c r="E31" s="127">
        <v>96</v>
      </c>
      <c r="F31" s="144" t="s">
        <v>52</v>
      </c>
      <c r="G31" s="1" t="s">
        <v>221</v>
      </c>
      <c r="H31" s="9">
        <v>3</v>
      </c>
    </row>
    <row r="32" spans="1:8" x14ac:dyDescent="0.25">
      <c r="A32" s="198">
        <v>52</v>
      </c>
      <c r="C32" s="86"/>
      <c r="D32" s="93" t="s">
        <v>39</v>
      </c>
      <c r="E32" s="127">
        <v>98</v>
      </c>
      <c r="F32" s="144" t="s">
        <v>650</v>
      </c>
      <c r="G32" s="1" t="s">
        <v>380</v>
      </c>
      <c r="H32" s="9">
        <v>3</v>
      </c>
    </row>
    <row r="33" spans="1:10" x14ac:dyDescent="0.25">
      <c r="A33" s="198">
        <v>52</v>
      </c>
      <c r="C33" s="86"/>
      <c r="D33" s="93" t="s">
        <v>118</v>
      </c>
      <c r="E33" s="127">
        <v>11</v>
      </c>
      <c r="F33" s="144" t="s">
        <v>651</v>
      </c>
      <c r="G33" s="1" t="s">
        <v>215</v>
      </c>
      <c r="H33" s="112">
        <v>3</v>
      </c>
    </row>
    <row r="34" spans="1:10" x14ac:dyDescent="0.25">
      <c r="A34" s="199">
        <v>53</v>
      </c>
      <c r="C34" s="86"/>
      <c r="D34" s="93" t="s">
        <v>412</v>
      </c>
      <c r="E34" s="127">
        <v>74</v>
      </c>
      <c r="F34" s="144" t="s">
        <v>525</v>
      </c>
      <c r="G34" s="88" t="s">
        <v>407</v>
      </c>
      <c r="H34" s="112">
        <v>3</v>
      </c>
    </row>
    <row r="35" spans="1:10" x14ac:dyDescent="0.25">
      <c r="A35" s="199">
        <v>53</v>
      </c>
      <c r="C35" s="86"/>
      <c r="D35" s="93" t="s">
        <v>412</v>
      </c>
      <c r="E35" s="127">
        <v>77</v>
      </c>
      <c r="F35" s="144" t="s">
        <v>192</v>
      </c>
      <c r="G35" s="242" t="s">
        <v>219</v>
      </c>
      <c r="H35" s="112">
        <v>3</v>
      </c>
    </row>
    <row r="36" spans="1:10" x14ac:dyDescent="0.25">
      <c r="A36" s="199">
        <v>53</v>
      </c>
      <c r="C36" s="86"/>
      <c r="D36" s="93" t="s">
        <v>412</v>
      </c>
      <c r="E36" s="127">
        <v>77</v>
      </c>
      <c r="F36" s="144" t="s">
        <v>192</v>
      </c>
      <c r="G36" s="242" t="s">
        <v>221</v>
      </c>
      <c r="H36" s="9">
        <v>3</v>
      </c>
    </row>
    <row r="37" spans="1:10" x14ac:dyDescent="0.25">
      <c r="A37" s="200">
        <v>54</v>
      </c>
      <c r="B37" s="167"/>
      <c r="C37" s="155"/>
      <c r="D37" s="93" t="s">
        <v>601</v>
      </c>
      <c r="E37" s="144">
        <v>129</v>
      </c>
      <c r="F37" s="144" t="s">
        <v>632</v>
      </c>
      <c r="G37" s="242" t="s">
        <v>217</v>
      </c>
      <c r="H37" s="9">
        <v>3</v>
      </c>
    </row>
    <row r="38" spans="1:10" x14ac:dyDescent="0.25">
      <c r="A38" s="130">
        <v>61</v>
      </c>
      <c r="B38" s="167"/>
      <c r="C38" s="155"/>
      <c r="D38" s="93" t="s">
        <v>412</v>
      </c>
      <c r="E38" s="127">
        <v>81</v>
      </c>
      <c r="F38" s="144" t="s">
        <v>623</v>
      </c>
      <c r="G38" s="93" t="s">
        <v>220</v>
      </c>
      <c r="H38" s="112">
        <v>3</v>
      </c>
      <c r="J38" t="s">
        <v>661</v>
      </c>
    </row>
    <row r="39" spans="1:10" x14ac:dyDescent="0.25">
      <c r="A39" s="130">
        <v>61</v>
      </c>
      <c r="B39" s="167"/>
      <c r="C39" s="155"/>
      <c r="D39" s="93" t="s">
        <v>39</v>
      </c>
      <c r="E39" s="144">
        <v>88</v>
      </c>
      <c r="F39" s="144" t="s">
        <v>605</v>
      </c>
      <c r="G39" s="93" t="s">
        <v>220</v>
      </c>
      <c r="H39" s="112">
        <v>3</v>
      </c>
      <c r="J39" s="156" t="s">
        <v>661</v>
      </c>
    </row>
    <row r="40" spans="1:10" x14ac:dyDescent="0.25">
      <c r="A40" s="130">
        <v>61</v>
      </c>
      <c r="B40" s="167"/>
      <c r="C40" s="155"/>
      <c r="D40" s="93" t="s">
        <v>39</v>
      </c>
      <c r="E40" s="167">
        <v>99</v>
      </c>
      <c r="F40" s="144" t="s">
        <v>477</v>
      </c>
      <c r="G40" s="93" t="s">
        <v>217</v>
      </c>
      <c r="H40" s="112">
        <v>3</v>
      </c>
      <c r="J40" s="156" t="s">
        <v>668</v>
      </c>
    </row>
    <row r="41" spans="1:10" x14ac:dyDescent="0.25">
      <c r="A41" s="198">
        <v>72</v>
      </c>
      <c r="B41" s="167"/>
      <c r="C41" s="155"/>
      <c r="D41" s="93" t="s">
        <v>139</v>
      </c>
      <c r="E41" s="127">
        <v>109</v>
      </c>
      <c r="F41" s="144" t="s">
        <v>579</v>
      </c>
      <c r="G41" s="93" t="s">
        <v>227</v>
      </c>
      <c r="H41" s="9">
        <v>10</v>
      </c>
    </row>
    <row r="42" spans="1:10" x14ac:dyDescent="0.25">
      <c r="A42" s="199">
        <v>73</v>
      </c>
      <c r="B42" s="167"/>
      <c r="C42" s="155"/>
      <c r="D42" s="93" t="s">
        <v>603</v>
      </c>
      <c r="E42" s="127">
        <v>41</v>
      </c>
      <c r="F42" s="144" t="s">
        <v>550</v>
      </c>
      <c r="G42" s="242" t="s">
        <v>217</v>
      </c>
      <c r="H42" s="9">
        <v>3</v>
      </c>
    </row>
    <row r="43" spans="1:10" x14ac:dyDescent="0.25">
      <c r="A43" s="198">
        <v>82</v>
      </c>
      <c r="B43" s="167"/>
      <c r="C43" s="155"/>
      <c r="D43" s="166" t="s">
        <v>412</v>
      </c>
      <c r="E43" s="127">
        <v>84</v>
      </c>
      <c r="F43" s="144" t="s">
        <v>190</v>
      </c>
      <c r="G43" s="242" t="s">
        <v>216</v>
      </c>
      <c r="H43" s="9">
        <v>3</v>
      </c>
    </row>
    <row r="44" spans="1:10" x14ac:dyDescent="0.25">
      <c r="A44" s="199">
        <v>83</v>
      </c>
      <c r="B44" s="167"/>
      <c r="C44" s="155"/>
      <c r="D44" s="93" t="s">
        <v>603</v>
      </c>
      <c r="E44" s="127">
        <v>41</v>
      </c>
      <c r="F44" s="144" t="s">
        <v>550</v>
      </c>
      <c r="G44" s="242" t="s">
        <v>216</v>
      </c>
      <c r="H44" s="9">
        <v>3</v>
      </c>
    </row>
    <row r="45" spans="1:10" x14ac:dyDescent="0.25">
      <c r="A45" s="199">
        <v>83</v>
      </c>
      <c r="B45" s="167"/>
      <c r="C45" s="155"/>
      <c r="D45" s="93" t="s">
        <v>603</v>
      </c>
      <c r="E45" s="127">
        <v>49</v>
      </c>
      <c r="F45" s="144" t="s">
        <v>153</v>
      </c>
      <c r="G45" s="242" t="s">
        <v>215</v>
      </c>
      <c r="H45" s="9">
        <v>3</v>
      </c>
    </row>
    <row r="46" spans="1:10" x14ac:dyDescent="0.25">
      <c r="A46" s="199">
        <v>83</v>
      </c>
      <c r="B46" s="167"/>
      <c r="C46" s="155"/>
      <c r="D46" s="93" t="s">
        <v>118</v>
      </c>
      <c r="E46" s="127">
        <v>3</v>
      </c>
      <c r="F46" s="144" t="s">
        <v>312</v>
      </c>
      <c r="G46" s="242" t="s">
        <v>216</v>
      </c>
      <c r="H46" s="9">
        <v>3</v>
      </c>
    </row>
    <row r="47" spans="1:10" x14ac:dyDescent="0.25">
      <c r="A47" s="199">
        <v>83</v>
      </c>
      <c r="B47" s="167"/>
      <c r="C47" s="155"/>
      <c r="D47" s="93" t="s">
        <v>118</v>
      </c>
      <c r="E47" s="127">
        <v>7</v>
      </c>
      <c r="F47" s="144" t="s">
        <v>136</v>
      </c>
      <c r="G47" s="242" t="s">
        <v>222</v>
      </c>
      <c r="H47" s="9">
        <v>3</v>
      </c>
    </row>
    <row r="48" spans="1:10" x14ac:dyDescent="0.25">
      <c r="A48" s="200">
        <v>84</v>
      </c>
      <c r="B48" s="167"/>
      <c r="C48" s="155"/>
      <c r="D48" s="242" t="s">
        <v>139</v>
      </c>
      <c r="E48" s="127">
        <v>101</v>
      </c>
      <c r="F48" s="144" t="s">
        <v>144</v>
      </c>
      <c r="G48" s="242" t="s">
        <v>217</v>
      </c>
      <c r="H48" s="9">
        <v>3</v>
      </c>
    </row>
    <row r="49" spans="1:10" x14ac:dyDescent="0.25">
      <c r="A49" s="130">
        <v>111</v>
      </c>
      <c r="B49" s="167"/>
      <c r="C49" s="155"/>
      <c r="D49" s="93" t="s">
        <v>39</v>
      </c>
      <c r="E49" s="127">
        <v>88</v>
      </c>
      <c r="F49" s="144" t="s">
        <v>605</v>
      </c>
      <c r="G49" s="242" t="s">
        <v>221</v>
      </c>
      <c r="H49" s="9">
        <v>3</v>
      </c>
    </row>
    <row r="50" spans="1:10" x14ac:dyDescent="0.25">
      <c r="A50" s="130">
        <v>111</v>
      </c>
      <c r="C50" s="86"/>
      <c r="D50" s="93" t="s">
        <v>39</v>
      </c>
      <c r="E50" s="127">
        <v>95</v>
      </c>
      <c r="F50" s="144" t="s">
        <v>608</v>
      </c>
      <c r="G50" s="242" t="s">
        <v>217</v>
      </c>
      <c r="H50" s="9">
        <v>3</v>
      </c>
    </row>
    <row r="51" spans="1:10" x14ac:dyDescent="0.25">
      <c r="A51" s="199">
        <v>113</v>
      </c>
      <c r="B51" s="167"/>
      <c r="C51" s="155"/>
      <c r="D51" s="93" t="s">
        <v>551</v>
      </c>
      <c r="E51" s="144">
        <v>59</v>
      </c>
      <c r="F51" s="144" t="s">
        <v>438</v>
      </c>
      <c r="G51" s="242" t="s">
        <v>217</v>
      </c>
      <c r="H51" s="9">
        <v>3</v>
      </c>
    </row>
    <row r="52" spans="1:10" x14ac:dyDescent="0.25">
      <c r="A52" s="199">
        <v>113</v>
      </c>
      <c r="B52" s="167"/>
      <c r="C52" s="155"/>
      <c r="D52" s="93" t="s">
        <v>551</v>
      </c>
      <c r="E52" s="127">
        <v>60</v>
      </c>
      <c r="F52" s="144" t="s">
        <v>684</v>
      </c>
      <c r="G52" s="242" t="s">
        <v>217</v>
      </c>
      <c r="H52" s="9">
        <v>3</v>
      </c>
    </row>
    <row r="53" spans="1:10" x14ac:dyDescent="0.25">
      <c r="A53" s="199">
        <v>113</v>
      </c>
      <c r="B53" s="167"/>
      <c r="C53" s="155"/>
      <c r="D53" s="93" t="s">
        <v>551</v>
      </c>
      <c r="E53" s="144">
        <v>62</v>
      </c>
      <c r="F53" s="144" t="s">
        <v>590</v>
      </c>
      <c r="G53" s="242" t="s">
        <v>216</v>
      </c>
      <c r="H53" s="9">
        <v>3</v>
      </c>
    </row>
    <row r="54" spans="1:10" x14ac:dyDescent="0.25">
      <c r="A54" s="200">
        <v>114</v>
      </c>
      <c r="B54" s="167"/>
      <c r="C54" s="155"/>
      <c r="D54" s="93" t="s">
        <v>38</v>
      </c>
      <c r="E54" s="144">
        <v>17</v>
      </c>
      <c r="F54" s="144" t="s">
        <v>13</v>
      </c>
      <c r="G54" s="242" t="s">
        <v>219</v>
      </c>
      <c r="H54" s="9">
        <v>3</v>
      </c>
    </row>
    <row r="55" spans="1:10" x14ac:dyDescent="0.25">
      <c r="A55" s="198">
        <v>112</v>
      </c>
      <c r="B55" s="167"/>
      <c r="C55" s="155"/>
      <c r="D55" s="93" t="s">
        <v>601</v>
      </c>
      <c r="E55" s="144">
        <v>126</v>
      </c>
      <c r="F55" s="144" t="s">
        <v>685</v>
      </c>
      <c r="G55" s="242" t="s">
        <v>217</v>
      </c>
      <c r="H55" s="9">
        <v>3</v>
      </c>
    </row>
    <row r="56" spans="1:10" x14ac:dyDescent="0.25">
      <c r="A56" s="198">
        <v>112</v>
      </c>
      <c r="B56" s="167"/>
      <c r="C56" s="155"/>
      <c r="D56" s="93" t="s">
        <v>601</v>
      </c>
      <c r="E56" s="127">
        <v>131</v>
      </c>
      <c r="F56" s="144" t="s">
        <v>168</v>
      </c>
      <c r="G56" s="242" t="s">
        <v>217</v>
      </c>
      <c r="H56" s="9">
        <v>3</v>
      </c>
    </row>
    <row r="57" spans="1:10" x14ac:dyDescent="0.25">
      <c r="A57" s="198">
        <v>112</v>
      </c>
      <c r="B57" s="167"/>
      <c r="C57" s="155"/>
      <c r="D57" s="242" t="s">
        <v>139</v>
      </c>
      <c r="E57" s="127">
        <v>137</v>
      </c>
      <c r="F57" s="144" t="s">
        <v>688</v>
      </c>
      <c r="G57" s="242" t="s">
        <v>219</v>
      </c>
      <c r="H57" s="9">
        <v>3</v>
      </c>
    </row>
    <row r="58" spans="1:10" x14ac:dyDescent="0.25">
      <c r="A58" s="130">
        <v>121</v>
      </c>
      <c r="B58" s="167"/>
      <c r="C58" s="155"/>
      <c r="D58" s="242" t="s">
        <v>39</v>
      </c>
      <c r="E58" s="127">
        <v>87</v>
      </c>
      <c r="F58" s="144" t="s">
        <v>406</v>
      </c>
      <c r="G58" s="242" t="s">
        <v>217</v>
      </c>
      <c r="H58" s="9">
        <v>3</v>
      </c>
    </row>
    <row r="59" spans="1:10" x14ac:dyDescent="0.25">
      <c r="A59" s="130">
        <v>141</v>
      </c>
      <c r="B59" s="167"/>
      <c r="C59" s="155"/>
      <c r="D59" s="166" t="s">
        <v>412</v>
      </c>
      <c r="E59" s="127">
        <v>77</v>
      </c>
      <c r="F59" s="144" t="s">
        <v>192</v>
      </c>
      <c r="G59" s="242" t="s">
        <v>221</v>
      </c>
      <c r="H59" s="9">
        <v>3</v>
      </c>
    </row>
    <row r="60" spans="1:10" x14ac:dyDescent="0.25">
      <c r="A60" s="130">
        <v>141</v>
      </c>
      <c r="B60" s="167"/>
      <c r="C60" s="155"/>
      <c r="D60" s="242" t="s">
        <v>139</v>
      </c>
      <c r="E60" s="127">
        <v>112</v>
      </c>
      <c r="F60" s="144" t="s">
        <v>687</v>
      </c>
      <c r="G60" s="242" t="s">
        <v>217</v>
      </c>
      <c r="H60" s="9">
        <v>3</v>
      </c>
    </row>
    <row r="61" spans="1:10" x14ac:dyDescent="0.25">
      <c r="A61" s="130">
        <v>141</v>
      </c>
      <c r="B61" s="167"/>
      <c r="C61" s="155"/>
      <c r="D61" s="242" t="s">
        <v>139</v>
      </c>
      <c r="E61" s="127">
        <v>113</v>
      </c>
      <c r="F61" s="144" t="s">
        <v>572</v>
      </c>
      <c r="G61" s="242" t="s">
        <v>217</v>
      </c>
      <c r="H61" s="9">
        <v>3</v>
      </c>
    </row>
    <row r="62" spans="1:10" x14ac:dyDescent="0.25">
      <c r="A62" s="199">
        <v>143</v>
      </c>
      <c r="B62" s="167"/>
      <c r="C62" s="155"/>
      <c r="D62" s="93" t="s">
        <v>601</v>
      </c>
      <c r="E62" s="144">
        <v>124</v>
      </c>
      <c r="F62" s="144" t="s">
        <v>694</v>
      </c>
      <c r="G62" s="242" t="s">
        <v>217</v>
      </c>
      <c r="H62" s="9">
        <v>3</v>
      </c>
    </row>
    <row r="63" spans="1:10" x14ac:dyDescent="0.25">
      <c r="A63" s="199">
        <v>143</v>
      </c>
      <c r="B63" s="167"/>
      <c r="C63" s="155"/>
      <c r="D63" s="242" t="s">
        <v>39</v>
      </c>
      <c r="E63" s="127">
        <v>99</v>
      </c>
      <c r="F63" s="144" t="s">
        <v>477</v>
      </c>
      <c r="G63" s="242" t="s">
        <v>221</v>
      </c>
      <c r="H63" s="9">
        <v>3</v>
      </c>
    </row>
    <row r="64" spans="1:10" x14ac:dyDescent="0.25">
      <c r="A64" s="200">
        <v>144</v>
      </c>
      <c r="B64" s="167"/>
      <c r="C64" s="155"/>
      <c r="D64" s="93" t="s">
        <v>551</v>
      </c>
      <c r="E64" s="144">
        <v>65</v>
      </c>
      <c r="F64" s="144" t="s">
        <v>677</v>
      </c>
      <c r="G64" s="242" t="s">
        <v>247</v>
      </c>
      <c r="H64" s="9">
        <v>3</v>
      </c>
      <c r="J64" t="s">
        <v>695</v>
      </c>
    </row>
    <row r="65" spans="1:10" x14ac:dyDescent="0.25">
      <c r="A65" s="200">
        <v>144</v>
      </c>
      <c r="B65" s="167"/>
      <c r="C65" s="155"/>
      <c r="D65" s="242" t="s">
        <v>118</v>
      </c>
      <c r="E65" s="144"/>
      <c r="F65" s="144" t="s">
        <v>696</v>
      </c>
      <c r="G65" s="242" t="s">
        <v>218</v>
      </c>
      <c r="H65" s="9">
        <v>3</v>
      </c>
    </row>
    <row r="66" spans="1:10" x14ac:dyDescent="0.25">
      <c r="A66" s="130"/>
      <c r="C66" s="86"/>
      <c r="E66" s="127"/>
    </row>
    <row r="67" spans="1:10" x14ac:dyDescent="0.25">
      <c r="A67" s="130"/>
      <c r="C67" s="86"/>
      <c r="E67" s="144"/>
    </row>
    <row r="68" spans="1:10" x14ac:dyDescent="0.25">
      <c r="A68" s="130"/>
      <c r="C68" s="86"/>
      <c r="E68" s="127"/>
    </row>
    <row r="69" spans="1:10" x14ac:dyDescent="0.25">
      <c r="A69" s="130"/>
      <c r="C69" s="86"/>
      <c r="E69" s="127"/>
    </row>
    <row r="70" spans="1:10" x14ac:dyDescent="0.25">
      <c r="A70" s="130"/>
      <c r="C70" s="86"/>
      <c r="E70" s="127"/>
    </row>
    <row r="71" spans="1:10" x14ac:dyDescent="0.25">
      <c r="A71" s="130"/>
      <c r="C71" s="86"/>
      <c r="E71" s="127"/>
    </row>
    <row r="72" spans="1:10" x14ac:dyDescent="0.25">
      <c r="A72" s="130"/>
      <c r="C72" s="86"/>
    </row>
    <row r="73" spans="1:10" x14ac:dyDescent="0.25">
      <c r="A73" s="130"/>
      <c r="C73" s="86"/>
      <c r="E73" s="127"/>
    </row>
    <row r="74" spans="1:10" x14ac:dyDescent="0.25">
      <c r="A74" s="130"/>
      <c r="C74" s="86"/>
      <c r="E74" s="127"/>
    </row>
    <row r="75" spans="1:10" x14ac:dyDescent="0.25">
      <c r="A75" s="130"/>
      <c r="C75" s="86"/>
      <c r="D75" s="137"/>
      <c r="E75" s="127"/>
      <c r="G75" s="137"/>
      <c r="H75" s="112"/>
      <c r="J75" s="137"/>
    </row>
    <row r="76" spans="1:10" x14ac:dyDescent="0.25">
      <c r="A76" s="130"/>
      <c r="C76" s="86"/>
      <c r="E76" s="127"/>
    </row>
    <row r="77" spans="1:10" x14ac:dyDescent="0.25">
      <c r="A77" s="130"/>
      <c r="C77" s="86"/>
      <c r="E77" s="127"/>
    </row>
    <row r="78" spans="1:10" x14ac:dyDescent="0.25">
      <c r="A78" s="130"/>
      <c r="C78" s="86"/>
      <c r="E78" s="127"/>
    </row>
    <row r="79" spans="1:10" x14ac:dyDescent="0.25">
      <c r="A79" s="130"/>
      <c r="C79" s="86"/>
      <c r="E79" s="127"/>
    </row>
    <row r="80" spans="1:10" x14ac:dyDescent="0.25">
      <c r="A80" s="130"/>
      <c r="C80" s="86"/>
      <c r="E80" s="144"/>
    </row>
    <row r="81" spans="1:8" x14ac:dyDescent="0.25">
      <c r="A81" s="130"/>
      <c r="C81" s="86"/>
      <c r="E81" s="127"/>
      <c r="H81" s="112"/>
    </row>
    <row r="82" spans="1:8" x14ac:dyDescent="0.25">
      <c r="A82" s="130"/>
      <c r="C82" s="86"/>
      <c r="D82" s="137"/>
      <c r="E82" s="127"/>
      <c r="H82" s="112"/>
    </row>
    <row r="83" spans="1:8" x14ac:dyDescent="0.25">
      <c r="A83" s="130"/>
      <c r="C83" s="86"/>
      <c r="D83" s="137"/>
      <c r="E83" s="127"/>
      <c r="H83" s="112"/>
    </row>
    <row r="84" spans="1:8" x14ac:dyDescent="0.25">
      <c r="A84" s="130"/>
      <c r="C84" s="86"/>
      <c r="D84" s="137"/>
      <c r="E84" s="127"/>
      <c r="H84" s="112"/>
    </row>
    <row r="85" spans="1:8" x14ac:dyDescent="0.25">
      <c r="A85" s="130"/>
      <c r="C85" s="86"/>
      <c r="D85" s="137"/>
      <c r="E85" s="127"/>
      <c r="H85" s="112"/>
    </row>
    <row r="86" spans="1:8" x14ac:dyDescent="0.25">
      <c r="A86" s="130"/>
      <c r="C86" s="86"/>
      <c r="D86" s="137"/>
      <c r="E86" s="144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27"/>
      <c r="H90" s="112"/>
    </row>
    <row r="91" spans="1:8" x14ac:dyDescent="0.25">
      <c r="A91" s="130"/>
      <c r="C91" s="86"/>
      <c r="E91" s="144"/>
    </row>
    <row r="92" spans="1:8" x14ac:dyDescent="0.25">
      <c r="A92" s="130"/>
      <c r="E92" s="144"/>
    </row>
    <row r="93" spans="1:8" x14ac:dyDescent="0.25">
      <c r="A93" s="130"/>
      <c r="E93" s="127"/>
    </row>
    <row r="94" spans="1:8" x14ac:dyDescent="0.25">
      <c r="A94" s="130"/>
      <c r="E94" s="127"/>
    </row>
    <row r="95" spans="1:8" x14ac:dyDescent="0.25">
      <c r="A95" s="130"/>
      <c r="E95" s="127"/>
    </row>
    <row r="96" spans="1:8" x14ac:dyDescent="0.25">
      <c r="A96" s="130"/>
      <c r="E96" s="127"/>
    </row>
    <row r="97" spans="1:5" x14ac:dyDescent="0.25">
      <c r="A97" s="130"/>
      <c r="C97" s="86"/>
      <c r="E97" s="127"/>
    </row>
    <row r="98" spans="1:5" x14ac:dyDescent="0.25">
      <c r="A98" s="130"/>
      <c r="C98" s="86"/>
      <c r="D98" s="137"/>
      <c r="E98" s="144"/>
    </row>
    <row r="99" spans="1:5" x14ac:dyDescent="0.25">
      <c r="A99" s="130"/>
      <c r="C99" s="86"/>
      <c r="D99" s="137"/>
      <c r="E99" s="144"/>
    </row>
    <row r="100" spans="1:5" x14ac:dyDescent="0.25">
      <c r="A100" s="130"/>
      <c r="C100" s="86"/>
      <c r="D100" s="137"/>
      <c r="E100" s="144"/>
    </row>
    <row r="101" spans="1:5" x14ac:dyDescent="0.25">
      <c r="A101" s="130"/>
      <c r="E101" s="127"/>
    </row>
    <row r="102" spans="1:5" x14ac:dyDescent="0.25">
      <c r="A102" s="130"/>
      <c r="E102" s="127"/>
    </row>
    <row r="103" spans="1:5" x14ac:dyDescent="0.25">
      <c r="A103" s="130"/>
    </row>
    <row r="104" spans="1:5" x14ac:dyDescent="0.25">
      <c r="A104" s="130"/>
      <c r="E104" s="127"/>
    </row>
    <row r="105" spans="1:5" x14ac:dyDescent="0.25">
      <c r="A105" s="130"/>
      <c r="C105" s="86"/>
      <c r="E105" s="127"/>
    </row>
    <row r="106" spans="1:5" x14ac:dyDescent="0.25">
      <c r="A106" s="130"/>
      <c r="C106" s="86"/>
      <c r="E106" s="127"/>
    </row>
    <row r="107" spans="1:5" x14ac:dyDescent="0.25">
      <c r="A107" s="130"/>
      <c r="C107" s="86"/>
      <c r="E107" s="144"/>
    </row>
    <row r="108" spans="1:5" x14ac:dyDescent="0.25">
      <c r="A108" s="130"/>
      <c r="C108" s="86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27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E116" s="127"/>
    </row>
    <row r="117" spans="1:5" x14ac:dyDescent="0.25">
      <c r="A117" s="130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E119" s="127"/>
    </row>
    <row r="120" spans="1:5" x14ac:dyDescent="0.25">
      <c r="A120" s="130"/>
      <c r="C120" s="86"/>
      <c r="E120" s="127"/>
    </row>
    <row r="121" spans="1:5" x14ac:dyDescent="0.25">
      <c r="A121" s="130"/>
      <c r="D121" s="137"/>
      <c r="E121" s="127"/>
    </row>
    <row r="122" spans="1:5" x14ac:dyDescent="0.25">
      <c r="A122" s="130"/>
      <c r="D122" s="137"/>
      <c r="E122" s="127"/>
    </row>
    <row r="123" spans="1:5" x14ac:dyDescent="0.25">
      <c r="A123" s="130"/>
      <c r="D123" s="137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C125" s="86"/>
      <c r="E125" s="127"/>
    </row>
    <row r="126" spans="1:5" x14ac:dyDescent="0.25">
      <c r="A126" s="130"/>
      <c r="C126" s="86"/>
      <c r="E126" s="127"/>
    </row>
    <row r="127" spans="1:5" x14ac:dyDescent="0.25">
      <c r="A127" s="130"/>
      <c r="C127" s="86"/>
      <c r="E127" s="127"/>
    </row>
    <row r="128" spans="1:5" x14ac:dyDescent="0.25">
      <c r="A128" s="130"/>
      <c r="C128" s="86"/>
    </row>
    <row r="129" spans="1:5" x14ac:dyDescent="0.25">
      <c r="A129" s="130"/>
      <c r="C129" s="86"/>
    </row>
    <row r="130" spans="1:5" x14ac:dyDescent="0.25">
      <c r="A130" s="130"/>
      <c r="C130" s="86"/>
    </row>
    <row r="131" spans="1:5" x14ac:dyDescent="0.25">
      <c r="A131" s="130"/>
      <c r="C131" s="86"/>
      <c r="D131" s="137"/>
      <c r="E131" s="144"/>
    </row>
    <row r="132" spans="1:5" x14ac:dyDescent="0.25">
      <c r="A132" s="130"/>
      <c r="C132" s="86"/>
      <c r="D132" s="137"/>
      <c r="E132" s="127"/>
    </row>
    <row r="133" spans="1:5" x14ac:dyDescent="0.25">
      <c r="A133" s="130"/>
      <c r="C133" s="86"/>
      <c r="D133" s="137"/>
      <c r="E133" s="144"/>
    </row>
    <row r="134" spans="1:5" x14ac:dyDescent="0.25">
      <c r="A134" s="130"/>
      <c r="C134" s="86"/>
    </row>
    <row r="135" spans="1:5" x14ac:dyDescent="0.25">
      <c r="A135" s="130"/>
      <c r="C135" s="86"/>
      <c r="E135" s="127"/>
    </row>
    <row r="136" spans="1:5" x14ac:dyDescent="0.25">
      <c r="A136" s="130"/>
      <c r="C136" s="86"/>
      <c r="E136" s="144"/>
    </row>
    <row r="137" spans="1:5" x14ac:dyDescent="0.25">
      <c r="A137" s="130"/>
      <c r="C137" s="86"/>
      <c r="E137" s="127"/>
    </row>
    <row r="138" spans="1:5" x14ac:dyDescent="0.25">
      <c r="A138" s="130"/>
      <c r="C138" s="86"/>
      <c r="E138" s="127"/>
    </row>
    <row r="139" spans="1:5" x14ac:dyDescent="0.25">
      <c r="A139" s="130"/>
      <c r="C139" s="86"/>
      <c r="E139" s="144"/>
    </row>
    <row r="140" spans="1:5" x14ac:dyDescent="0.25">
      <c r="A140" s="130"/>
      <c r="C140" s="86"/>
      <c r="E140" s="127"/>
    </row>
    <row r="141" spans="1:5" x14ac:dyDescent="0.25">
      <c r="A141" s="130"/>
      <c r="C141" s="86"/>
      <c r="D141" s="137"/>
      <c r="E141" s="127"/>
    </row>
    <row r="142" spans="1:5" x14ac:dyDescent="0.25">
      <c r="A142" s="130"/>
      <c r="C142" s="86"/>
      <c r="D142" s="137"/>
      <c r="E142" s="127"/>
    </row>
    <row r="143" spans="1:5" x14ac:dyDescent="0.25">
      <c r="A143" s="130"/>
      <c r="C143" s="86"/>
      <c r="D143" s="137"/>
      <c r="E143" s="127"/>
    </row>
    <row r="144" spans="1:5" x14ac:dyDescent="0.25">
      <c r="A144" s="130"/>
      <c r="C144" s="86"/>
      <c r="D144" s="137"/>
      <c r="E144" s="127"/>
    </row>
    <row r="145" spans="1:5" x14ac:dyDescent="0.25">
      <c r="A145" s="130"/>
      <c r="C145" s="86"/>
    </row>
    <row r="146" spans="1:5" x14ac:dyDescent="0.25">
      <c r="A146" s="130"/>
      <c r="C146" s="86"/>
    </row>
    <row r="147" spans="1:5" x14ac:dyDescent="0.25">
      <c r="A147" s="130"/>
      <c r="C147" s="86"/>
    </row>
    <row r="148" spans="1:5" x14ac:dyDescent="0.25">
      <c r="A148" s="130"/>
      <c r="C148" s="86"/>
      <c r="E148" s="127"/>
    </row>
    <row r="149" spans="1:5" x14ac:dyDescent="0.25">
      <c r="A149" s="130"/>
      <c r="C149" s="86"/>
      <c r="D149" s="137"/>
      <c r="E149" s="144"/>
    </row>
    <row r="150" spans="1:5" x14ac:dyDescent="0.25">
      <c r="A150" s="130"/>
      <c r="C150" s="86"/>
      <c r="D150" s="137"/>
      <c r="E150" s="127"/>
    </row>
    <row r="151" spans="1:5" x14ac:dyDescent="0.25">
      <c r="A151" s="130"/>
      <c r="C151" s="86"/>
      <c r="E151" s="144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E153" s="127"/>
    </row>
    <row r="154" spans="1:5" x14ac:dyDescent="0.25">
      <c r="A154" s="130"/>
      <c r="C154" s="86"/>
      <c r="E154" s="127"/>
    </row>
    <row r="155" spans="1:5" x14ac:dyDescent="0.25">
      <c r="A155" s="130"/>
      <c r="C155" s="86"/>
      <c r="E155" s="127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44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44"/>
    </row>
    <row r="161" spans="1:5" x14ac:dyDescent="0.25">
      <c r="A161" s="130"/>
      <c r="C161" s="86"/>
      <c r="E161" s="127"/>
    </row>
    <row r="162" spans="1:5" x14ac:dyDescent="0.25">
      <c r="A162" s="130"/>
      <c r="C162" s="86"/>
      <c r="E162" s="127"/>
    </row>
    <row r="163" spans="1:5" x14ac:dyDescent="0.25">
      <c r="A163" s="130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44"/>
    </row>
    <row r="166" spans="1:5" x14ac:dyDescent="0.25">
      <c r="A166" s="130"/>
      <c r="C166" s="86"/>
      <c r="E166" s="144"/>
    </row>
    <row r="167" spans="1:5" x14ac:dyDescent="0.25">
      <c r="A167" s="130"/>
      <c r="C167" s="86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44"/>
    </row>
    <row r="172" spans="1:5" x14ac:dyDescent="0.25">
      <c r="A172" s="130"/>
      <c r="C172" s="86"/>
    </row>
    <row r="173" spans="1:5" x14ac:dyDescent="0.25">
      <c r="A173" s="130"/>
      <c r="C173" s="86"/>
      <c r="E173" s="127"/>
    </row>
    <row r="174" spans="1:5" x14ac:dyDescent="0.25">
      <c r="A174" s="130"/>
      <c r="C174" s="86"/>
      <c r="E174" s="127"/>
    </row>
    <row r="175" spans="1:5" x14ac:dyDescent="0.25">
      <c r="A175" s="130"/>
      <c r="C175" s="86"/>
      <c r="E175" s="127"/>
    </row>
    <row r="176" spans="1:5" x14ac:dyDescent="0.25">
      <c r="A176" s="130"/>
      <c r="C176" s="86"/>
      <c r="E176" s="127"/>
    </row>
    <row r="177" spans="1:5" x14ac:dyDescent="0.25">
      <c r="A177" s="130"/>
      <c r="C177" s="86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  <c r="E181" s="127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8"/>
    </row>
    <row r="186" spans="1:5" x14ac:dyDescent="0.25">
      <c r="A186" s="130"/>
      <c r="C186" s="86"/>
      <c r="E186" s="128"/>
    </row>
    <row r="187" spans="1:5" x14ac:dyDescent="0.25">
      <c r="A187" s="130"/>
      <c r="B187" s="144"/>
      <c r="C187" s="86"/>
      <c r="D187" s="137"/>
      <c r="E187" s="144"/>
    </row>
    <row r="188" spans="1:5" x14ac:dyDescent="0.25">
      <c r="A188" s="130"/>
      <c r="B188" s="144"/>
      <c r="C188" s="86"/>
      <c r="D188" s="137"/>
      <c r="E188" s="127"/>
    </row>
    <row r="189" spans="1:5" x14ac:dyDescent="0.25">
      <c r="A189" s="130"/>
      <c r="B189" s="144"/>
      <c r="C189" s="86"/>
      <c r="D189" s="137"/>
      <c r="E189" s="144"/>
    </row>
    <row r="190" spans="1:5" x14ac:dyDescent="0.25">
      <c r="A190" s="130"/>
      <c r="B190" s="144"/>
      <c r="C190" s="86"/>
      <c r="D190" s="137"/>
      <c r="E190" s="127"/>
    </row>
    <row r="191" spans="1:5" x14ac:dyDescent="0.25">
      <c r="A191" s="130"/>
      <c r="B191" s="144"/>
      <c r="C191" s="86"/>
      <c r="D191" s="137"/>
      <c r="E191" s="127"/>
    </row>
    <row r="192" spans="1:5" x14ac:dyDescent="0.25">
      <c r="A192" s="130"/>
      <c r="B192" s="144"/>
      <c r="C192" s="86"/>
      <c r="D192" s="137"/>
      <c r="E192" s="144"/>
    </row>
    <row r="193" spans="1:5" x14ac:dyDescent="0.25">
      <c r="A193" s="130"/>
      <c r="C193" s="86"/>
      <c r="E193" s="144"/>
    </row>
    <row r="194" spans="1:5" x14ac:dyDescent="0.25">
      <c r="A194" s="130"/>
      <c r="C194" s="86"/>
      <c r="E194" s="144"/>
    </row>
    <row r="195" spans="1:5" x14ac:dyDescent="0.25">
      <c r="A195" s="130"/>
      <c r="C195" s="86"/>
      <c r="E195" s="127"/>
    </row>
    <row r="196" spans="1:5" x14ac:dyDescent="0.25">
      <c r="A196" s="130"/>
      <c r="C196" s="86"/>
      <c r="E196" s="127"/>
    </row>
    <row r="197" spans="1:5" x14ac:dyDescent="0.25">
      <c r="A197" s="130"/>
      <c r="C197" s="86"/>
    </row>
    <row r="198" spans="1:5" x14ac:dyDescent="0.25">
      <c r="A198" s="130"/>
      <c r="C198" s="86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  <c r="E201" s="127"/>
    </row>
    <row r="202" spans="1:5" x14ac:dyDescent="0.25">
      <c r="A202" s="130"/>
      <c r="C202" s="86"/>
      <c r="E202" s="144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</row>
    <row r="206" spans="1:5" x14ac:dyDescent="0.25">
      <c r="A206" s="130"/>
      <c r="C206" s="86"/>
      <c r="E206" s="127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  <c r="E209" s="127"/>
    </row>
    <row r="210" spans="1:5" x14ac:dyDescent="0.25">
      <c r="A210" s="130"/>
      <c r="C210" s="86"/>
      <c r="E210" s="144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D213" s="137"/>
    </row>
    <row r="214" spans="1:5" x14ac:dyDescent="0.25">
      <c r="A214" s="130"/>
      <c r="C214" s="86"/>
      <c r="D214" s="137"/>
      <c r="E214" s="127"/>
    </row>
    <row r="215" spans="1:5" x14ac:dyDescent="0.25">
      <c r="A215" s="130"/>
      <c r="C215" s="86"/>
      <c r="D215" s="137"/>
      <c r="E215" s="127"/>
    </row>
    <row r="216" spans="1:5" x14ac:dyDescent="0.25">
      <c r="A216" s="130"/>
      <c r="C216" s="86"/>
      <c r="D216" s="137"/>
      <c r="E216" s="144"/>
    </row>
    <row r="217" spans="1:5" x14ac:dyDescent="0.25">
      <c r="A217" s="130"/>
      <c r="C217" s="86"/>
      <c r="E217" s="144"/>
    </row>
    <row r="218" spans="1:5" x14ac:dyDescent="0.25">
      <c r="A218" s="130"/>
      <c r="C218" s="86"/>
      <c r="E218" s="144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27"/>
    </row>
    <row r="221" spans="1:5" x14ac:dyDescent="0.25">
      <c r="A221" s="130"/>
      <c r="C221" s="86"/>
      <c r="D221" s="137"/>
      <c r="E221" s="127"/>
    </row>
    <row r="222" spans="1:5" x14ac:dyDescent="0.25">
      <c r="A222" s="130"/>
      <c r="C222" s="86"/>
      <c r="E222" s="127"/>
    </row>
    <row r="223" spans="1:5" x14ac:dyDescent="0.25">
      <c r="A223" s="130"/>
      <c r="C223" s="86"/>
      <c r="E223" s="127"/>
    </row>
    <row r="224" spans="1:5" x14ac:dyDescent="0.25">
      <c r="A224" s="130"/>
      <c r="C224" s="86"/>
      <c r="E224" s="144"/>
    </row>
    <row r="225" spans="1:5" x14ac:dyDescent="0.25">
      <c r="A225" s="130"/>
      <c r="C225" s="86"/>
      <c r="E225" s="127"/>
    </row>
    <row r="226" spans="1:5" x14ac:dyDescent="0.25">
      <c r="A226" s="130"/>
      <c r="C226" s="86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27"/>
    </row>
    <row r="229" spans="1:5" x14ac:dyDescent="0.25">
      <c r="A229" s="130"/>
      <c r="C229" s="86"/>
      <c r="E229" s="127"/>
    </row>
    <row r="230" spans="1:5" x14ac:dyDescent="0.25">
      <c r="A230" s="130"/>
      <c r="C230" s="86"/>
      <c r="E230" s="127"/>
    </row>
    <row r="231" spans="1:5" x14ac:dyDescent="0.25">
      <c r="A231" s="130"/>
      <c r="C231" s="86"/>
      <c r="E231" s="144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44"/>
    </row>
    <row r="234" spans="1:5" x14ac:dyDescent="0.25">
      <c r="A234" s="130"/>
      <c r="C234" s="86"/>
      <c r="E234" s="144"/>
    </row>
    <row r="235" spans="1:5" x14ac:dyDescent="0.25">
      <c r="A235" s="130"/>
      <c r="E235" s="127"/>
    </row>
    <row r="236" spans="1:5" x14ac:dyDescent="0.25">
      <c r="A236" s="130"/>
      <c r="E236" s="127"/>
    </row>
    <row r="237" spans="1:5" x14ac:dyDescent="0.25">
      <c r="A237" s="130"/>
      <c r="E237" s="127"/>
    </row>
    <row r="238" spans="1:5" x14ac:dyDescent="0.25">
      <c r="A238" s="130"/>
      <c r="E238" s="127"/>
    </row>
    <row r="239" spans="1:5" x14ac:dyDescent="0.25">
      <c r="A239" s="130"/>
      <c r="E239" s="144"/>
    </row>
    <row r="240" spans="1:5" x14ac:dyDescent="0.25">
      <c r="A240" s="130"/>
      <c r="C240" s="86"/>
      <c r="E240" s="127"/>
    </row>
    <row r="241" spans="1:5" x14ac:dyDescent="0.25">
      <c r="A241" s="130"/>
      <c r="C241" s="86"/>
      <c r="E241" s="127"/>
    </row>
    <row r="242" spans="1:5" x14ac:dyDescent="0.25">
      <c r="A242" s="130"/>
      <c r="E242" s="127"/>
    </row>
    <row r="243" spans="1:5" x14ac:dyDescent="0.25">
      <c r="A243" s="130"/>
      <c r="C243" s="86"/>
      <c r="E243" s="127"/>
    </row>
    <row r="244" spans="1:5" x14ac:dyDescent="0.25">
      <c r="A244" s="130"/>
      <c r="C244" s="86"/>
      <c r="E244" s="144"/>
    </row>
    <row r="245" spans="1:5" x14ac:dyDescent="0.25">
      <c r="A245" s="130"/>
      <c r="C245" s="86"/>
      <c r="E245" s="127"/>
    </row>
    <row r="246" spans="1:5" x14ac:dyDescent="0.25">
      <c r="A246" s="130"/>
      <c r="C246" s="86"/>
      <c r="E246" s="144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27"/>
    </row>
    <row r="249" spans="1:5" x14ac:dyDescent="0.25">
      <c r="A249" s="130"/>
      <c r="C249" s="86"/>
      <c r="E249" s="144"/>
    </row>
    <row r="250" spans="1:5" x14ac:dyDescent="0.25">
      <c r="A250" s="130"/>
      <c r="C250" s="86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44"/>
    </row>
    <row r="253" spans="1:5" x14ac:dyDescent="0.25">
      <c r="A253" s="130"/>
      <c r="C253" s="86"/>
      <c r="E253" s="144"/>
    </row>
    <row r="254" spans="1:5" x14ac:dyDescent="0.25">
      <c r="A254" s="130"/>
      <c r="C254" s="86"/>
      <c r="E254" s="144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27"/>
    </row>
    <row r="257" spans="1:5" x14ac:dyDescent="0.25">
      <c r="A257" s="130"/>
      <c r="C257" s="86"/>
      <c r="E257" s="127"/>
    </row>
    <row r="258" spans="1:5" x14ac:dyDescent="0.25">
      <c r="A258" s="130"/>
      <c r="C258" s="86"/>
      <c r="D258" s="137"/>
      <c r="E258" s="127"/>
    </row>
    <row r="259" spans="1:5" x14ac:dyDescent="0.25">
      <c r="A259" s="130"/>
      <c r="C259" s="86"/>
      <c r="D259" s="137"/>
      <c r="E259" s="144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44"/>
    </row>
    <row r="262" spans="1:5" x14ac:dyDescent="0.25">
      <c r="A262" s="130"/>
      <c r="C262" s="86"/>
      <c r="E262" s="127"/>
    </row>
    <row r="263" spans="1:5" x14ac:dyDescent="0.25">
      <c r="A263" s="130"/>
      <c r="C263" s="86"/>
    </row>
    <row r="264" spans="1:5" x14ac:dyDescent="0.25">
      <c r="A264" s="130"/>
      <c r="E264" s="144"/>
    </row>
    <row r="265" spans="1:5" x14ac:dyDescent="0.25">
      <c r="A265" s="130"/>
      <c r="E265" s="127"/>
    </row>
    <row r="266" spans="1:5" x14ac:dyDescent="0.25">
      <c r="A266" s="130"/>
      <c r="C266" s="86"/>
      <c r="E266" s="127"/>
    </row>
    <row r="267" spans="1:5" x14ac:dyDescent="0.25">
      <c r="A267" s="130"/>
      <c r="C267" s="86"/>
      <c r="E267" s="127"/>
    </row>
    <row r="268" spans="1:5" x14ac:dyDescent="0.25">
      <c r="A268" s="130"/>
      <c r="C268" s="86"/>
      <c r="E268" s="144"/>
    </row>
    <row r="269" spans="1:5" x14ac:dyDescent="0.25">
      <c r="A269" s="130"/>
      <c r="C269" s="86"/>
      <c r="E269" s="144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44"/>
    </row>
    <row r="272" spans="1:5" x14ac:dyDescent="0.25">
      <c r="A272" s="130"/>
      <c r="C272" s="86"/>
    </row>
    <row r="273" spans="1:5" x14ac:dyDescent="0.25">
      <c r="A273" s="130"/>
      <c r="C273" s="86"/>
      <c r="E273" s="127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27"/>
    </row>
    <row r="276" spans="1:5" x14ac:dyDescent="0.25">
      <c r="A276" s="130"/>
      <c r="C276" s="86"/>
      <c r="E276" s="144"/>
    </row>
    <row r="277" spans="1:5" x14ac:dyDescent="0.25">
      <c r="A277" s="130"/>
      <c r="C277" s="86"/>
      <c r="E277" s="144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27"/>
    </row>
    <row r="282" spans="1:5" x14ac:dyDescent="0.25">
      <c r="A282" s="130"/>
      <c r="C282" s="86"/>
      <c r="E282" s="144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</row>
    <row r="288" spans="1:5" x14ac:dyDescent="0.25">
      <c r="A288" s="130"/>
      <c r="C288" s="86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  <c r="D291" s="137"/>
      <c r="E291" s="144"/>
    </row>
    <row r="292" spans="1:5" x14ac:dyDescent="0.25">
      <c r="A292" s="130"/>
      <c r="C292" s="86"/>
      <c r="D292" s="137"/>
      <c r="E292" s="127"/>
    </row>
    <row r="293" spans="1:5" x14ac:dyDescent="0.25">
      <c r="A293" s="130"/>
      <c r="C293" s="86"/>
      <c r="D293" s="137"/>
      <c r="E293" s="127"/>
    </row>
    <row r="294" spans="1:5" x14ac:dyDescent="0.25">
      <c r="A294" s="130"/>
      <c r="C294" s="86"/>
      <c r="D294" s="137"/>
      <c r="E294" s="127"/>
    </row>
    <row r="295" spans="1:5" x14ac:dyDescent="0.25">
      <c r="A295" s="130"/>
      <c r="C295" s="86"/>
      <c r="E295" s="127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E298" s="144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E300" s="144"/>
    </row>
    <row r="301" spans="1:5" x14ac:dyDescent="0.25">
      <c r="A301" s="154"/>
    </row>
    <row r="302" spans="1:5" x14ac:dyDescent="0.25">
      <c r="A302" s="154"/>
    </row>
  </sheetData>
  <autoFilter ref="A1:J268">
    <filterColumn colId="4" showButton="0"/>
  </autoFilter>
  <sortState ref="A2:K187">
    <sortCondition ref="E2:E187"/>
  </sortState>
  <mergeCells count="1">
    <mergeCell ref="E1:F1"/>
  </mergeCells>
  <conditionalFormatting sqref="D1">
    <cfRule type="containsText" dxfId="1192" priority="2364" operator="containsText" text="Puckheads">
      <formula>NOT(ISERROR(SEARCH("Puckheads",D1)))</formula>
    </cfRule>
    <cfRule type="containsText" dxfId="1191" priority="2365" operator="containsText" text="Rink Rats">
      <formula>NOT(ISERROR(SEARCH("Rink Rats",D1)))</formula>
    </cfRule>
    <cfRule type="containsText" dxfId="1190" priority="2366" operator="containsText" text="Victors">
      <formula>NOT(ISERROR(SEARCH("Victors",D1)))</formula>
    </cfRule>
    <cfRule type="containsText" dxfId="1189" priority="2367" operator="containsText" text="Kryptonite">
      <formula>NOT(ISERROR(SEARCH("Kryptonite",D1)))</formula>
    </cfRule>
    <cfRule type="containsText" dxfId="1188" priority="2369" operator="containsText" text="Blades of Steel">
      <formula>NOT(ISERROR(SEARCH("Blades of Steel",D1)))</formula>
    </cfRule>
    <cfRule type="containsText" dxfId="1187" priority="2370" operator="containsText" text="Alien">
      <formula>NOT(ISERROR(SEARCH("Alien",D1)))</formula>
    </cfRule>
    <cfRule type="containsText" dxfId="1186" priority="2371" operator="containsText" text="Red Alert">
      <formula>NOT(ISERROR(SEARCH("Red Alert",D1)))</formula>
    </cfRule>
  </conditionalFormatting>
  <conditionalFormatting sqref="E1 E4:F4 E72:F72 E103:F103 F73:F102 E128:F130 F104:F127 E134:F134 F131:F133 E145:F147 F135:F144 E169:F169 F148:F168 E172:F172 F170:F171 E177:F177 F173:F176 E197:F198 F178:F196 E205:F205 F199:F204 E213:F213 F206:F212 E226:F226 F214:F225 E250:F250 F227:F249 E263:F263 F251:F262 E272:F272 E287:F288 F264:F271 F273:F286 F289:F300 F5:F8 F12:F71 E301:F1048576">
    <cfRule type="expression" dxfId="1185" priority="1715">
      <formula>AND($E1="",$F1&lt;&gt;"")</formula>
    </cfRule>
  </conditionalFormatting>
  <conditionalFormatting sqref="D11:D12 D66:D300">
    <cfRule type="containsText" dxfId="1184" priority="667" operator="containsText" text="Flying Moose">
      <formula>NOT(ISERROR(SEARCH("Flying Moose",D11)))</formula>
    </cfRule>
    <cfRule type="containsText" dxfId="1183" priority="668" operator="containsText" text="Rink Rats">
      <formula>NOT(ISERROR(SEARCH("Rink Rats",D11)))</formula>
    </cfRule>
    <cfRule type="containsText" dxfId="1182" priority="669" operator="containsText" text="Victors">
      <formula>NOT(ISERROR(SEARCH("Victors",D11)))</formula>
    </cfRule>
    <cfRule type="containsText" dxfId="1181" priority="670" operator="containsText" text="Kryptonite">
      <formula>NOT(ISERROR(SEARCH("Kryptonite",D11)))</formula>
    </cfRule>
    <cfRule type="containsText" dxfId="1180" priority="671" operator="containsText" text="Ichi">
      <formula>NOT(ISERROR(SEARCH("Ichi",D11)))</formula>
    </cfRule>
    <cfRule type="containsText" dxfId="1179" priority="672" operator="containsText" text="Blades of Steel">
      <formula>NOT(ISERROR(SEARCH("Blades of Steel",D11)))</formula>
    </cfRule>
    <cfRule type="containsText" dxfId="1178" priority="673" operator="containsText" text="Alien">
      <formula>NOT(ISERROR(SEARCH("Alien",D11)))</formula>
    </cfRule>
    <cfRule type="containsText" dxfId="1177" priority="674" operator="containsText" text="Red Alert">
      <formula>NOT(ISERROR(SEARCH("Red Alert",D11)))</formula>
    </cfRule>
  </conditionalFormatting>
  <conditionalFormatting sqref="E5">
    <cfRule type="duplicateValues" dxfId="1176" priority="663"/>
  </conditionalFormatting>
  <conditionalFormatting sqref="E6">
    <cfRule type="duplicateValues" dxfId="1175" priority="662"/>
  </conditionalFormatting>
  <conditionalFormatting sqref="E7">
    <cfRule type="duplicateValues" dxfId="1174" priority="661"/>
  </conditionalFormatting>
  <conditionalFormatting sqref="E8">
    <cfRule type="duplicateValues" dxfId="1173" priority="660"/>
  </conditionalFormatting>
  <conditionalFormatting sqref="E17">
    <cfRule type="duplicateValues" dxfId="1172" priority="659"/>
  </conditionalFormatting>
  <conditionalFormatting sqref="E18">
    <cfRule type="duplicateValues" dxfId="1171" priority="658"/>
  </conditionalFormatting>
  <conditionalFormatting sqref="E16">
    <cfRule type="duplicateValues" dxfId="1170" priority="657"/>
  </conditionalFormatting>
  <conditionalFormatting sqref="E9">
    <cfRule type="duplicateValues" dxfId="1169" priority="656"/>
  </conditionalFormatting>
  <conditionalFormatting sqref="E10">
    <cfRule type="duplicateValues" dxfId="1168" priority="655"/>
  </conditionalFormatting>
  <conditionalFormatting sqref="E11">
    <cfRule type="duplicateValues" dxfId="1167" priority="654"/>
  </conditionalFormatting>
  <conditionalFormatting sqref="E14">
    <cfRule type="duplicateValues" dxfId="1166" priority="653"/>
  </conditionalFormatting>
  <conditionalFormatting sqref="E15">
    <cfRule type="duplicateValues" dxfId="1165" priority="652"/>
  </conditionalFormatting>
  <conditionalFormatting sqref="E12">
    <cfRule type="duplicateValues" dxfId="1164" priority="651"/>
  </conditionalFormatting>
  <conditionalFormatting sqref="E13">
    <cfRule type="duplicateValues" dxfId="1163" priority="650"/>
  </conditionalFormatting>
  <conditionalFormatting sqref="E19">
    <cfRule type="duplicateValues" dxfId="1162" priority="649"/>
  </conditionalFormatting>
  <conditionalFormatting sqref="E20">
    <cfRule type="duplicateValues" dxfId="1161" priority="648"/>
  </conditionalFormatting>
  <conditionalFormatting sqref="E21">
    <cfRule type="duplicateValues" dxfId="1160" priority="647"/>
  </conditionalFormatting>
  <conditionalFormatting sqref="E22">
    <cfRule type="duplicateValues" dxfId="1159" priority="646"/>
  </conditionalFormatting>
  <conditionalFormatting sqref="E24">
    <cfRule type="duplicateValues" dxfId="1158" priority="644"/>
  </conditionalFormatting>
  <conditionalFormatting sqref="E23">
    <cfRule type="duplicateValues" dxfId="1157" priority="643"/>
  </conditionalFormatting>
  <conditionalFormatting sqref="E26">
    <cfRule type="duplicateValues" dxfId="1156" priority="642"/>
  </conditionalFormatting>
  <conditionalFormatting sqref="E27">
    <cfRule type="duplicateValues" dxfId="1155" priority="641"/>
  </conditionalFormatting>
  <conditionalFormatting sqref="E28">
    <cfRule type="duplicateValues" dxfId="1154" priority="637"/>
  </conditionalFormatting>
  <conditionalFormatting sqref="E29">
    <cfRule type="duplicateValues" dxfId="1153" priority="636"/>
  </conditionalFormatting>
  <conditionalFormatting sqref="E30">
    <cfRule type="duplicateValues" dxfId="1152" priority="635"/>
  </conditionalFormatting>
  <conditionalFormatting sqref="E31">
    <cfRule type="duplicateValues" dxfId="1151" priority="634"/>
  </conditionalFormatting>
  <conditionalFormatting sqref="E32">
    <cfRule type="duplicateValues" dxfId="1150" priority="633"/>
  </conditionalFormatting>
  <conditionalFormatting sqref="E34">
    <cfRule type="duplicateValues" dxfId="1149" priority="632"/>
  </conditionalFormatting>
  <conditionalFormatting sqref="E35">
    <cfRule type="duplicateValues" dxfId="1148" priority="631"/>
  </conditionalFormatting>
  <conditionalFormatting sqref="E33">
    <cfRule type="duplicateValues" dxfId="1147" priority="630"/>
  </conditionalFormatting>
  <conditionalFormatting sqref="E37">
    <cfRule type="duplicateValues" dxfId="1146" priority="629"/>
  </conditionalFormatting>
  <conditionalFormatting sqref="E39">
    <cfRule type="duplicateValues" dxfId="1145" priority="628"/>
  </conditionalFormatting>
  <conditionalFormatting sqref="E38">
    <cfRule type="duplicateValues" dxfId="1144" priority="627"/>
  </conditionalFormatting>
  <conditionalFormatting sqref="E36">
    <cfRule type="duplicateValues" dxfId="1143" priority="626"/>
  </conditionalFormatting>
  <conditionalFormatting sqref="E41">
    <cfRule type="duplicateValues" dxfId="1142" priority="624"/>
  </conditionalFormatting>
  <conditionalFormatting sqref="E42">
    <cfRule type="duplicateValues" dxfId="1141" priority="623"/>
  </conditionalFormatting>
  <conditionalFormatting sqref="E43">
    <cfRule type="duplicateValues" dxfId="1140" priority="622"/>
  </conditionalFormatting>
  <conditionalFormatting sqref="E44">
    <cfRule type="duplicateValues" dxfId="1139" priority="620"/>
  </conditionalFormatting>
  <conditionalFormatting sqref="E45">
    <cfRule type="duplicateValues" dxfId="1138" priority="619"/>
  </conditionalFormatting>
  <conditionalFormatting sqref="E46">
    <cfRule type="duplicateValues" dxfId="1137" priority="618"/>
  </conditionalFormatting>
  <conditionalFormatting sqref="E47">
    <cfRule type="duplicateValues" dxfId="1136" priority="617"/>
  </conditionalFormatting>
  <conditionalFormatting sqref="E48">
    <cfRule type="duplicateValues" dxfId="1135" priority="616"/>
  </conditionalFormatting>
  <conditionalFormatting sqref="E49">
    <cfRule type="duplicateValues" dxfId="1134" priority="615"/>
  </conditionalFormatting>
  <conditionalFormatting sqref="E50">
    <cfRule type="duplicateValues" dxfId="1133" priority="614"/>
  </conditionalFormatting>
  <conditionalFormatting sqref="E51">
    <cfRule type="duplicateValues" dxfId="1132" priority="613"/>
  </conditionalFormatting>
  <conditionalFormatting sqref="E52">
    <cfRule type="duplicateValues" dxfId="1131" priority="612"/>
  </conditionalFormatting>
  <conditionalFormatting sqref="E53">
    <cfRule type="duplicateValues" dxfId="1130" priority="611"/>
  </conditionalFormatting>
  <conditionalFormatting sqref="E54">
    <cfRule type="duplicateValues" dxfId="1129" priority="610"/>
  </conditionalFormatting>
  <conditionalFormatting sqref="E55">
    <cfRule type="duplicateValues" dxfId="1128" priority="609"/>
  </conditionalFormatting>
  <conditionalFormatting sqref="E56">
    <cfRule type="duplicateValues" dxfId="1127" priority="608"/>
  </conditionalFormatting>
  <conditionalFormatting sqref="E57">
    <cfRule type="duplicateValues" dxfId="1126" priority="607"/>
  </conditionalFormatting>
  <conditionalFormatting sqref="E58">
    <cfRule type="duplicateValues" dxfId="1125" priority="606"/>
  </conditionalFormatting>
  <conditionalFormatting sqref="E61">
    <cfRule type="duplicateValues" dxfId="1124" priority="605"/>
  </conditionalFormatting>
  <conditionalFormatting sqref="E59">
    <cfRule type="duplicateValues" dxfId="1123" priority="604"/>
  </conditionalFormatting>
  <conditionalFormatting sqref="E60">
    <cfRule type="duplicateValues" dxfId="1122" priority="603"/>
  </conditionalFormatting>
  <conditionalFormatting sqref="E62">
    <cfRule type="duplicateValues" dxfId="1121" priority="602"/>
  </conditionalFormatting>
  <conditionalFormatting sqref="E63">
    <cfRule type="duplicateValues" dxfId="1120" priority="601"/>
  </conditionalFormatting>
  <conditionalFormatting sqref="E64">
    <cfRule type="duplicateValues" dxfId="1119" priority="600"/>
  </conditionalFormatting>
  <conditionalFormatting sqref="E65">
    <cfRule type="duplicateValues" dxfId="1118" priority="599"/>
  </conditionalFormatting>
  <conditionalFormatting sqref="E66">
    <cfRule type="duplicateValues" dxfId="1117" priority="598"/>
  </conditionalFormatting>
  <conditionalFormatting sqref="E67">
    <cfRule type="duplicateValues" dxfId="1116" priority="597"/>
  </conditionalFormatting>
  <conditionalFormatting sqref="E69">
    <cfRule type="duplicateValues" dxfId="1115" priority="596"/>
  </conditionalFormatting>
  <conditionalFormatting sqref="E68">
    <cfRule type="duplicateValues" dxfId="1114" priority="595"/>
  </conditionalFormatting>
  <conditionalFormatting sqref="E70">
    <cfRule type="duplicateValues" dxfId="1113" priority="594"/>
  </conditionalFormatting>
  <conditionalFormatting sqref="E71">
    <cfRule type="duplicateValues" dxfId="1112" priority="593"/>
  </conditionalFormatting>
  <conditionalFormatting sqref="E73">
    <cfRule type="duplicateValues" dxfId="1111" priority="592"/>
  </conditionalFormatting>
  <conditionalFormatting sqref="E74">
    <cfRule type="duplicateValues" dxfId="1110" priority="591"/>
  </conditionalFormatting>
  <conditionalFormatting sqref="E75">
    <cfRule type="duplicateValues" dxfId="1109" priority="590"/>
  </conditionalFormatting>
  <conditionalFormatting sqref="E76">
    <cfRule type="duplicateValues" dxfId="1108" priority="589"/>
  </conditionalFormatting>
  <conditionalFormatting sqref="E77">
    <cfRule type="duplicateValues" dxfId="1107" priority="588"/>
  </conditionalFormatting>
  <conditionalFormatting sqref="E78">
    <cfRule type="duplicateValues" dxfId="1106" priority="587"/>
  </conditionalFormatting>
  <conditionalFormatting sqref="E79">
    <cfRule type="duplicateValues" dxfId="1105" priority="586"/>
  </conditionalFormatting>
  <conditionalFormatting sqref="E80">
    <cfRule type="duplicateValues" dxfId="1104" priority="585"/>
  </conditionalFormatting>
  <conditionalFormatting sqref="E81">
    <cfRule type="duplicateValues" dxfId="1103" priority="584"/>
  </conditionalFormatting>
  <conditionalFormatting sqref="E87">
    <cfRule type="duplicateValues" dxfId="1102" priority="583"/>
  </conditionalFormatting>
  <conditionalFormatting sqref="E82">
    <cfRule type="duplicateValues" dxfId="1101" priority="582"/>
  </conditionalFormatting>
  <conditionalFormatting sqref="E83">
    <cfRule type="duplicateValues" dxfId="1100" priority="581"/>
  </conditionalFormatting>
  <conditionalFormatting sqref="E84">
    <cfRule type="duplicateValues" dxfId="1099" priority="580"/>
  </conditionalFormatting>
  <conditionalFormatting sqref="E85">
    <cfRule type="duplicateValues" dxfId="1098" priority="579"/>
  </conditionalFormatting>
  <conditionalFormatting sqref="E86">
    <cfRule type="duplicateValues" dxfId="1097" priority="578"/>
  </conditionalFormatting>
  <conditionalFormatting sqref="E88">
    <cfRule type="duplicateValues" dxfId="1096" priority="577"/>
  </conditionalFormatting>
  <conditionalFormatting sqref="E89">
    <cfRule type="duplicateValues" dxfId="1095" priority="576"/>
  </conditionalFormatting>
  <conditionalFormatting sqref="E90">
    <cfRule type="duplicateValues" dxfId="1094" priority="575"/>
  </conditionalFormatting>
  <conditionalFormatting sqref="E91">
    <cfRule type="duplicateValues" dxfId="1093" priority="574"/>
  </conditionalFormatting>
  <conditionalFormatting sqref="E92">
    <cfRule type="duplicateValues" dxfId="1092" priority="573"/>
  </conditionalFormatting>
  <conditionalFormatting sqref="E93">
    <cfRule type="duplicateValues" dxfId="1091" priority="572"/>
  </conditionalFormatting>
  <conditionalFormatting sqref="E94">
    <cfRule type="duplicateValues" dxfId="1090" priority="571"/>
  </conditionalFormatting>
  <conditionalFormatting sqref="E95">
    <cfRule type="duplicateValues" dxfId="1089" priority="570"/>
  </conditionalFormatting>
  <conditionalFormatting sqref="E96">
    <cfRule type="duplicateValues" dxfId="1088" priority="569"/>
  </conditionalFormatting>
  <conditionalFormatting sqref="E97">
    <cfRule type="duplicateValues" dxfId="1087" priority="568"/>
  </conditionalFormatting>
  <conditionalFormatting sqref="E98">
    <cfRule type="duplicateValues" dxfId="1086" priority="567"/>
  </conditionalFormatting>
  <conditionalFormatting sqref="E99">
    <cfRule type="duplicateValues" dxfId="1085" priority="566"/>
  </conditionalFormatting>
  <conditionalFormatting sqref="E100">
    <cfRule type="duplicateValues" dxfId="1084" priority="565"/>
  </conditionalFormatting>
  <conditionalFormatting sqref="E101">
    <cfRule type="duplicateValues" dxfId="1083" priority="564"/>
  </conditionalFormatting>
  <conditionalFormatting sqref="E102">
    <cfRule type="duplicateValues" dxfId="1082" priority="563"/>
  </conditionalFormatting>
  <conditionalFormatting sqref="E104">
    <cfRule type="duplicateValues" dxfId="1081" priority="562"/>
  </conditionalFormatting>
  <conditionalFormatting sqref="E105">
    <cfRule type="duplicateValues" dxfId="1080" priority="561"/>
  </conditionalFormatting>
  <conditionalFormatting sqref="E106">
    <cfRule type="duplicateValues" dxfId="1079" priority="560"/>
  </conditionalFormatting>
  <conditionalFormatting sqref="E107">
    <cfRule type="duplicateValues" dxfId="1078" priority="559"/>
  </conditionalFormatting>
  <conditionalFormatting sqref="E108">
    <cfRule type="duplicateValues" dxfId="1077" priority="558"/>
  </conditionalFormatting>
  <conditionalFormatting sqref="E109">
    <cfRule type="duplicateValues" dxfId="1076" priority="557"/>
  </conditionalFormatting>
  <conditionalFormatting sqref="E110">
    <cfRule type="duplicateValues" dxfId="1075" priority="556"/>
  </conditionalFormatting>
  <conditionalFormatting sqref="E111">
    <cfRule type="duplicateValues" dxfId="1074" priority="555"/>
  </conditionalFormatting>
  <conditionalFormatting sqref="E112">
    <cfRule type="duplicateValues" dxfId="1073" priority="554"/>
  </conditionalFormatting>
  <conditionalFormatting sqref="E113">
    <cfRule type="duplicateValues" dxfId="1072" priority="553"/>
  </conditionalFormatting>
  <conditionalFormatting sqref="E114">
    <cfRule type="duplicateValues" dxfId="1071" priority="551"/>
  </conditionalFormatting>
  <conditionalFormatting sqref="E115">
    <cfRule type="duplicateValues" dxfId="1070" priority="550"/>
  </conditionalFormatting>
  <conditionalFormatting sqref="E116">
    <cfRule type="duplicateValues" dxfId="1069" priority="549"/>
  </conditionalFormatting>
  <conditionalFormatting sqref="E117">
    <cfRule type="duplicateValues" dxfId="1068" priority="548"/>
  </conditionalFormatting>
  <conditionalFormatting sqref="E117">
    <cfRule type="duplicateValues" dxfId="1067" priority="547"/>
  </conditionalFormatting>
  <conditionalFormatting sqref="E118">
    <cfRule type="duplicateValues" dxfId="1066" priority="546"/>
  </conditionalFormatting>
  <conditionalFormatting sqref="E119">
    <cfRule type="duplicateValues" dxfId="1065" priority="545"/>
  </conditionalFormatting>
  <conditionalFormatting sqref="E120">
    <cfRule type="duplicateValues" dxfId="1064" priority="544"/>
  </conditionalFormatting>
  <conditionalFormatting sqref="E123">
    <cfRule type="duplicateValues" dxfId="1063" priority="543"/>
  </conditionalFormatting>
  <conditionalFormatting sqref="E121">
    <cfRule type="duplicateValues" dxfId="1062" priority="542"/>
  </conditionalFormatting>
  <conditionalFormatting sqref="E122">
    <cfRule type="duplicateValues" dxfId="1061" priority="541"/>
  </conditionalFormatting>
  <conditionalFormatting sqref="E124">
    <cfRule type="duplicateValues" dxfId="1060" priority="540"/>
  </conditionalFormatting>
  <conditionalFormatting sqref="E125">
    <cfRule type="duplicateValues" dxfId="1059" priority="539"/>
  </conditionalFormatting>
  <conditionalFormatting sqref="E126">
    <cfRule type="duplicateValues" dxfId="1058" priority="538"/>
  </conditionalFormatting>
  <conditionalFormatting sqref="E127">
    <cfRule type="duplicateValues" dxfId="1057" priority="537"/>
  </conditionalFormatting>
  <conditionalFormatting sqref="E131">
    <cfRule type="duplicateValues" dxfId="1056" priority="536"/>
  </conditionalFormatting>
  <conditionalFormatting sqref="E132">
    <cfRule type="duplicateValues" dxfId="1055" priority="535"/>
  </conditionalFormatting>
  <conditionalFormatting sqref="E133">
    <cfRule type="duplicateValues" dxfId="1054" priority="534"/>
  </conditionalFormatting>
  <conditionalFormatting sqref="E135">
    <cfRule type="duplicateValues" dxfId="1053" priority="533"/>
  </conditionalFormatting>
  <conditionalFormatting sqref="E136">
    <cfRule type="duplicateValues" dxfId="1052" priority="532"/>
  </conditionalFormatting>
  <conditionalFormatting sqref="E137">
    <cfRule type="duplicateValues" dxfId="1051" priority="531"/>
  </conditionalFormatting>
  <conditionalFormatting sqref="E138">
    <cfRule type="duplicateValues" dxfId="1050" priority="530"/>
  </conditionalFormatting>
  <conditionalFormatting sqref="E139">
    <cfRule type="duplicateValues" dxfId="1049" priority="529"/>
  </conditionalFormatting>
  <conditionalFormatting sqref="E140">
    <cfRule type="duplicateValues" dxfId="1048" priority="528"/>
  </conditionalFormatting>
  <conditionalFormatting sqref="E143">
    <cfRule type="duplicateValues" dxfId="1047" priority="527"/>
  </conditionalFormatting>
  <conditionalFormatting sqref="E141">
    <cfRule type="duplicateValues" dxfId="1046" priority="526"/>
  </conditionalFormatting>
  <conditionalFormatting sqref="E142">
    <cfRule type="duplicateValues" dxfId="1045" priority="525"/>
  </conditionalFormatting>
  <conditionalFormatting sqref="E144">
    <cfRule type="duplicateValues" dxfId="1044" priority="524"/>
  </conditionalFormatting>
  <conditionalFormatting sqref="E148">
    <cfRule type="duplicateValues" dxfId="1043" priority="523"/>
  </conditionalFormatting>
  <conditionalFormatting sqref="E149">
    <cfRule type="duplicateValues" dxfId="1042" priority="522"/>
  </conditionalFormatting>
  <conditionalFormatting sqref="E150">
    <cfRule type="duplicateValues" dxfId="1041" priority="521"/>
  </conditionalFormatting>
  <conditionalFormatting sqref="E151">
    <cfRule type="duplicateValues" dxfId="1040" priority="520"/>
  </conditionalFormatting>
  <conditionalFormatting sqref="E152">
    <cfRule type="duplicateValues" dxfId="1039" priority="519"/>
  </conditionalFormatting>
  <conditionalFormatting sqref="E156">
    <cfRule type="duplicateValues" dxfId="1038" priority="518"/>
  </conditionalFormatting>
  <conditionalFormatting sqref="E154">
    <cfRule type="duplicateValues" dxfId="1037" priority="517"/>
  </conditionalFormatting>
  <conditionalFormatting sqref="E153">
    <cfRule type="duplicateValues" dxfId="1036" priority="516"/>
  </conditionalFormatting>
  <conditionalFormatting sqref="E155">
    <cfRule type="duplicateValues" dxfId="1035" priority="515"/>
  </conditionalFormatting>
  <conditionalFormatting sqref="E157">
    <cfRule type="duplicateValues" dxfId="1034" priority="514"/>
  </conditionalFormatting>
  <conditionalFormatting sqref="E158">
    <cfRule type="duplicateValues" dxfId="1033" priority="513"/>
  </conditionalFormatting>
  <conditionalFormatting sqref="E159">
    <cfRule type="duplicateValues" dxfId="1032" priority="512"/>
  </conditionalFormatting>
  <conditionalFormatting sqref="E160">
    <cfRule type="duplicateValues" dxfId="1031" priority="511"/>
  </conditionalFormatting>
  <conditionalFormatting sqref="E161">
    <cfRule type="duplicateValues" dxfId="1030" priority="510"/>
  </conditionalFormatting>
  <conditionalFormatting sqref="E162">
    <cfRule type="duplicateValues" dxfId="1029" priority="509"/>
  </conditionalFormatting>
  <conditionalFormatting sqref="E163">
    <cfRule type="duplicateValues" dxfId="1028" priority="508"/>
  </conditionalFormatting>
  <conditionalFormatting sqref="E164">
    <cfRule type="duplicateValues" dxfId="1027" priority="507"/>
  </conditionalFormatting>
  <conditionalFormatting sqref="E165">
    <cfRule type="duplicateValues" dxfId="1026" priority="506"/>
  </conditionalFormatting>
  <conditionalFormatting sqref="E166">
    <cfRule type="duplicateValues" dxfId="1025" priority="505"/>
  </conditionalFormatting>
  <conditionalFormatting sqref="E167">
    <cfRule type="duplicateValues" dxfId="1024" priority="504"/>
  </conditionalFormatting>
  <conditionalFormatting sqref="E168">
    <cfRule type="duplicateValues" dxfId="1023" priority="503"/>
  </conditionalFormatting>
  <conditionalFormatting sqref="E170">
    <cfRule type="duplicateValues" dxfId="1022" priority="502"/>
  </conditionalFormatting>
  <conditionalFormatting sqref="E171">
    <cfRule type="duplicateValues" dxfId="1021" priority="501"/>
  </conditionalFormatting>
  <conditionalFormatting sqref="E173">
    <cfRule type="duplicateValues" dxfId="1020" priority="500"/>
  </conditionalFormatting>
  <conditionalFormatting sqref="E174">
    <cfRule type="duplicateValues" dxfId="1019" priority="499"/>
  </conditionalFormatting>
  <conditionalFormatting sqref="E175">
    <cfRule type="duplicateValues" dxfId="1018" priority="498"/>
  </conditionalFormatting>
  <conditionalFormatting sqref="E176">
    <cfRule type="duplicateValues" dxfId="1017" priority="497"/>
  </conditionalFormatting>
  <conditionalFormatting sqref="E178">
    <cfRule type="duplicateValues" dxfId="1016" priority="496"/>
  </conditionalFormatting>
  <conditionalFormatting sqref="E179">
    <cfRule type="duplicateValues" dxfId="1015" priority="487"/>
  </conditionalFormatting>
  <conditionalFormatting sqref="E180">
    <cfRule type="duplicateValues" dxfId="1014" priority="486"/>
  </conditionalFormatting>
  <conditionalFormatting sqref="E181">
    <cfRule type="duplicateValues" dxfId="1013" priority="485"/>
  </conditionalFormatting>
  <conditionalFormatting sqref="E182">
    <cfRule type="duplicateValues" dxfId="1012" priority="484"/>
  </conditionalFormatting>
  <conditionalFormatting sqref="E183">
    <cfRule type="duplicateValues" dxfId="1011" priority="483"/>
  </conditionalFormatting>
  <conditionalFormatting sqref="E184">
    <cfRule type="duplicateValues" dxfId="1010" priority="482"/>
  </conditionalFormatting>
  <conditionalFormatting sqref="E185">
    <cfRule type="containsText" dxfId="1009" priority="481" operator="containsText" text="none">
      <formula>NOT(ISERROR(SEARCH("none",E185)))</formula>
    </cfRule>
  </conditionalFormatting>
  <conditionalFormatting sqref="E186">
    <cfRule type="containsText" dxfId="1008" priority="480" operator="containsText" text="none">
      <formula>NOT(ISERROR(SEARCH("none",E186)))</formula>
    </cfRule>
  </conditionalFormatting>
  <conditionalFormatting sqref="E187">
    <cfRule type="duplicateValues" dxfId="1007" priority="479"/>
  </conditionalFormatting>
  <conditionalFormatting sqref="E188">
    <cfRule type="duplicateValues" dxfId="1006" priority="478"/>
  </conditionalFormatting>
  <conditionalFormatting sqref="E189">
    <cfRule type="duplicateValues" dxfId="1005" priority="477"/>
  </conditionalFormatting>
  <conditionalFormatting sqref="E190">
    <cfRule type="duplicateValues" dxfId="1004" priority="476"/>
  </conditionalFormatting>
  <conditionalFormatting sqref="E191">
    <cfRule type="duplicateValues" dxfId="1003" priority="475"/>
  </conditionalFormatting>
  <conditionalFormatting sqref="E192">
    <cfRule type="duplicateValues" dxfId="1002" priority="474"/>
  </conditionalFormatting>
  <conditionalFormatting sqref="E196">
    <cfRule type="duplicateValues" dxfId="1001" priority="473"/>
  </conditionalFormatting>
  <conditionalFormatting sqref="E195">
    <cfRule type="duplicateValues" dxfId="1000" priority="472"/>
  </conditionalFormatting>
  <conditionalFormatting sqref="E193">
    <cfRule type="duplicateValues" dxfId="999" priority="471"/>
  </conditionalFormatting>
  <conditionalFormatting sqref="E194">
    <cfRule type="duplicateValues" dxfId="998" priority="470"/>
  </conditionalFormatting>
  <conditionalFormatting sqref="E199">
    <cfRule type="duplicateValues" dxfId="997" priority="469"/>
  </conditionalFormatting>
  <conditionalFormatting sqref="E200">
    <cfRule type="duplicateValues" dxfId="996" priority="468"/>
  </conditionalFormatting>
  <conditionalFormatting sqref="E201">
    <cfRule type="duplicateValues" dxfId="995" priority="467"/>
  </conditionalFormatting>
  <conditionalFormatting sqref="E202">
    <cfRule type="duplicateValues" dxfId="994" priority="466"/>
  </conditionalFormatting>
  <conditionalFormatting sqref="E203">
    <cfRule type="duplicateValues" dxfId="993" priority="465"/>
  </conditionalFormatting>
  <conditionalFormatting sqref="E204">
    <cfRule type="duplicateValues" dxfId="992" priority="464"/>
  </conditionalFormatting>
  <conditionalFormatting sqref="E206">
    <cfRule type="duplicateValues" dxfId="991" priority="463"/>
  </conditionalFormatting>
  <conditionalFormatting sqref="E207">
    <cfRule type="duplicateValues" dxfId="990" priority="462"/>
  </conditionalFormatting>
  <conditionalFormatting sqref="E208">
    <cfRule type="duplicateValues" dxfId="989" priority="461"/>
  </conditionalFormatting>
  <conditionalFormatting sqref="E209">
    <cfRule type="duplicateValues" dxfId="988" priority="460"/>
  </conditionalFormatting>
  <conditionalFormatting sqref="E210">
    <cfRule type="duplicateValues" dxfId="987" priority="459"/>
  </conditionalFormatting>
  <conditionalFormatting sqref="E211">
    <cfRule type="duplicateValues" dxfId="986" priority="458"/>
  </conditionalFormatting>
  <conditionalFormatting sqref="E212">
    <cfRule type="duplicateValues" dxfId="985" priority="457"/>
  </conditionalFormatting>
  <conditionalFormatting sqref="E214">
    <cfRule type="duplicateValues" dxfId="984" priority="456"/>
  </conditionalFormatting>
  <conditionalFormatting sqref="E215">
    <cfRule type="duplicateValues" dxfId="983" priority="455"/>
  </conditionalFormatting>
  <conditionalFormatting sqref="E216">
    <cfRule type="duplicateValues" dxfId="982" priority="454"/>
  </conditionalFormatting>
  <conditionalFormatting sqref="E217">
    <cfRule type="duplicateValues" dxfId="981" priority="453"/>
  </conditionalFormatting>
  <conditionalFormatting sqref="E218">
    <cfRule type="duplicateValues" dxfId="980" priority="452"/>
  </conditionalFormatting>
  <conditionalFormatting sqref="E219">
    <cfRule type="duplicateValues" dxfId="979" priority="451"/>
  </conditionalFormatting>
  <conditionalFormatting sqref="E220">
    <cfRule type="duplicateValues" dxfId="978" priority="450"/>
  </conditionalFormatting>
  <conditionalFormatting sqref="E221">
    <cfRule type="duplicateValues" dxfId="977" priority="449"/>
  </conditionalFormatting>
  <conditionalFormatting sqref="E222">
    <cfRule type="duplicateValues" dxfId="976" priority="448"/>
  </conditionalFormatting>
  <conditionalFormatting sqref="E223">
    <cfRule type="duplicateValues" dxfId="975" priority="447"/>
  </conditionalFormatting>
  <conditionalFormatting sqref="E224">
    <cfRule type="duplicateValues" dxfId="974" priority="446"/>
  </conditionalFormatting>
  <conditionalFormatting sqref="E225">
    <cfRule type="duplicateValues" dxfId="973" priority="445"/>
  </conditionalFormatting>
  <conditionalFormatting sqref="E227">
    <cfRule type="duplicateValues" dxfId="972" priority="444"/>
  </conditionalFormatting>
  <conditionalFormatting sqref="E228">
    <cfRule type="duplicateValues" dxfId="971" priority="443"/>
  </conditionalFormatting>
  <conditionalFormatting sqref="E229">
    <cfRule type="duplicateValues" dxfId="970" priority="442"/>
  </conditionalFormatting>
  <conditionalFormatting sqref="E230">
    <cfRule type="duplicateValues" dxfId="969" priority="441"/>
  </conditionalFormatting>
  <conditionalFormatting sqref="E231">
    <cfRule type="duplicateValues" dxfId="968" priority="440"/>
  </conditionalFormatting>
  <conditionalFormatting sqref="E232">
    <cfRule type="duplicateValues" dxfId="967" priority="439"/>
  </conditionalFormatting>
  <conditionalFormatting sqref="E233">
    <cfRule type="duplicateValues" dxfId="966" priority="438"/>
  </conditionalFormatting>
  <conditionalFormatting sqref="E234">
    <cfRule type="duplicateValues" dxfId="965" priority="437"/>
  </conditionalFormatting>
  <conditionalFormatting sqref="E235">
    <cfRule type="duplicateValues" dxfId="964" priority="436"/>
  </conditionalFormatting>
  <conditionalFormatting sqref="E236">
    <cfRule type="duplicateValues" dxfId="963" priority="435"/>
  </conditionalFormatting>
  <conditionalFormatting sqref="E237">
    <cfRule type="duplicateValues" dxfId="962" priority="434"/>
  </conditionalFormatting>
  <conditionalFormatting sqref="E238">
    <cfRule type="duplicateValues" dxfId="961" priority="433"/>
  </conditionalFormatting>
  <conditionalFormatting sqref="E239">
    <cfRule type="duplicateValues" dxfId="960" priority="432"/>
  </conditionalFormatting>
  <conditionalFormatting sqref="E240">
    <cfRule type="duplicateValues" dxfId="959" priority="431"/>
  </conditionalFormatting>
  <conditionalFormatting sqref="E241">
    <cfRule type="duplicateValues" dxfId="958" priority="430"/>
  </conditionalFormatting>
  <conditionalFormatting sqref="E242">
    <cfRule type="duplicateValues" dxfId="957" priority="429"/>
  </conditionalFormatting>
  <conditionalFormatting sqref="E243">
    <cfRule type="duplicateValues" dxfId="956" priority="428"/>
  </conditionalFormatting>
  <conditionalFormatting sqref="E244">
    <cfRule type="duplicateValues" dxfId="955" priority="427"/>
  </conditionalFormatting>
  <conditionalFormatting sqref="E245">
    <cfRule type="duplicateValues" dxfId="954" priority="426"/>
  </conditionalFormatting>
  <conditionalFormatting sqref="E246">
    <cfRule type="duplicateValues" dxfId="953" priority="425"/>
  </conditionalFormatting>
  <conditionalFormatting sqref="E247">
    <cfRule type="duplicateValues" dxfId="952" priority="424"/>
  </conditionalFormatting>
  <conditionalFormatting sqref="E248">
    <cfRule type="duplicateValues" dxfId="951" priority="422"/>
  </conditionalFormatting>
  <conditionalFormatting sqref="E249">
    <cfRule type="duplicateValues" dxfId="950" priority="421"/>
  </conditionalFormatting>
  <conditionalFormatting sqref="E251">
    <cfRule type="duplicateValues" dxfId="949" priority="420"/>
  </conditionalFormatting>
  <conditionalFormatting sqref="E253">
    <cfRule type="duplicateValues" dxfId="948" priority="419"/>
  </conditionalFormatting>
  <conditionalFormatting sqref="E254">
    <cfRule type="duplicateValues" dxfId="947" priority="418"/>
  </conditionalFormatting>
  <conditionalFormatting sqref="E252">
    <cfRule type="duplicateValues" dxfId="946" priority="417"/>
  </conditionalFormatting>
  <conditionalFormatting sqref="E255">
    <cfRule type="duplicateValues" dxfId="945" priority="416"/>
  </conditionalFormatting>
  <conditionalFormatting sqref="E256">
    <cfRule type="duplicateValues" dxfId="944" priority="415"/>
  </conditionalFormatting>
  <conditionalFormatting sqref="E258">
    <cfRule type="duplicateValues" dxfId="943" priority="414"/>
  </conditionalFormatting>
  <conditionalFormatting sqref="E257">
    <cfRule type="duplicateValues" dxfId="942" priority="412"/>
  </conditionalFormatting>
  <conditionalFormatting sqref="E259">
    <cfRule type="duplicateValues" dxfId="941" priority="411"/>
  </conditionalFormatting>
  <conditionalFormatting sqref="E260">
    <cfRule type="duplicateValues" dxfId="940" priority="410"/>
  </conditionalFormatting>
  <conditionalFormatting sqref="E261">
    <cfRule type="duplicateValues" dxfId="939" priority="409"/>
  </conditionalFormatting>
  <conditionalFormatting sqref="E262">
    <cfRule type="duplicateValues" dxfId="938" priority="408"/>
  </conditionalFormatting>
  <conditionalFormatting sqref="E264">
    <cfRule type="duplicateValues" dxfId="937" priority="407"/>
  </conditionalFormatting>
  <conditionalFormatting sqref="E265">
    <cfRule type="duplicateValues" dxfId="936" priority="406"/>
  </conditionalFormatting>
  <conditionalFormatting sqref="E266">
    <cfRule type="duplicateValues" dxfId="935" priority="405"/>
  </conditionalFormatting>
  <conditionalFormatting sqref="E267">
    <cfRule type="duplicateValues" dxfId="934" priority="404"/>
  </conditionalFormatting>
  <conditionalFormatting sqref="E268">
    <cfRule type="duplicateValues" dxfId="933" priority="403"/>
  </conditionalFormatting>
  <conditionalFormatting sqref="E269">
    <cfRule type="duplicateValues" dxfId="932" priority="402"/>
  </conditionalFormatting>
  <conditionalFormatting sqref="E270">
    <cfRule type="duplicateValues" dxfId="931" priority="401"/>
  </conditionalFormatting>
  <conditionalFormatting sqref="E273">
    <cfRule type="duplicateValues" dxfId="930" priority="400"/>
  </conditionalFormatting>
  <conditionalFormatting sqref="E274">
    <cfRule type="duplicateValues" dxfId="929" priority="399"/>
  </conditionalFormatting>
  <conditionalFormatting sqref="E275">
    <cfRule type="duplicateValues" dxfId="928" priority="398"/>
  </conditionalFormatting>
  <conditionalFormatting sqref="E271">
    <cfRule type="duplicateValues" dxfId="927" priority="397"/>
  </conditionalFormatting>
  <conditionalFormatting sqref="E276">
    <cfRule type="duplicateValues" dxfId="926" priority="396"/>
  </conditionalFormatting>
  <conditionalFormatting sqref="E277">
    <cfRule type="duplicateValues" dxfId="925" priority="395"/>
  </conditionalFormatting>
  <conditionalFormatting sqref="E278">
    <cfRule type="duplicateValues" dxfId="924" priority="394"/>
  </conditionalFormatting>
  <conditionalFormatting sqref="E279">
    <cfRule type="duplicateValues" dxfId="923" priority="393"/>
  </conditionalFormatting>
  <conditionalFormatting sqref="E280">
    <cfRule type="duplicateValues" dxfId="922" priority="392"/>
  </conditionalFormatting>
  <conditionalFormatting sqref="E290">
    <cfRule type="duplicateValues" dxfId="921" priority="391"/>
  </conditionalFormatting>
  <conditionalFormatting sqref="E291">
    <cfRule type="duplicateValues" dxfId="920" priority="390"/>
  </conditionalFormatting>
  <conditionalFormatting sqref="E292">
    <cfRule type="duplicateValues" dxfId="919" priority="389"/>
  </conditionalFormatting>
  <conditionalFormatting sqref="E293">
    <cfRule type="duplicateValues" dxfId="918" priority="388"/>
  </conditionalFormatting>
  <conditionalFormatting sqref="E294">
    <cfRule type="duplicateValues" dxfId="917" priority="387"/>
  </conditionalFormatting>
  <conditionalFormatting sqref="E281">
    <cfRule type="duplicateValues" dxfId="916" priority="386"/>
  </conditionalFormatting>
  <conditionalFormatting sqref="E282">
    <cfRule type="duplicateValues" dxfId="915" priority="385"/>
  </conditionalFormatting>
  <conditionalFormatting sqref="E283">
    <cfRule type="duplicateValues" dxfId="914" priority="384"/>
  </conditionalFormatting>
  <conditionalFormatting sqref="E295">
    <cfRule type="duplicateValues" dxfId="913" priority="383"/>
  </conditionalFormatting>
  <conditionalFormatting sqref="E296">
    <cfRule type="duplicateValues" dxfId="912" priority="382"/>
  </conditionalFormatting>
  <conditionalFormatting sqref="E297">
    <cfRule type="duplicateValues" dxfId="911" priority="381"/>
  </conditionalFormatting>
  <conditionalFormatting sqref="E284">
    <cfRule type="duplicateValues" dxfId="910" priority="380"/>
  </conditionalFormatting>
  <conditionalFormatting sqref="E285">
    <cfRule type="duplicateValues" dxfId="909" priority="379"/>
  </conditionalFormatting>
  <conditionalFormatting sqref="E289">
    <cfRule type="duplicateValues" dxfId="908" priority="378"/>
  </conditionalFormatting>
  <conditionalFormatting sqref="E286">
    <cfRule type="duplicateValues" dxfId="907" priority="377"/>
  </conditionalFormatting>
  <conditionalFormatting sqref="E298">
    <cfRule type="duplicateValues" dxfId="906" priority="376"/>
  </conditionalFormatting>
  <conditionalFormatting sqref="E299">
    <cfRule type="duplicateValues" dxfId="905" priority="375"/>
  </conditionalFormatting>
  <conditionalFormatting sqref="E300">
    <cfRule type="duplicateValues" dxfId="904" priority="374"/>
  </conditionalFormatting>
  <conditionalFormatting sqref="D2:D6">
    <cfRule type="containsText" dxfId="903" priority="366" operator="containsText" text="Puckheads">
      <formula>NOT(ISERROR(SEARCH("Puckheads",D2)))</formula>
    </cfRule>
    <cfRule type="containsText" dxfId="902" priority="367" operator="containsText" text="Rink Rats">
      <formula>NOT(ISERROR(SEARCH("Rink Rats",D2)))</formula>
    </cfRule>
    <cfRule type="containsText" dxfId="901" priority="368" operator="containsText" text="Victors">
      <formula>NOT(ISERROR(SEARCH("Victors",D2)))</formula>
    </cfRule>
    <cfRule type="containsText" dxfId="900" priority="369" operator="containsText" text="Kryptonite">
      <formula>NOT(ISERROR(SEARCH("Kryptonite",D2)))</formula>
    </cfRule>
    <cfRule type="containsText" dxfId="899" priority="370" operator="containsText" text="Ichi">
      <formula>NOT(ISERROR(SEARCH("Ichi",D2)))</formula>
    </cfRule>
    <cfRule type="containsText" dxfId="898" priority="371" operator="containsText" text="FoDM/KB">
      <formula>NOT(ISERROR(SEARCH("FoDM/KB",D2)))</formula>
    </cfRule>
    <cfRule type="containsText" dxfId="897" priority="372" operator="containsText" text="Alien">
      <formula>NOT(ISERROR(SEARCH("Alien",D2)))</formula>
    </cfRule>
    <cfRule type="containsText" dxfId="896" priority="373" operator="containsText" text="Red Alert">
      <formula>NOT(ISERROR(SEARCH("Red Alert",D2)))</formula>
    </cfRule>
  </conditionalFormatting>
  <conditionalFormatting sqref="D7">
    <cfRule type="containsText" dxfId="895" priority="358" operator="containsText" text="Puckheads">
      <formula>NOT(ISERROR(SEARCH("Puckheads",D7)))</formula>
    </cfRule>
    <cfRule type="containsText" dxfId="894" priority="359" operator="containsText" text="Rink Rats">
      <formula>NOT(ISERROR(SEARCH("Rink Rats",D7)))</formula>
    </cfRule>
    <cfRule type="containsText" dxfId="893" priority="360" operator="containsText" text="Victors">
      <formula>NOT(ISERROR(SEARCH("Victors",D7)))</formula>
    </cfRule>
    <cfRule type="containsText" dxfId="892" priority="361" operator="containsText" text="Kryptonite">
      <formula>NOT(ISERROR(SEARCH("Kryptonite",D7)))</formula>
    </cfRule>
    <cfRule type="containsText" dxfId="891" priority="362" operator="containsText" text="Voodoo">
      <formula>NOT(ISERROR(SEARCH("Voodoo",D7)))</formula>
    </cfRule>
    <cfRule type="containsText" dxfId="890" priority="363" operator="containsText" text="FoDM/KB">
      <formula>NOT(ISERROR(SEARCH("FoDM/KB",D7)))</formula>
    </cfRule>
    <cfRule type="containsText" dxfId="889" priority="364" operator="containsText" text="Alien">
      <formula>NOT(ISERROR(SEARCH("Alien",D7)))</formula>
    </cfRule>
    <cfRule type="containsText" dxfId="888" priority="365" operator="containsText" text="Red Alert">
      <formula>NOT(ISERROR(SEARCH("Red Alert",D7)))</formula>
    </cfRule>
  </conditionalFormatting>
  <conditionalFormatting sqref="D8:D9">
    <cfRule type="containsText" dxfId="887" priority="350" operator="containsText" text="Flying Moose">
      <formula>NOT(ISERROR(SEARCH("Flying Moose",D8)))</formula>
    </cfRule>
    <cfRule type="containsText" dxfId="886" priority="351" operator="containsText" text="Rink Rats">
      <formula>NOT(ISERROR(SEARCH("Rink Rats",D8)))</formula>
    </cfRule>
    <cfRule type="containsText" dxfId="885" priority="352" operator="containsText" text="Guru">
      <formula>NOT(ISERROR(SEARCH("Guru",D8)))</formula>
    </cfRule>
    <cfRule type="containsText" dxfId="884" priority="353" operator="containsText" text="Kryptonite">
      <formula>NOT(ISERROR(SEARCH("Kryptonite",D8)))</formula>
    </cfRule>
    <cfRule type="containsText" dxfId="883" priority="354" operator="containsText" text="Ichi">
      <formula>NOT(ISERROR(SEARCH("Ichi",D8)))</formula>
    </cfRule>
    <cfRule type="containsText" dxfId="882" priority="355" operator="containsText" text="Blades of Steel">
      <formula>NOT(ISERROR(SEARCH("Blades of Steel",D8)))</formula>
    </cfRule>
    <cfRule type="containsText" dxfId="881" priority="356" operator="containsText" text="Alien">
      <formula>NOT(ISERROR(SEARCH("Alien",D8)))</formula>
    </cfRule>
    <cfRule type="containsText" dxfId="880" priority="357" operator="containsText" text="Red Alert">
      <formula>NOT(ISERROR(SEARCH("Red Alert",D8)))</formula>
    </cfRule>
  </conditionalFormatting>
  <conditionalFormatting sqref="D11">
    <cfRule type="containsText" dxfId="879" priority="342" operator="containsText" text="Puckheads">
      <formula>NOT(ISERROR(SEARCH("Puckheads",D11)))</formula>
    </cfRule>
    <cfRule type="containsText" dxfId="878" priority="343" operator="containsText" text="Rink Rats">
      <formula>NOT(ISERROR(SEARCH("Rink Rats",D11)))</formula>
    </cfRule>
    <cfRule type="containsText" dxfId="877" priority="344" operator="containsText" text="Guru">
      <formula>NOT(ISERROR(SEARCH("Guru",D11)))</formula>
    </cfRule>
    <cfRule type="containsText" dxfId="876" priority="345" operator="containsText" text="Kryptonite">
      <formula>NOT(ISERROR(SEARCH("Kryptonite",D11)))</formula>
    </cfRule>
    <cfRule type="containsText" dxfId="875" priority="346" operator="containsText" text="Ichi">
      <formula>NOT(ISERROR(SEARCH("Ichi",D11)))</formula>
    </cfRule>
    <cfRule type="containsText" dxfId="874" priority="347" operator="containsText" text="Blades of Steel">
      <formula>NOT(ISERROR(SEARCH("Blades of Steel",D11)))</formula>
    </cfRule>
    <cfRule type="containsText" dxfId="873" priority="348" operator="containsText" text="Alien">
      <formula>NOT(ISERROR(SEARCH("Alien",D11)))</formula>
    </cfRule>
    <cfRule type="containsText" dxfId="872" priority="349" operator="containsText" text="Red Alert">
      <formula>NOT(ISERROR(SEARCH("Red Alert",D11)))</formula>
    </cfRule>
  </conditionalFormatting>
  <conditionalFormatting sqref="D10">
    <cfRule type="containsText" dxfId="871" priority="334" operator="containsText" text="Flying Moose">
      <formula>NOT(ISERROR(SEARCH("Flying Moose",D10)))</formula>
    </cfRule>
    <cfRule type="containsText" dxfId="870" priority="335" operator="containsText" text="Rink Rats">
      <formula>NOT(ISERROR(SEARCH("Rink Rats",D10)))</formula>
    </cfRule>
    <cfRule type="containsText" dxfId="869" priority="336" operator="containsText" text="Guru">
      <formula>NOT(ISERROR(SEARCH("Guru",D10)))</formula>
    </cfRule>
    <cfRule type="containsText" dxfId="868" priority="337" operator="containsText" text="Kryptonite">
      <formula>NOT(ISERROR(SEARCH("Kryptonite",D10)))</formula>
    </cfRule>
    <cfRule type="containsText" dxfId="867" priority="338" operator="containsText" text="Ichi">
      <formula>NOT(ISERROR(SEARCH("Ichi",D10)))</formula>
    </cfRule>
    <cfRule type="containsText" dxfId="866" priority="339" operator="containsText" text="Blades of Steel">
      <formula>NOT(ISERROR(SEARCH("Blades of Steel",D10)))</formula>
    </cfRule>
    <cfRule type="containsText" dxfId="865" priority="340" operator="containsText" text="Alien">
      <formula>NOT(ISERROR(SEARCH("Alien",D10)))</formula>
    </cfRule>
    <cfRule type="containsText" dxfId="864" priority="341" operator="containsText" text="Red Alert">
      <formula>NOT(ISERROR(SEARCH("Red Alert",D10)))</formula>
    </cfRule>
  </conditionalFormatting>
  <conditionalFormatting sqref="D12">
    <cfRule type="containsText" dxfId="863" priority="326" operator="containsText" text="Puckheads">
      <formula>NOT(ISERROR(SEARCH("Puckheads",D12)))</formula>
    </cfRule>
    <cfRule type="containsText" dxfId="862" priority="327" operator="containsText" text="Rink Rats">
      <formula>NOT(ISERROR(SEARCH("Rink Rats",D12)))</formula>
    </cfRule>
    <cfRule type="containsText" dxfId="861" priority="328" operator="containsText" text="Guru">
      <formula>NOT(ISERROR(SEARCH("Guru",D12)))</formula>
    </cfRule>
    <cfRule type="containsText" dxfId="860" priority="329" operator="containsText" text="Kryptonite">
      <formula>NOT(ISERROR(SEARCH("Kryptonite",D12)))</formula>
    </cfRule>
    <cfRule type="containsText" dxfId="859" priority="330" operator="containsText" text="Ichi">
      <formula>NOT(ISERROR(SEARCH("Ichi",D12)))</formula>
    </cfRule>
    <cfRule type="containsText" dxfId="858" priority="331" operator="containsText" text="Blades of Steel">
      <formula>NOT(ISERROR(SEARCH("Blades of Steel",D12)))</formula>
    </cfRule>
    <cfRule type="containsText" dxfId="857" priority="332" operator="containsText" text="Alien">
      <formula>NOT(ISERROR(SEARCH("Alien",D12)))</formula>
    </cfRule>
    <cfRule type="containsText" dxfId="856" priority="333" operator="containsText" text="Red Alert">
      <formula>NOT(ISERROR(SEARCH("Red Alert",D12)))</formula>
    </cfRule>
  </conditionalFormatting>
  <conditionalFormatting sqref="D13:D14">
    <cfRule type="containsText" dxfId="855" priority="318" operator="containsText" text="Flying Moose">
      <formula>NOT(ISERROR(SEARCH("Flying Moose",D13)))</formula>
    </cfRule>
    <cfRule type="containsText" dxfId="854" priority="319" operator="containsText" text="Rink Rats">
      <formula>NOT(ISERROR(SEARCH("Rink Rats",D13)))</formula>
    </cfRule>
    <cfRule type="containsText" dxfId="853" priority="320" operator="containsText" text="Victors">
      <formula>NOT(ISERROR(SEARCH("Victors",D13)))</formula>
    </cfRule>
    <cfRule type="containsText" dxfId="852" priority="321" operator="containsText" text="Kryptonite">
      <formula>NOT(ISERROR(SEARCH("Kryptonite",D13)))</formula>
    </cfRule>
    <cfRule type="containsText" dxfId="851" priority="322" operator="containsText" text="Ichi">
      <formula>NOT(ISERROR(SEARCH("Ichi",D13)))</formula>
    </cfRule>
    <cfRule type="containsText" dxfId="850" priority="323" operator="containsText" text="FoDM/KB">
      <formula>NOT(ISERROR(SEARCH("FoDM/KB",D13)))</formula>
    </cfRule>
    <cfRule type="containsText" dxfId="849" priority="324" operator="containsText" text="Alien">
      <formula>NOT(ISERROR(SEARCH("Alien",D13)))</formula>
    </cfRule>
    <cfRule type="containsText" dxfId="848" priority="325" operator="containsText" text="Red Alert">
      <formula>NOT(ISERROR(SEARCH("Red Alert",D13)))</formula>
    </cfRule>
  </conditionalFormatting>
  <conditionalFormatting sqref="D15:D16">
    <cfRule type="containsText" dxfId="847" priority="310" operator="containsText" text="Flying Moose">
      <formula>NOT(ISERROR(SEARCH("Flying Moose",D15)))</formula>
    </cfRule>
    <cfRule type="containsText" dxfId="846" priority="311" operator="containsText" text="Rink Rats">
      <formula>NOT(ISERROR(SEARCH("Rink Rats",D15)))</formula>
    </cfRule>
    <cfRule type="containsText" dxfId="845" priority="312" operator="containsText" text="Guru">
      <formula>NOT(ISERROR(SEARCH("Guru",D15)))</formula>
    </cfRule>
    <cfRule type="containsText" dxfId="844" priority="313" operator="containsText" text="Kryptonite">
      <formula>NOT(ISERROR(SEARCH("Kryptonite",D15)))</formula>
    </cfRule>
    <cfRule type="containsText" dxfId="843" priority="314" operator="containsText" text="Ichi">
      <formula>NOT(ISERROR(SEARCH("Ichi",D15)))</formula>
    </cfRule>
    <cfRule type="containsText" dxfId="842" priority="315" operator="containsText" text="Blades of Steel">
      <formula>NOT(ISERROR(SEARCH("Blades of Steel",D15)))</formula>
    </cfRule>
    <cfRule type="containsText" dxfId="841" priority="316" operator="containsText" text="Alien">
      <formula>NOT(ISERROR(SEARCH("Alien",D15)))</formula>
    </cfRule>
    <cfRule type="containsText" dxfId="840" priority="317" operator="containsText" text="Red Alert">
      <formula>NOT(ISERROR(SEARCH("Red Alert",D15)))</formula>
    </cfRule>
  </conditionalFormatting>
  <conditionalFormatting sqref="D17">
    <cfRule type="containsText" dxfId="839" priority="302" operator="containsText" text="Bathogs">
      <formula>NOT(ISERROR(SEARCH("Bathogs",D17)))</formula>
    </cfRule>
    <cfRule type="containsText" dxfId="838" priority="303" operator="containsText" text="Rink Rats">
      <formula>NOT(ISERROR(SEARCH("Rink Rats",D17)))</formula>
    </cfRule>
    <cfRule type="containsText" dxfId="837" priority="304" operator="containsText" text="Victors">
      <formula>NOT(ISERROR(SEARCH("Victors",D17)))</formula>
    </cfRule>
    <cfRule type="containsText" dxfId="836" priority="305" operator="containsText" text="Kryptonite">
      <formula>NOT(ISERROR(SEARCH("Kryptonite",D17)))</formula>
    </cfRule>
    <cfRule type="containsText" dxfId="835" priority="306" operator="containsText" text="Ichi">
      <formula>NOT(ISERROR(SEARCH("Ichi",D17)))</formula>
    </cfRule>
    <cfRule type="containsText" dxfId="834" priority="307" operator="containsText" text="FoDM/KB">
      <formula>NOT(ISERROR(SEARCH("FoDM/KB",D17)))</formula>
    </cfRule>
    <cfRule type="containsText" dxfId="833" priority="308" operator="containsText" text="Alien">
      <formula>NOT(ISERROR(SEARCH("Alien",D17)))</formula>
    </cfRule>
    <cfRule type="containsText" dxfId="832" priority="309" operator="containsText" text="Red Alert">
      <formula>NOT(ISERROR(SEARCH("Red Alert",D17)))</formula>
    </cfRule>
  </conditionalFormatting>
  <conditionalFormatting sqref="D18">
    <cfRule type="containsText" dxfId="831" priority="294" operator="containsText" text="Puckheads">
      <formula>NOT(ISERROR(SEARCH("Puckheads",D18)))</formula>
    </cfRule>
    <cfRule type="containsText" dxfId="830" priority="295" operator="containsText" text="Rink Rats">
      <formula>NOT(ISERROR(SEARCH("Rink Rats",D18)))</formula>
    </cfRule>
    <cfRule type="containsText" dxfId="829" priority="296" operator="containsText" text="Guru">
      <formula>NOT(ISERROR(SEARCH("Guru",D18)))</formula>
    </cfRule>
    <cfRule type="containsText" dxfId="828" priority="297" operator="containsText" text="Kryptonite">
      <formula>NOT(ISERROR(SEARCH("Kryptonite",D18)))</formula>
    </cfRule>
    <cfRule type="containsText" dxfId="827" priority="298" operator="containsText" text="Ichi">
      <formula>NOT(ISERROR(SEARCH("Ichi",D18)))</formula>
    </cfRule>
    <cfRule type="containsText" dxfId="826" priority="299" operator="containsText" text="Blades of Steel">
      <formula>NOT(ISERROR(SEARCH("Blades of Steel",D18)))</formula>
    </cfRule>
    <cfRule type="containsText" dxfId="825" priority="300" operator="containsText" text="Alien">
      <formula>NOT(ISERROR(SEARCH("Alien",D18)))</formula>
    </cfRule>
    <cfRule type="containsText" dxfId="824" priority="301" operator="containsText" text="Red Alert">
      <formula>NOT(ISERROR(SEARCH("Red Alert",D18)))</formula>
    </cfRule>
  </conditionalFormatting>
  <conditionalFormatting sqref="D19">
    <cfRule type="containsText" dxfId="823" priority="286" operator="containsText" text="Puckheads">
      <formula>NOT(ISERROR(SEARCH("Puckheads",D19)))</formula>
    </cfRule>
    <cfRule type="containsText" dxfId="822" priority="287" operator="containsText" text="Rink Rats">
      <formula>NOT(ISERROR(SEARCH("Rink Rats",D19)))</formula>
    </cfRule>
    <cfRule type="containsText" dxfId="821" priority="288" operator="containsText" text="Guru">
      <formula>NOT(ISERROR(SEARCH("Guru",D19)))</formula>
    </cfRule>
    <cfRule type="containsText" dxfId="820" priority="289" operator="containsText" text="Kryptonite">
      <formula>NOT(ISERROR(SEARCH("Kryptonite",D19)))</formula>
    </cfRule>
    <cfRule type="containsText" dxfId="819" priority="290" operator="containsText" text="Ichi">
      <formula>NOT(ISERROR(SEARCH("Ichi",D19)))</formula>
    </cfRule>
    <cfRule type="containsText" dxfId="818" priority="291" operator="containsText" text="Blades of Steel">
      <formula>NOT(ISERROR(SEARCH("Blades of Steel",D19)))</formula>
    </cfRule>
    <cfRule type="containsText" dxfId="817" priority="292" operator="containsText" text="Alien">
      <formula>NOT(ISERROR(SEARCH("Alien",D19)))</formula>
    </cfRule>
    <cfRule type="containsText" dxfId="816" priority="293" operator="containsText" text="Red Alert">
      <formula>NOT(ISERROR(SEARCH("Red Alert",D19)))</formula>
    </cfRule>
  </conditionalFormatting>
  <conditionalFormatting sqref="D20">
    <cfRule type="containsText" dxfId="815" priority="278" operator="containsText" text="Puckheads">
      <formula>NOT(ISERROR(SEARCH("Puckheads",D20)))</formula>
    </cfRule>
    <cfRule type="containsText" dxfId="814" priority="279" operator="containsText" text="Rink Rats">
      <formula>NOT(ISERROR(SEARCH("Rink Rats",D20)))</formula>
    </cfRule>
    <cfRule type="containsText" dxfId="813" priority="280" operator="containsText" text="Victors">
      <formula>NOT(ISERROR(SEARCH("Victors",D20)))</formula>
    </cfRule>
    <cfRule type="containsText" dxfId="812" priority="281" operator="containsText" text="Kryptonite">
      <formula>NOT(ISERROR(SEARCH("Kryptonite",D20)))</formula>
    </cfRule>
    <cfRule type="containsText" dxfId="811" priority="282" operator="containsText" text="Ichi">
      <formula>NOT(ISERROR(SEARCH("Ichi",D20)))</formula>
    </cfRule>
    <cfRule type="containsText" dxfId="810" priority="283" operator="containsText" text="FoDM/KB">
      <formula>NOT(ISERROR(SEARCH("FoDM/KB",D20)))</formula>
    </cfRule>
    <cfRule type="containsText" dxfId="809" priority="284" operator="containsText" text="Alien">
      <formula>NOT(ISERROR(SEARCH("Alien",D20)))</formula>
    </cfRule>
    <cfRule type="containsText" dxfId="808" priority="285" operator="containsText" text="Red Alert">
      <formula>NOT(ISERROR(SEARCH("Red Alert",D20)))</formula>
    </cfRule>
  </conditionalFormatting>
  <conditionalFormatting sqref="D21:D22">
    <cfRule type="containsText" dxfId="807" priority="270" operator="containsText" text="Flying Moose">
      <formula>NOT(ISERROR(SEARCH("Flying Moose",D21)))</formula>
    </cfRule>
    <cfRule type="containsText" dxfId="806" priority="271" operator="containsText" text="Rink Rats">
      <formula>NOT(ISERROR(SEARCH("Rink Rats",D21)))</formula>
    </cfRule>
    <cfRule type="containsText" dxfId="805" priority="272" operator="containsText" text="Victors">
      <formula>NOT(ISERROR(SEARCH("Victors",D21)))</formula>
    </cfRule>
    <cfRule type="containsText" dxfId="804" priority="273" operator="containsText" text="Kryptonite">
      <formula>NOT(ISERROR(SEARCH("Kryptonite",D21)))</formula>
    </cfRule>
    <cfRule type="containsText" dxfId="803" priority="274" operator="containsText" text="Ichi">
      <formula>NOT(ISERROR(SEARCH("Ichi",D21)))</formula>
    </cfRule>
    <cfRule type="containsText" dxfId="802" priority="275" operator="containsText" text="FoDM/KB">
      <formula>NOT(ISERROR(SEARCH("FoDM/KB",D21)))</formula>
    </cfRule>
    <cfRule type="containsText" dxfId="801" priority="276" operator="containsText" text="Alien">
      <formula>NOT(ISERROR(SEARCH("Alien",D21)))</formula>
    </cfRule>
    <cfRule type="containsText" dxfId="800" priority="277" operator="containsText" text="Red Alert">
      <formula>NOT(ISERROR(SEARCH("Red Alert",D21)))</formula>
    </cfRule>
  </conditionalFormatting>
  <conditionalFormatting sqref="D23">
    <cfRule type="containsText" dxfId="799" priority="262" operator="containsText" text="Puckheads">
      <formula>NOT(ISERROR(SEARCH("Puckheads",D23)))</formula>
    </cfRule>
    <cfRule type="containsText" dxfId="798" priority="263" operator="containsText" text="Rink Rats">
      <formula>NOT(ISERROR(SEARCH("Rink Rats",D23)))</formula>
    </cfRule>
    <cfRule type="containsText" dxfId="797" priority="264" operator="containsText" text="Victors">
      <formula>NOT(ISERROR(SEARCH("Victors",D23)))</formula>
    </cfRule>
    <cfRule type="containsText" dxfId="796" priority="265" operator="containsText" text="Kryptonite">
      <formula>NOT(ISERROR(SEARCH("Kryptonite",D23)))</formula>
    </cfRule>
    <cfRule type="containsText" dxfId="795" priority="266" operator="containsText" text="Voodoo">
      <formula>NOT(ISERROR(SEARCH("Voodoo",D23)))</formula>
    </cfRule>
    <cfRule type="containsText" dxfId="794" priority="267" operator="containsText" text="FoDM/KB">
      <formula>NOT(ISERROR(SEARCH("FoDM/KB",D23)))</formula>
    </cfRule>
    <cfRule type="containsText" dxfId="793" priority="268" operator="containsText" text="Alien">
      <formula>NOT(ISERROR(SEARCH("Alien",D23)))</formula>
    </cfRule>
    <cfRule type="containsText" dxfId="792" priority="269" operator="containsText" text="Red Alert">
      <formula>NOT(ISERROR(SEARCH("Red Alert",D23)))</formula>
    </cfRule>
  </conditionalFormatting>
  <conditionalFormatting sqref="D24">
    <cfRule type="containsText" dxfId="791" priority="254" operator="containsText" text="Bathogs">
      <formula>NOT(ISERROR(SEARCH("Bathogs",D24)))</formula>
    </cfRule>
    <cfRule type="containsText" dxfId="790" priority="255" operator="containsText" text="Rink Rats">
      <formula>NOT(ISERROR(SEARCH("Rink Rats",D24)))</formula>
    </cfRule>
    <cfRule type="containsText" dxfId="789" priority="256" operator="containsText" text="Victors">
      <formula>NOT(ISERROR(SEARCH("Victors",D24)))</formula>
    </cfRule>
    <cfRule type="containsText" dxfId="788" priority="257" operator="containsText" text="Kryptonite">
      <formula>NOT(ISERROR(SEARCH("Kryptonite",D24)))</formula>
    </cfRule>
    <cfRule type="containsText" dxfId="787" priority="258" operator="containsText" text="Ichi">
      <formula>NOT(ISERROR(SEARCH("Ichi",D24)))</formula>
    </cfRule>
    <cfRule type="containsText" dxfId="786" priority="259" operator="containsText" text="FoDM/KB">
      <formula>NOT(ISERROR(SEARCH("FoDM/KB",D24)))</formula>
    </cfRule>
    <cfRule type="containsText" dxfId="785" priority="260" operator="containsText" text="Alien">
      <formula>NOT(ISERROR(SEARCH("Alien",D24)))</formula>
    </cfRule>
    <cfRule type="containsText" dxfId="784" priority="261" operator="containsText" text="Red Alert">
      <formula>NOT(ISERROR(SEARCH("Red Alert",D24)))</formula>
    </cfRule>
  </conditionalFormatting>
  <conditionalFormatting sqref="D25">
    <cfRule type="containsText" dxfId="783" priority="246" operator="containsText" text="Flying Moose">
      <formula>NOT(ISERROR(SEARCH("Flying Moose",D25)))</formula>
    </cfRule>
    <cfRule type="containsText" dxfId="782" priority="247" operator="containsText" text="Rink Rats">
      <formula>NOT(ISERROR(SEARCH("Rink Rats",D25)))</formula>
    </cfRule>
    <cfRule type="containsText" dxfId="781" priority="248" operator="containsText" text="Victors">
      <formula>NOT(ISERROR(SEARCH("Victors",D25)))</formula>
    </cfRule>
    <cfRule type="containsText" dxfId="780" priority="249" operator="containsText" text="Kryptonite">
      <formula>NOT(ISERROR(SEARCH("Kryptonite",D25)))</formula>
    </cfRule>
    <cfRule type="containsText" dxfId="779" priority="250" operator="containsText" text="Ichi">
      <formula>NOT(ISERROR(SEARCH("Ichi",D25)))</formula>
    </cfRule>
    <cfRule type="containsText" dxfId="778" priority="251" operator="containsText" text="FoDM/KB">
      <formula>NOT(ISERROR(SEARCH("FoDM/KB",D25)))</formula>
    </cfRule>
    <cfRule type="containsText" dxfId="777" priority="252" operator="containsText" text="Alien">
      <formula>NOT(ISERROR(SEARCH("Alien",D25)))</formula>
    </cfRule>
    <cfRule type="containsText" dxfId="776" priority="253" operator="containsText" text="Red Alert">
      <formula>NOT(ISERROR(SEARCH("Red Alert",D25)))</formula>
    </cfRule>
  </conditionalFormatting>
  <conditionalFormatting sqref="D26">
    <cfRule type="containsText" dxfId="775" priority="238" operator="containsText" text="Puckheads">
      <formula>NOT(ISERROR(SEARCH("Puckheads",D26)))</formula>
    </cfRule>
    <cfRule type="containsText" dxfId="774" priority="239" operator="containsText" text="Rink Rats">
      <formula>NOT(ISERROR(SEARCH("Rink Rats",D26)))</formula>
    </cfRule>
    <cfRule type="containsText" dxfId="773" priority="240" operator="containsText" text="Victors">
      <formula>NOT(ISERROR(SEARCH("Victors",D26)))</formula>
    </cfRule>
    <cfRule type="containsText" dxfId="772" priority="241" operator="containsText" text="Kryptonite">
      <formula>NOT(ISERROR(SEARCH("Kryptonite",D26)))</formula>
    </cfRule>
    <cfRule type="containsText" dxfId="771" priority="242" operator="containsText" text="Voodoo">
      <formula>NOT(ISERROR(SEARCH("Voodoo",D26)))</formula>
    </cfRule>
    <cfRule type="containsText" dxfId="770" priority="243" operator="containsText" text="FoDM/KB">
      <formula>NOT(ISERROR(SEARCH("FoDM/KB",D26)))</formula>
    </cfRule>
    <cfRule type="containsText" dxfId="769" priority="244" operator="containsText" text="Alien">
      <formula>NOT(ISERROR(SEARCH("Alien",D26)))</formula>
    </cfRule>
    <cfRule type="containsText" dxfId="768" priority="245" operator="containsText" text="Red Alert">
      <formula>NOT(ISERROR(SEARCH("Red Alert",D26)))</formula>
    </cfRule>
  </conditionalFormatting>
  <conditionalFormatting sqref="D27">
    <cfRule type="containsText" dxfId="767" priority="230" operator="containsText" text="Puckheads">
      <formula>NOT(ISERROR(SEARCH("Puckheads",D27)))</formula>
    </cfRule>
    <cfRule type="containsText" dxfId="766" priority="231" operator="containsText" text="Rink Rats">
      <formula>NOT(ISERROR(SEARCH("Rink Rats",D27)))</formula>
    </cfRule>
    <cfRule type="containsText" dxfId="765" priority="232" operator="containsText" text="Victors">
      <formula>NOT(ISERROR(SEARCH("Victors",D27)))</formula>
    </cfRule>
    <cfRule type="containsText" dxfId="764" priority="233" operator="containsText" text="Kryptonite">
      <formula>NOT(ISERROR(SEARCH("Kryptonite",D27)))</formula>
    </cfRule>
    <cfRule type="containsText" dxfId="763" priority="234" operator="containsText" text="Voodoo">
      <formula>NOT(ISERROR(SEARCH("Voodoo",D27)))</formula>
    </cfRule>
    <cfRule type="containsText" dxfId="762" priority="235" operator="containsText" text="FoDM/KB">
      <formula>NOT(ISERROR(SEARCH("FoDM/KB",D27)))</formula>
    </cfRule>
    <cfRule type="containsText" dxfId="761" priority="236" operator="containsText" text="Alien">
      <formula>NOT(ISERROR(SEARCH("Alien",D27)))</formula>
    </cfRule>
    <cfRule type="containsText" dxfId="760" priority="237" operator="containsText" text="Red Alert">
      <formula>NOT(ISERROR(SEARCH("Red Alert",D27)))</formula>
    </cfRule>
  </conditionalFormatting>
  <conditionalFormatting sqref="E25">
    <cfRule type="duplicateValues" dxfId="759" priority="229"/>
  </conditionalFormatting>
  <conditionalFormatting sqref="D28">
    <cfRule type="containsText" dxfId="758" priority="221" operator="containsText" text="Puckheads">
      <formula>NOT(ISERROR(SEARCH("Puckheads",D28)))</formula>
    </cfRule>
    <cfRule type="containsText" dxfId="757" priority="222" operator="containsText" text="Rink Rats">
      <formula>NOT(ISERROR(SEARCH("Rink Rats",D28)))</formula>
    </cfRule>
    <cfRule type="containsText" dxfId="756" priority="223" operator="containsText" text="Victors">
      <formula>NOT(ISERROR(SEARCH("Victors",D28)))</formula>
    </cfRule>
    <cfRule type="containsText" dxfId="755" priority="224" operator="containsText" text="Kryptonite">
      <formula>NOT(ISERROR(SEARCH("Kryptonite",D28)))</formula>
    </cfRule>
    <cfRule type="containsText" dxfId="754" priority="225" operator="containsText" text="Voodoo">
      <formula>NOT(ISERROR(SEARCH("Voodoo",D28)))</formula>
    </cfRule>
    <cfRule type="containsText" dxfId="753" priority="226" operator="containsText" text="FoDM/KB">
      <formula>NOT(ISERROR(SEARCH("FoDM/KB",D28)))</formula>
    </cfRule>
    <cfRule type="containsText" dxfId="752" priority="227" operator="containsText" text="Alien">
      <formula>NOT(ISERROR(SEARCH("Alien",D28)))</formula>
    </cfRule>
    <cfRule type="containsText" dxfId="751" priority="228" operator="containsText" text="Red Alert">
      <formula>NOT(ISERROR(SEARCH("Red Alert",D28)))</formula>
    </cfRule>
  </conditionalFormatting>
  <conditionalFormatting sqref="D29:D32">
    <cfRule type="containsText" dxfId="750" priority="213" operator="containsText" text="Puckheads">
      <formula>NOT(ISERROR(SEARCH("Puckheads",D29)))</formula>
    </cfRule>
    <cfRule type="containsText" dxfId="749" priority="214" operator="containsText" text="Rink Rats">
      <formula>NOT(ISERROR(SEARCH("Rink Rats",D29)))</formula>
    </cfRule>
    <cfRule type="containsText" dxfId="748" priority="215" operator="containsText" text="Victors">
      <formula>NOT(ISERROR(SEARCH("Victors",D29)))</formula>
    </cfRule>
    <cfRule type="containsText" dxfId="747" priority="216" operator="containsText" text="Kryptonite">
      <formula>NOT(ISERROR(SEARCH("Kryptonite",D29)))</formula>
    </cfRule>
    <cfRule type="containsText" dxfId="746" priority="217" operator="containsText" text="Ichi">
      <formula>NOT(ISERROR(SEARCH("Ichi",D29)))</formula>
    </cfRule>
    <cfRule type="containsText" dxfId="745" priority="218" operator="containsText" text="FoDM/KB">
      <formula>NOT(ISERROR(SEARCH("FoDM/KB",D29)))</formula>
    </cfRule>
    <cfRule type="containsText" dxfId="744" priority="219" operator="containsText" text="Alien">
      <formula>NOT(ISERROR(SEARCH("Alien",D29)))</formula>
    </cfRule>
    <cfRule type="containsText" dxfId="743" priority="220" operator="containsText" text="Red Alert">
      <formula>NOT(ISERROR(SEARCH("Red Alert",D29)))</formula>
    </cfRule>
  </conditionalFormatting>
  <conditionalFormatting sqref="D33">
    <cfRule type="containsText" dxfId="742" priority="205" operator="containsText" text="Puckheads">
      <formula>NOT(ISERROR(SEARCH("Puckheads",D33)))</formula>
    </cfRule>
    <cfRule type="containsText" dxfId="741" priority="206" operator="containsText" text="Rink Rats">
      <formula>NOT(ISERROR(SEARCH("Rink Rats",D33)))</formula>
    </cfRule>
    <cfRule type="containsText" dxfId="740" priority="207" operator="containsText" text="Victors">
      <formula>NOT(ISERROR(SEARCH("Victors",D33)))</formula>
    </cfRule>
    <cfRule type="containsText" dxfId="739" priority="208" operator="containsText" text="Kryptonite">
      <formula>NOT(ISERROR(SEARCH("Kryptonite",D33)))</formula>
    </cfRule>
    <cfRule type="containsText" dxfId="738" priority="209" operator="containsText" text="Voodoo">
      <formula>NOT(ISERROR(SEARCH("Voodoo",D33)))</formula>
    </cfRule>
    <cfRule type="containsText" dxfId="737" priority="210" operator="containsText" text="FoDM/KB">
      <formula>NOT(ISERROR(SEARCH("FoDM/KB",D33)))</formula>
    </cfRule>
    <cfRule type="containsText" dxfId="736" priority="211" operator="containsText" text="Alien">
      <formula>NOT(ISERROR(SEARCH("Alien",D33)))</formula>
    </cfRule>
    <cfRule type="containsText" dxfId="735" priority="212" operator="containsText" text="Red Alert">
      <formula>NOT(ISERROR(SEARCH("Red Alert",D33)))</formula>
    </cfRule>
  </conditionalFormatting>
  <conditionalFormatting sqref="D34:D36">
    <cfRule type="containsText" dxfId="734" priority="197" operator="containsText" text="Flying Moose">
      <formula>NOT(ISERROR(SEARCH("Flying Moose",D34)))</formula>
    </cfRule>
    <cfRule type="containsText" dxfId="733" priority="198" operator="containsText" text="Rink Rats">
      <formula>NOT(ISERROR(SEARCH("Rink Rats",D34)))</formula>
    </cfRule>
    <cfRule type="containsText" dxfId="732" priority="199" operator="containsText" text="Victors">
      <formula>NOT(ISERROR(SEARCH("Victors",D34)))</formula>
    </cfRule>
    <cfRule type="containsText" dxfId="731" priority="200" operator="containsText" text="Kryptonite">
      <formula>NOT(ISERROR(SEARCH("Kryptonite",D34)))</formula>
    </cfRule>
    <cfRule type="containsText" dxfId="730" priority="201" operator="containsText" text="Ichi">
      <formula>NOT(ISERROR(SEARCH("Ichi",D34)))</formula>
    </cfRule>
    <cfRule type="containsText" dxfId="729" priority="202" operator="containsText" text="FoDM/KB">
      <formula>NOT(ISERROR(SEARCH("FoDM/KB",D34)))</formula>
    </cfRule>
    <cfRule type="containsText" dxfId="728" priority="203" operator="containsText" text="Alien">
      <formula>NOT(ISERROR(SEARCH("Alien",D34)))</formula>
    </cfRule>
    <cfRule type="containsText" dxfId="727" priority="204" operator="containsText" text="Red Alert">
      <formula>NOT(ISERROR(SEARCH("Red Alert",D34)))</formula>
    </cfRule>
  </conditionalFormatting>
  <conditionalFormatting sqref="D37">
    <cfRule type="containsText" dxfId="726" priority="188" operator="containsText" text="Flying Moose">
      <formula>NOT(ISERROR(SEARCH("Flying Moose",D37)))</formula>
    </cfRule>
    <cfRule type="containsText" dxfId="725" priority="189" operator="containsText" text="Rink Rats">
      <formula>NOT(ISERROR(SEARCH("Rink Rats",D37)))</formula>
    </cfRule>
    <cfRule type="containsText" dxfId="724" priority="190" operator="containsText" text="Guru">
      <formula>NOT(ISERROR(SEARCH("Guru",D37)))</formula>
    </cfRule>
    <cfRule type="containsText" dxfId="723" priority="191" operator="containsText" text="Kryptonite">
      <formula>NOT(ISERROR(SEARCH("Kryptonite",D37)))</formula>
    </cfRule>
    <cfRule type="containsText" dxfId="722" priority="192" operator="containsText" text="Ichi">
      <formula>NOT(ISERROR(SEARCH("Ichi",D37)))</formula>
    </cfRule>
    <cfRule type="containsText" dxfId="721" priority="193" operator="containsText" text="Blades of Steel">
      <formula>NOT(ISERROR(SEARCH("Blades of Steel",D37)))</formula>
    </cfRule>
    <cfRule type="containsText" dxfId="720" priority="194" operator="containsText" text="Alien">
      <formula>NOT(ISERROR(SEARCH("Alien",D37)))</formula>
    </cfRule>
    <cfRule type="containsText" dxfId="719" priority="195" operator="containsText" text="Red Alert">
      <formula>NOT(ISERROR(SEARCH("Red Alert",D37)))</formula>
    </cfRule>
  </conditionalFormatting>
  <conditionalFormatting sqref="D38">
    <cfRule type="containsText" dxfId="718" priority="180" operator="containsText" text="Flying Moose">
      <formula>NOT(ISERROR(SEARCH("Flying Moose",D38)))</formula>
    </cfRule>
    <cfRule type="containsText" dxfId="717" priority="181" operator="containsText" text="Rink Rats">
      <formula>NOT(ISERROR(SEARCH("Rink Rats",D38)))</formula>
    </cfRule>
    <cfRule type="containsText" dxfId="716" priority="182" operator="containsText" text="Victors">
      <formula>NOT(ISERROR(SEARCH("Victors",D38)))</formula>
    </cfRule>
    <cfRule type="containsText" dxfId="715" priority="183" operator="containsText" text="Kryptonite">
      <formula>NOT(ISERROR(SEARCH("Kryptonite",D38)))</formula>
    </cfRule>
    <cfRule type="containsText" dxfId="714" priority="184" operator="containsText" text="Ichi">
      <formula>NOT(ISERROR(SEARCH("Ichi",D38)))</formula>
    </cfRule>
    <cfRule type="containsText" dxfId="713" priority="185" operator="containsText" text="FoDM/KB">
      <formula>NOT(ISERROR(SEARCH("FoDM/KB",D38)))</formula>
    </cfRule>
    <cfRule type="containsText" dxfId="712" priority="186" operator="containsText" text="Alien">
      <formula>NOT(ISERROR(SEARCH("Alien",D38)))</formula>
    </cfRule>
    <cfRule type="containsText" dxfId="711" priority="187" operator="containsText" text="Red Alert">
      <formula>NOT(ISERROR(SEARCH("Red Alert",D38)))</formula>
    </cfRule>
  </conditionalFormatting>
  <conditionalFormatting sqref="D39:D40">
    <cfRule type="containsText" dxfId="710" priority="172" operator="containsText" text="Puckheads">
      <formula>NOT(ISERROR(SEARCH("Puckheads",D39)))</formula>
    </cfRule>
    <cfRule type="containsText" dxfId="709" priority="173" operator="containsText" text="Rink Rats">
      <formula>NOT(ISERROR(SEARCH("Rink Rats",D39)))</formula>
    </cfRule>
    <cfRule type="containsText" dxfId="708" priority="174" operator="containsText" text="Victors">
      <formula>NOT(ISERROR(SEARCH("Victors",D39)))</formula>
    </cfRule>
    <cfRule type="containsText" dxfId="707" priority="175" operator="containsText" text="Kryptonite">
      <formula>NOT(ISERROR(SEARCH("Kryptonite",D39)))</formula>
    </cfRule>
    <cfRule type="containsText" dxfId="706" priority="176" operator="containsText" text="Ichi">
      <formula>NOT(ISERROR(SEARCH("Ichi",D39)))</formula>
    </cfRule>
    <cfRule type="containsText" dxfId="705" priority="177" operator="containsText" text="FoDM/KB">
      <formula>NOT(ISERROR(SEARCH("FoDM/KB",D39)))</formula>
    </cfRule>
    <cfRule type="containsText" dxfId="704" priority="178" operator="containsText" text="Alien">
      <formula>NOT(ISERROR(SEARCH("Alien",D39)))</formula>
    </cfRule>
    <cfRule type="containsText" dxfId="703" priority="179" operator="containsText" text="Red Alert">
      <formula>NOT(ISERROR(SEARCH("Red Alert",D39)))</formula>
    </cfRule>
  </conditionalFormatting>
  <conditionalFormatting sqref="E40">
    <cfRule type="duplicateValues" dxfId="702" priority="170"/>
  </conditionalFormatting>
  <conditionalFormatting sqref="D41">
    <cfRule type="containsText" dxfId="701" priority="154" operator="containsText" text="Puckheads">
      <formula>NOT(ISERROR(SEARCH("Puckheads",D41)))</formula>
    </cfRule>
    <cfRule type="containsText" dxfId="700" priority="155" operator="containsText" text="Rink Rats">
      <formula>NOT(ISERROR(SEARCH("Rink Rats",D41)))</formula>
    </cfRule>
    <cfRule type="containsText" dxfId="699" priority="156" operator="containsText" text="Victors">
      <formula>NOT(ISERROR(SEARCH("Victors",D41)))</formula>
    </cfRule>
    <cfRule type="containsText" dxfId="698" priority="157" operator="containsText" text="Kryptonite">
      <formula>NOT(ISERROR(SEARCH("Kryptonite",D41)))</formula>
    </cfRule>
    <cfRule type="containsText" dxfId="697" priority="158" operator="containsText" text="Voodoo">
      <formula>NOT(ISERROR(SEARCH("Voodoo",D41)))</formula>
    </cfRule>
    <cfRule type="containsText" dxfId="696" priority="159" operator="containsText" text="FoDM/KB">
      <formula>NOT(ISERROR(SEARCH("FoDM/KB",D41)))</formula>
    </cfRule>
    <cfRule type="containsText" dxfId="695" priority="160" operator="containsText" text="Alien">
      <formula>NOT(ISERROR(SEARCH("Alien",D41)))</formula>
    </cfRule>
    <cfRule type="containsText" dxfId="694" priority="161" operator="containsText" text="Red Alert">
      <formula>NOT(ISERROR(SEARCH("Red Alert",D41)))</formula>
    </cfRule>
  </conditionalFormatting>
  <conditionalFormatting sqref="D42">
    <cfRule type="containsText" dxfId="693" priority="145" operator="containsText" text="Bathogs">
      <formula>NOT(ISERROR(SEARCH("Bathogs",D42)))</formula>
    </cfRule>
    <cfRule type="containsText" dxfId="692" priority="146" operator="containsText" text="Rink Rats">
      <formula>NOT(ISERROR(SEARCH("Rink Rats",D42)))</formula>
    </cfRule>
    <cfRule type="containsText" dxfId="691" priority="147" operator="containsText" text="Victors">
      <formula>NOT(ISERROR(SEARCH("Victors",D42)))</formula>
    </cfRule>
    <cfRule type="containsText" dxfId="690" priority="148" operator="containsText" text="Kryptonite">
      <formula>NOT(ISERROR(SEARCH("Kryptonite",D42)))</formula>
    </cfRule>
    <cfRule type="containsText" dxfId="689" priority="149" operator="containsText" text="Ichi">
      <formula>NOT(ISERROR(SEARCH("Ichi",D42)))</formula>
    </cfRule>
    <cfRule type="containsText" dxfId="688" priority="150" operator="containsText" text="FoDM/KB">
      <formula>NOT(ISERROR(SEARCH("FoDM/KB",D42)))</formula>
    </cfRule>
    <cfRule type="containsText" dxfId="687" priority="151" operator="containsText" text="Alien">
      <formula>NOT(ISERROR(SEARCH("Alien",D42)))</formula>
    </cfRule>
    <cfRule type="containsText" dxfId="686" priority="152" operator="containsText" text="Red Alert">
      <formula>NOT(ISERROR(SEARCH("Red Alert",D42)))</formula>
    </cfRule>
  </conditionalFormatting>
  <conditionalFormatting sqref="D43">
    <cfRule type="containsText" dxfId="685" priority="137" operator="containsText" text="Flying Moose">
      <formula>NOT(ISERROR(SEARCH("Flying Moose",D43)))</formula>
    </cfRule>
    <cfRule type="containsText" dxfId="684" priority="138" operator="containsText" text="Rink Rats">
      <formula>NOT(ISERROR(SEARCH("Rink Rats",D43)))</formula>
    </cfRule>
    <cfRule type="containsText" dxfId="683" priority="139" operator="containsText" text="Victors">
      <formula>NOT(ISERROR(SEARCH("Victors",D43)))</formula>
    </cfRule>
    <cfRule type="containsText" dxfId="682" priority="140" operator="containsText" text="Kryptonite">
      <formula>NOT(ISERROR(SEARCH("Kryptonite",D43)))</formula>
    </cfRule>
    <cfRule type="containsText" dxfId="681" priority="141" operator="containsText" text="Ichi">
      <formula>NOT(ISERROR(SEARCH("Ichi",D43)))</formula>
    </cfRule>
    <cfRule type="containsText" dxfId="680" priority="142" operator="containsText" text="Blades of Steel">
      <formula>NOT(ISERROR(SEARCH("Blades of Steel",D43)))</formula>
    </cfRule>
    <cfRule type="containsText" dxfId="679" priority="143" operator="containsText" text="Alien">
      <formula>NOT(ISERROR(SEARCH("Alien",D43)))</formula>
    </cfRule>
    <cfRule type="containsText" dxfId="678" priority="144" operator="containsText" text="Red Alert">
      <formula>NOT(ISERROR(SEARCH("Red Alert",D43)))</formula>
    </cfRule>
  </conditionalFormatting>
  <conditionalFormatting sqref="D44">
    <cfRule type="containsText" dxfId="677" priority="129" operator="containsText" text="Bathogs">
      <formula>NOT(ISERROR(SEARCH("Bathogs",D44)))</formula>
    </cfRule>
    <cfRule type="containsText" dxfId="676" priority="130" operator="containsText" text="Rink Rats">
      <formula>NOT(ISERROR(SEARCH("Rink Rats",D44)))</formula>
    </cfRule>
    <cfRule type="containsText" dxfId="675" priority="131" operator="containsText" text="Victors">
      <formula>NOT(ISERROR(SEARCH("Victors",D44)))</formula>
    </cfRule>
    <cfRule type="containsText" dxfId="674" priority="132" operator="containsText" text="Kryptonite">
      <formula>NOT(ISERROR(SEARCH("Kryptonite",D44)))</formula>
    </cfRule>
    <cfRule type="containsText" dxfId="673" priority="133" operator="containsText" text="Ichi">
      <formula>NOT(ISERROR(SEARCH("Ichi",D44)))</formula>
    </cfRule>
    <cfRule type="containsText" dxfId="672" priority="134" operator="containsText" text="FoDM/KB">
      <formula>NOT(ISERROR(SEARCH("FoDM/KB",D44)))</formula>
    </cfRule>
    <cfRule type="containsText" dxfId="671" priority="135" operator="containsText" text="Alien">
      <formula>NOT(ISERROR(SEARCH("Alien",D44)))</formula>
    </cfRule>
    <cfRule type="containsText" dxfId="670" priority="136" operator="containsText" text="Red Alert">
      <formula>NOT(ISERROR(SEARCH("Red Alert",D44)))</formula>
    </cfRule>
  </conditionalFormatting>
  <conditionalFormatting sqref="D45">
    <cfRule type="containsText" dxfId="669" priority="121" operator="containsText" text="Bathogs">
      <formula>NOT(ISERROR(SEARCH("Bathogs",D45)))</formula>
    </cfRule>
    <cfRule type="containsText" dxfId="668" priority="122" operator="containsText" text="Rink Rats">
      <formula>NOT(ISERROR(SEARCH("Rink Rats",D45)))</formula>
    </cfRule>
    <cfRule type="containsText" dxfId="667" priority="123" operator="containsText" text="Victors">
      <formula>NOT(ISERROR(SEARCH("Victors",D45)))</formula>
    </cfRule>
    <cfRule type="containsText" dxfId="666" priority="124" operator="containsText" text="Kryptonite">
      <formula>NOT(ISERROR(SEARCH("Kryptonite",D45)))</formula>
    </cfRule>
    <cfRule type="containsText" dxfId="665" priority="125" operator="containsText" text="Ichi">
      <formula>NOT(ISERROR(SEARCH("Ichi",D45)))</formula>
    </cfRule>
    <cfRule type="containsText" dxfId="664" priority="126" operator="containsText" text="FoDM/KB">
      <formula>NOT(ISERROR(SEARCH("FoDM/KB",D45)))</formula>
    </cfRule>
    <cfRule type="containsText" dxfId="663" priority="127" operator="containsText" text="Alien">
      <formula>NOT(ISERROR(SEARCH("Alien",D45)))</formula>
    </cfRule>
    <cfRule type="containsText" dxfId="662" priority="128" operator="containsText" text="Red Alert">
      <formula>NOT(ISERROR(SEARCH("Red Alert",D45)))</formula>
    </cfRule>
  </conditionalFormatting>
  <conditionalFormatting sqref="D46:D47">
    <cfRule type="containsText" dxfId="661" priority="97" operator="containsText" text="Puckheads">
      <formula>NOT(ISERROR(SEARCH("Puckheads",D46)))</formula>
    </cfRule>
    <cfRule type="containsText" dxfId="660" priority="98" operator="containsText" text="Rink Rats">
      <formula>NOT(ISERROR(SEARCH("Rink Rats",D46)))</formula>
    </cfRule>
    <cfRule type="containsText" dxfId="659" priority="99" operator="containsText" text="Victors">
      <formula>NOT(ISERROR(SEARCH("Victors",D46)))</formula>
    </cfRule>
    <cfRule type="containsText" dxfId="658" priority="100" operator="containsText" text="Kryptonite">
      <formula>NOT(ISERROR(SEARCH("Kryptonite",D46)))</formula>
    </cfRule>
    <cfRule type="containsText" dxfId="657" priority="101" operator="containsText" text="Voodoo">
      <formula>NOT(ISERROR(SEARCH("Voodoo",D46)))</formula>
    </cfRule>
    <cfRule type="containsText" dxfId="656" priority="102" operator="containsText" text="FoDM/KB">
      <formula>NOT(ISERROR(SEARCH("FoDM/KB",D46)))</formula>
    </cfRule>
    <cfRule type="containsText" dxfId="655" priority="103" operator="containsText" text="Alien">
      <formula>NOT(ISERROR(SEARCH("Alien",D46)))</formula>
    </cfRule>
    <cfRule type="containsText" dxfId="654" priority="104" operator="containsText" text="Red Alert">
      <formula>NOT(ISERROR(SEARCH("Red Alert",D46)))</formula>
    </cfRule>
  </conditionalFormatting>
  <conditionalFormatting sqref="D48">
    <cfRule type="containsText" dxfId="653" priority="89" operator="containsText" text="Flying Moose">
      <formula>NOT(ISERROR(SEARCH("Flying Moose",D48)))</formula>
    </cfRule>
    <cfRule type="containsText" dxfId="652" priority="90" operator="containsText" text="Rink Rats">
      <formula>NOT(ISERROR(SEARCH("Rink Rats",D48)))</formula>
    </cfRule>
    <cfRule type="containsText" dxfId="651" priority="91" operator="containsText" text="Victors">
      <formula>NOT(ISERROR(SEARCH("Victors",D48)))</formula>
    </cfRule>
    <cfRule type="containsText" dxfId="650" priority="92" operator="containsText" text="Kryptonite">
      <formula>NOT(ISERROR(SEARCH("Kryptonite",D48)))</formula>
    </cfRule>
    <cfRule type="containsText" dxfId="649" priority="93" operator="containsText" text="Ichi">
      <formula>NOT(ISERROR(SEARCH("Ichi",D48)))</formula>
    </cfRule>
    <cfRule type="containsText" dxfId="648" priority="94" operator="containsText" text="Blades of Steel">
      <formula>NOT(ISERROR(SEARCH("Blades of Steel",D48)))</formula>
    </cfRule>
    <cfRule type="containsText" dxfId="647" priority="95" operator="containsText" text="Alien">
      <formula>NOT(ISERROR(SEARCH("Alien",D48)))</formula>
    </cfRule>
    <cfRule type="containsText" dxfId="646" priority="96" operator="containsText" text="Red Alert">
      <formula>NOT(ISERROR(SEARCH("Red Alert",D48)))</formula>
    </cfRule>
  </conditionalFormatting>
  <conditionalFormatting sqref="D49:D50">
    <cfRule type="containsText" dxfId="645" priority="81" operator="containsText" text="Puckheads">
      <formula>NOT(ISERROR(SEARCH("Puckheads",D49)))</formula>
    </cfRule>
    <cfRule type="containsText" dxfId="644" priority="82" operator="containsText" text="Rink Rats">
      <formula>NOT(ISERROR(SEARCH("Rink Rats",D49)))</formula>
    </cfRule>
    <cfRule type="containsText" dxfId="643" priority="83" operator="containsText" text="Victors">
      <formula>NOT(ISERROR(SEARCH("Victors",D49)))</formula>
    </cfRule>
    <cfRule type="containsText" dxfId="642" priority="84" operator="containsText" text="Kryptonite">
      <formula>NOT(ISERROR(SEARCH("Kryptonite",D49)))</formula>
    </cfRule>
    <cfRule type="containsText" dxfId="641" priority="85" operator="containsText" text="Ichi">
      <formula>NOT(ISERROR(SEARCH("Ichi",D49)))</formula>
    </cfRule>
    <cfRule type="containsText" dxfId="640" priority="86" operator="containsText" text="FoDM/KB">
      <formula>NOT(ISERROR(SEARCH("FoDM/KB",D49)))</formula>
    </cfRule>
    <cfRule type="containsText" dxfId="639" priority="87" operator="containsText" text="Alien">
      <formula>NOT(ISERROR(SEARCH("Alien",D49)))</formula>
    </cfRule>
    <cfRule type="containsText" dxfId="638" priority="88" operator="containsText" text="Red Alert">
      <formula>NOT(ISERROR(SEARCH("Red Alert",D49)))</formula>
    </cfRule>
  </conditionalFormatting>
  <conditionalFormatting sqref="D51:D53">
    <cfRule type="containsText" dxfId="637" priority="73" operator="containsText" text="Puckheads">
      <formula>NOT(ISERROR(SEARCH("Puckheads",D51)))</formula>
    </cfRule>
    <cfRule type="containsText" dxfId="636" priority="74" operator="containsText" text="Rink Rats">
      <formula>NOT(ISERROR(SEARCH("Rink Rats",D51)))</formula>
    </cfRule>
    <cfRule type="containsText" dxfId="635" priority="75" operator="containsText" text="Guru">
      <formula>NOT(ISERROR(SEARCH("Guru",D51)))</formula>
    </cfRule>
    <cfRule type="containsText" dxfId="634" priority="76" operator="containsText" text="Kryptonite">
      <formula>NOT(ISERROR(SEARCH("Kryptonite",D51)))</formula>
    </cfRule>
    <cfRule type="containsText" dxfId="633" priority="77" operator="containsText" text="Ichi">
      <formula>NOT(ISERROR(SEARCH("Ichi",D51)))</formula>
    </cfRule>
    <cfRule type="containsText" dxfId="632" priority="78" operator="containsText" text="Blades of Steel">
      <formula>NOT(ISERROR(SEARCH("Blades of Steel",D51)))</formula>
    </cfRule>
    <cfRule type="containsText" dxfId="631" priority="79" operator="containsText" text="Alien">
      <formula>NOT(ISERROR(SEARCH("Alien",D51)))</formula>
    </cfRule>
    <cfRule type="containsText" dxfId="630" priority="80" operator="containsText" text="Red Alert">
      <formula>NOT(ISERROR(SEARCH("Red Alert",D51)))</formula>
    </cfRule>
  </conditionalFormatting>
  <conditionalFormatting sqref="D54">
    <cfRule type="containsText" dxfId="629" priority="65" operator="containsText" text="Flying Moose">
      <formula>NOT(ISERROR(SEARCH("Flying Moose",D54)))</formula>
    </cfRule>
    <cfRule type="containsText" dxfId="628" priority="66" operator="containsText" text="Rink Rats">
      <formula>NOT(ISERROR(SEARCH("Rink Rats",D54)))</formula>
    </cfRule>
    <cfRule type="containsText" dxfId="627" priority="67" operator="containsText" text="Victors">
      <formula>NOT(ISERROR(SEARCH("Victors",D54)))</formula>
    </cfRule>
    <cfRule type="containsText" dxfId="626" priority="68" operator="containsText" text="Kryptonite">
      <formula>NOT(ISERROR(SEARCH("Kryptonite",D54)))</formula>
    </cfRule>
    <cfRule type="containsText" dxfId="625" priority="69" operator="containsText" text="Ichi">
      <formula>NOT(ISERROR(SEARCH("Ichi",D54)))</formula>
    </cfRule>
    <cfRule type="containsText" dxfId="624" priority="70" operator="containsText" text="FoDM/KB">
      <formula>NOT(ISERROR(SEARCH("FoDM/KB",D54)))</formula>
    </cfRule>
    <cfRule type="containsText" dxfId="623" priority="71" operator="containsText" text="Alien">
      <formula>NOT(ISERROR(SEARCH("Alien",D54)))</formula>
    </cfRule>
    <cfRule type="containsText" dxfId="622" priority="72" operator="containsText" text="Red Alert">
      <formula>NOT(ISERROR(SEARCH("Red Alert",D54)))</formula>
    </cfRule>
  </conditionalFormatting>
  <conditionalFormatting sqref="D57">
    <cfRule type="containsText" dxfId="621" priority="57" operator="containsText" text="Flying Moose">
      <formula>NOT(ISERROR(SEARCH("Flying Moose",D57)))</formula>
    </cfRule>
    <cfRule type="containsText" dxfId="620" priority="58" operator="containsText" text="Rink Rats">
      <formula>NOT(ISERROR(SEARCH("Rink Rats",D57)))</formula>
    </cfRule>
    <cfRule type="containsText" dxfId="619" priority="59" operator="containsText" text="Victors">
      <formula>NOT(ISERROR(SEARCH("Victors",D57)))</formula>
    </cfRule>
    <cfRule type="containsText" dxfId="618" priority="60" operator="containsText" text="Kryptonite">
      <formula>NOT(ISERROR(SEARCH("Kryptonite",D57)))</formula>
    </cfRule>
    <cfRule type="containsText" dxfId="617" priority="61" operator="containsText" text="Ichi">
      <formula>NOT(ISERROR(SEARCH("Ichi",D57)))</formula>
    </cfRule>
    <cfRule type="containsText" dxfId="616" priority="62" operator="containsText" text="Blades of Steel">
      <formula>NOT(ISERROR(SEARCH("Blades of Steel",D57)))</formula>
    </cfRule>
    <cfRule type="containsText" dxfId="615" priority="63" operator="containsText" text="Alien">
      <formula>NOT(ISERROR(SEARCH("Alien",D57)))</formula>
    </cfRule>
    <cfRule type="containsText" dxfId="614" priority="64" operator="containsText" text="Red Alert">
      <formula>NOT(ISERROR(SEARCH("Red Alert",D57)))</formula>
    </cfRule>
  </conditionalFormatting>
  <conditionalFormatting sqref="D55:D56">
    <cfRule type="containsText" dxfId="613" priority="49" operator="containsText" text="Flying Moose">
      <formula>NOT(ISERROR(SEARCH("Flying Moose",D55)))</formula>
    </cfRule>
    <cfRule type="containsText" dxfId="612" priority="50" operator="containsText" text="Rink Rats">
      <formula>NOT(ISERROR(SEARCH("Rink Rats",D55)))</formula>
    </cfRule>
    <cfRule type="containsText" dxfId="611" priority="51" operator="containsText" text="Guru">
      <formula>NOT(ISERROR(SEARCH("Guru",D55)))</formula>
    </cfRule>
    <cfRule type="containsText" dxfId="610" priority="52" operator="containsText" text="Kryptonite">
      <formula>NOT(ISERROR(SEARCH("Kryptonite",D55)))</formula>
    </cfRule>
    <cfRule type="containsText" dxfId="609" priority="53" operator="containsText" text="Ichi">
      <formula>NOT(ISERROR(SEARCH("Ichi",D55)))</formula>
    </cfRule>
    <cfRule type="containsText" dxfId="608" priority="54" operator="containsText" text="Blades of Steel">
      <formula>NOT(ISERROR(SEARCH("Blades of Steel",D55)))</formula>
    </cfRule>
    <cfRule type="containsText" dxfId="607" priority="55" operator="containsText" text="Alien">
      <formula>NOT(ISERROR(SEARCH("Alien",D55)))</formula>
    </cfRule>
    <cfRule type="containsText" dxfId="606" priority="56" operator="containsText" text="Red Alert">
      <formula>NOT(ISERROR(SEARCH("Red Alert",D55)))</formula>
    </cfRule>
  </conditionalFormatting>
  <conditionalFormatting sqref="D58">
    <cfRule type="containsText" dxfId="605" priority="41" operator="containsText" text="Flying Moose">
      <formula>NOT(ISERROR(SEARCH("Flying Moose",D58)))</formula>
    </cfRule>
    <cfRule type="containsText" dxfId="604" priority="42" operator="containsText" text="Rink Rats">
      <formula>NOT(ISERROR(SEARCH("Rink Rats",D58)))</formula>
    </cfRule>
    <cfRule type="containsText" dxfId="603" priority="43" operator="containsText" text="Victors">
      <formula>NOT(ISERROR(SEARCH("Victors",D58)))</formula>
    </cfRule>
    <cfRule type="containsText" dxfId="602" priority="44" operator="containsText" text="Kryptonite">
      <formula>NOT(ISERROR(SEARCH("Kryptonite",D58)))</formula>
    </cfRule>
    <cfRule type="containsText" dxfId="601" priority="45" operator="containsText" text="Ichi">
      <formula>NOT(ISERROR(SEARCH("Ichi",D58)))</formula>
    </cfRule>
    <cfRule type="containsText" dxfId="600" priority="46" operator="containsText" text="Blades of Steel">
      <formula>NOT(ISERROR(SEARCH("Blades of Steel",D58)))</formula>
    </cfRule>
    <cfRule type="containsText" dxfId="599" priority="47" operator="containsText" text="Alien">
      <formula>NOT(ISERROR(SEARCH("Alien",D58)))</formula>
    </cfRule>
    <cfRule type="containsText" dxfId="598" priority="48" operator="containsText" text="Red Alert">
      <formula>NOT(ISERROR(SEARCH("Red Alert",D58)))</formula>
    </cfRule>
  </conditionalFormatting>
  <conditionalFormatting sqref="D59:D61">
    <cfRule type="containsText" dxfId="597" priority="33" operator="containsText" text="Flying Moose">
      <formula>NOT(ISERROR(SEARCH("Flying Moose",D59)))</formula>
    </cfRule>
    <cfRule type="containsText" dxfId="596" priority="34" operator="containsText" text="Rink Rats">
      <formula>NOT(ISERROR(SEARCH("Rink Rats",D59)))</formula>
    </cfRule>
    <cfRule type="containsText" dxfId="595" priority="35" operator="containsText" text="Victors">
      <formula>NOT(ISERROR(SEARCH("Victors",D59)))</formula>
    </cfRule>
    <cfRule type="containsText" dxfId="594" priority="36" operator="containsText" text="Kryptonite">
      <formula>NOT(ISERROR(SEARCH("Kryptonite",D59)))</formula>
    </cfRule>
    <cfRule type="containsText" dxfId="593" priority="37" operator="containsText" text="Ichi">
      <formula>NOT(ISERROR(SEARCH("Ichi",D59)))</formula>
    </cfRule>
    <cfRule type="containsText" dxfId="592" priority="38" operator="containsText" text="Blades of Steel">
      <formula>NOT(ISERROR(SEARCH("Blades of Steel",D59)))</formula>
    </cfRule>
    <cfRule type="containsText" dxfId="591" priority="39" operator="containsText" text="Alien">
      <formula>NOT(ISERROR(SEARCH("Alien",D59)))</formula>
    </cfRule>
    <cfRule type="containsText" dxfId="590" priority="40" operator="containsText" text="Red Alert">
      <formula>NOT(ISERROR(SEARCH("Red Alert",D59)))</formula>
    </cfRule>
  </conditionalFormatting>
  <conditionalFormatting sqref="D63">
    <cfRule type="containsText" dxfId="588" priority="25" operator="containsText" text="Flying Moose">
      <formula>NOT(ISERROR(SEARCH("Flying Moose",D63)))</formula>
    </cfRule>
    <cfRule type="containsText" dxfId="587" priority="26" operator="containsText" text="Rink Rats">
      <formula>NOT(ISERROR(SEARCH("Rink Rats",D63)))</formula>
    </cfRule>
    <cfRule type="containsText" dxfId="586" priority="27" operator="containsText" text="Victors">
      <formula>NOT(ISERROR(SEARCH("Victors",D63)))</formula>
    </cfRule>
    <cfRule type="containsText" dxfId="585" priority="28" operator="containsText" text="Kryptonite">
      <formula>NOT(ISERROR(SEARCH("Kryptonite",D63)))</formula>
    </cfRule>
    <cfRule type="containsText" dxfId="584" priority="29" operator="containsText" text="Ichi">
      <formula>NOT(ISERROR(SEARCH("Ichi",D63)))</formula>
    </cfRule>
    <cfRule type="containsText" dxfId="583" priority="30" operator="containsText" text="Blades of Steel">
      <formula>NOT(ISERROR(SEARCH("Blades of Steel",D63)))</formula>
    </cfRule>
    <cfRule type="containsText" dxfId="582" priority="31" operator="containsText" text="Alien">
      <formula>NOT(ISERROR(SEARCH("Alien",D63)))</formula>
    </cfRule>
    <cfRule type="containsText" dxfId="581" priority="32" operator="containsText" text="Red Alert">
      <formula>NOT(ISERROR(SEARCH("Red Alert",D63)))</formula>
    </cfRule>
  </conditionalFormatting>
  <conditionalFormatting sqref="D62">
    <cfRule type="containsText" dxfId="580" priority="17" operator="containsText" text="Flying Moose">
      <formula>NOT(ISERROR(SEARCH("Flying Moose",D62)))</formula>
    </cfRule>
    <cfRule type="containsText" dxfId="579" priority="18" operator="containsText" text="Rink Rats">
      <formula>NOT(ISERROR(SEARCH("Rink Rats",D62)))</formula>
    </cfRule>
    <cfRule type="containsText" dxfId="578" priority="19" operator="containsText" text="Guru">
      <formula>NOT(ISERROR(SEARCH("Guru",D62)))</formula>
    </cfRule>
    <cfRule type="containsText" dxfId="577" priority="20" operator="containsText" text="Kryptonite">
      <formula>NOT(ISERROR(SEARCH("Kryptonite",D62)))</formula>
    </cfRule>
    <cfRule type="containsText" dxfId="576" priority="21" operator="containsText" text="Ichi">
      <formula>NOT(ISERROR(SEARCH("Ichi",D62)))</formula>
    </cfRule>
    <cfRule type="containsText" dxfId="575" priority="22" operator="containsText" text="Blades of Steel">
      <formula>NOT(ISERROR(SEARCH("Blades of Steel",D62)))</formula>
    </cfRule>
    <cfRule type="containsText" dxfId="574" priority="23" operator="containsText" text="Alien">
      <formula>NOT(ISERROR(SEARCH("Alien",D62)))</formula>
    </cfRule>
    <cfRule type="containsText" dxfId="573" priority="24" operator="containsText" text="Red Alert">
      <formula>NOT(ISERROR(SEARCH("Red Alert",D62)))</formula>
    </cfRule>
  </conditionalFormatting>
  <conditionalFormatting sqref="D65">
    <cfRule type="containsText" dxfId="572" priority="9" operator="containsText" text="Flying Moose">
      <formula>NOT(ISERROR(SEARCH("Flying Moose",D65)))</formula>
    </cfRule>
    <cfRule type="containsText" dxfId="571" priority="10" operator="containsText" text="Rink Rats">
      <formula>NOT(ISERROR(SEARCH("Rink Rats",D65)))</formula>
    </cfRule>
    <cfRule type="containsText" dxfId="570" priority="11" operator="containsText" text="Victors">
      <formula>NOT(ISERROR(SEARCH("Victors",D65)))</formula>
    </cfRule>
    <cfRule type="containsText" dxfId="569" priority="12" operator="containsText" text="Kryptonite">
      <formula>NOT(ISERROR(SEARCH("Kryptonite",D65)))</formula>
    </cfRule>
    <cfRule type="containsText" dxfId="568" priority="13" operator="containsText" text="Ichi">
      <formula>NOT(ISERROR(SEARCH("Ichi",D65)))</formula>
    </cfRule>
    <cfRule type="containsText" dxfId="567" priority="14" operator="containsText" text="Blades of Steel">
      <formula>NOT(ISERROR(SEARCH("Blades of Steel",D65)))</formula>
    </cfRule>
    <cfRule type="containsText" dxfId="566" priority="15" operator="containsText" text="Alien">
      <formula>NOT(ISERROR(SEARCH("Alien",D65)))</formula>
    </cfRule>
    <cfRule type="containsText" dxfId="565" priority="16" operator="containsText" text="Red Alert">
      <formula>NOT(ISERROR(SEARCH("Red Alert",D65)))</formula>
    </cfRule>
  </conditionalFormatting>
  <conditionalFormatting sqref="D64">
    <cfRule type="containsText" dxfId="564" priority="1" operator="containsText" text="Puckheads">
      <formula>NOT(ISERROR(SEARCH("Puckheads",D64)))</formula>
    </cfRule>
    <cfRule type="containsText" dxfId="563" priority="2" operator="containsText" text="Rink Rats">
      <formula>NOT(ISERROR(SEARCH("Rink Rats",D64)))</formula>
    </cfRule>
    <cfRule type="containsText" dxfId="562" priority="3" operator="containsText" text="Guru">
      <formula>NOT(ISERROR(SEARCH("Guru",D64)))</formula>
    </cfRule>
    <cfRule type="containsText" dxfId="561" priority="4" operator="containsText" text="Kryptonite">
      <formula>NOT(ISERROR(SEARCH("Kryptonite",D64)))</formula>
    </cfRule>
    <cfRule type="containsText" dxfId="560" priority="5" operator="containsText" text="Ichi">
      <formula>NOT(ISERROR(SEARCH("Ichi",D64)))</formula>
    </cfRule>
    <cfRule type="containsText" dxfId="559" priority="6" operator="containsText" text="Blades of Steel">
      <formula>NOT(ISERROR(SEARCH("Blades of Steel",D64)))</formula>
    </cfRule>
    <cfRule type="containsText" dxfId="558" priority="7" operator="containsText" text="Alien">
      <formula>NOT(ISERROR(SEARCH("Alien",D64)))</formula>
    </cfRule>
    <cfRule type="containsText" dxfId="557" priority="8" operator="containsText" text="Red Alert">
      <formula>NOT(ISERROR(SEARCH("Red Alert",D64)))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68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abSelected="1" zoomScaleNormal="100" workbookViewId="0">
      <selection activeCell="K5" sqref="K5"/>
    </sheetView>
  </sheetViews>
  <sheetFormatPr defaultColWidth="9.140625" defaultRowHeight="15" x14ac:dyDescent="0.25"/>
  <cols>
    <col min="1" max="1" width="10.7109375" style="212" bestFit="1" customWidth="1"/>
    <col min="2" max="2" width="9.140625" style="216"/>
    <col min="3" max="3" width="14.28515625" style="214" bestFit="1" customWidth="1"/>
    <col min="4" max="4" width="12" style="214" bestFit="1" customWidth="1"/>
    <col min="5" max="5" width="13.140625" style="215" bestFit="1" customWidth="1"/>
    <col min="6" max="6" width="8.42578125" style="216" bestFit="1" customWidth="1"/>
    <col min="7" max="7" width="9.140625" style="217"/>
    <col min="8" max="8" width="14.42578125" style="214" customWidth="1"/>
    <col min="9" max="9" width="9.140625" style="218"/>
    <col min="10" max="10" width="8.42578125" style="216" customWidth="1"/>
    <col min="11" max="11" width="9.140625" style="219"/>
    <col min="12" max="13" width="9.140625" style="216"/>
    <col min="14" max="14" width="9.140625" style="214"/>
    <col min="15" max="15" width="82.7109375" style="214" customWidth="1"/>
    <col min="16" max="16384" width="9.140625" style="214"/>
  </cols>
  <sheetData>
    <row r="1" spans="1:15" s="207" customFormat="1" x14ac:dyDescent="0.25">
      <c r="A1" s="201" t="s">
        <v>229</v>
      </c>
      <c r="B1" s="202" t="s">
        <v>230</v>
      </c>
      <c r="C1" s="203" t="s">
        <v>37</v>
      </c>
      <c r="D1" s="203" t="s">
        <v>36</v>
      </c>
      <c r="E1" s="204" t="s">
        <v>231</v>
      </c>
      <c r="F1" s="205" t="s">
        <v>240</v>
      </c>
      <c r="G1" s="206"/>
      <c r="H1" s="207" t="s">
        <v>232</v>
      </c>
      <c r="I1" s="208" t="s">
        <v>234</v>
      </c>
      <c r="J1" s="209" t="s">
        <v>233</v>
      </c>
      <c r="K1" s="210" t="s">
        <v>235</v>
      </c>
      <c r="L1" s="209" t="s">
        <v>278</v>
      </c>
      <c r="M1" s="240" t="s">
        <v>5</v>
      </c>
      <c r="O1" s="211" t="s">
        <v>451</v>
      </c>
    </row>
    <row r="2" spans="1:15" x14ac:dyDescent="0.25">
      <c r="A2" s="212">
        <v>43005</v>
      </c>
      <c r="B2" s="213">
        <v>0.28125</v>
      </c>
      <c r="C2" s="214" t="s">
        <v>39</v>
      </c>
      <c r="D2" s="214" t="s">
        <v>65</v>
      </c>
      <c r="E2" s="215">
        <v>5</v>
      </c>
      <c r="F2" s="216">
        <v>57</v>
      </c>
      <c r="G2" s="217">
        <v>1</v>
      </c>
      <c r="H2" s="221" t="s">
        <v>630</v>
      </c>
      <c r="I2" s="218">
        <f>SUMIF(D:D, H2,F:F)/57</f>
        <v>8.8421052631578956</v>
      </c>
      <c r="J2" s="216">
        <f>SUMIF(D:D,H2,E:E  )</f>
        <v>26</v>
      </c>
      <c r="K2" s="219">
        <f>J2/I2</f>
        <v>2.9404761904761902</v>
      </c>
      <c r="L2" s="216">
        <f>COUNTIFS(E$2:E$223,0,D$2:D$223,H2, F$2:F$223, "&gt; 55")</f>
        <v>0</v>
      </c>
      <c r="M2" s="216">
        <v>79</v>
      </c>
      <c r="O2" s="214" t="str">
        <f>CONCATENATE($O$1, ,M2,",", I2, ",", J2, ",", L2,");" )</f>
        <v>insert into temp_goalie (player_id, games, goals, shutouts) values (79,8.8421052631579,26,0);</v>
      </c>
    </row>
    <row r="3" spans="1:15" x14ac:dyDescent="0.25">
      <c r="A3" s="212">
        <v>43005</v>
      </c>
      <c r="B3" s="213">
        <v>0.28125</v>
      </c>
      <c r="C3" s="214" t="s">
        <v>139</v>
      </c>
      <c r="D3" s="214" t="s">
        <v>171</v>
      </c>
      <c r="E3" s="215">
        <v>5</v>
      </c>
      <c r="F3" s="216">
        <v>57</v>
      </c>
      <c r="G3" s="217">
        <v>2</v>
      </c>
      <c r="H3" s="214" t="s">
        <v>80</v>
      </c>
      <c r="I3" s="218">
        <f>SUMIF(D:D, H3,F:F)/57</f>
        <v>13</v>
      </c>
      <c r="J3" s="216">
        <f>SUMIF(D:D,H3,E:E  )</f>
        <v>39</v>
      </c>
      <c r="K3" s="219">
        <f>J3/I3</f>
        <v>3</v>
      </c>
      <c r="L3" s="216">
        <f>COUNTIFS(E$2:E$223,0,D$2:D$223,H3, F$2:F$223, "&gt; 55")</f>
        <v>0</v>
      </c>
      <c r="M3" s="220">
        <v>1</v>
      </c>
      <c r="O3" s="214" t="str">
        <f t="shared" ref="O3:O24" si="0">CONCATENATE($O$1, ,M3,",", I3, ",", J3, ",", L3,");" )</f>
        <v>insert into temp_goalie (player_id, games, goals, shutouts) values (1,13,39,0);</v>
      </c>
    </row>
    <row r="4" spans="1:15" x14ac:dyDescent="0.25">
      <c r="A4" s="212">
        <v>43005</v>
      </c>
      <c r="B4" s="213">
        <v>0.33680555555555558</v>
      </c>
      <c r="C4" s="214" t="s">
        <v>601</v>
      </c>
      <c r="D4" s="214" t="s">
        <v>171</v>
      </c>
      <c r="E4" s="215">
        <v>5</v>
      </c>
      <c r="F4" s="216">
        <v>57</v>
      </c>
      <c r="G4" s="217">
        <v>3</v>
      </c>
      <c r="H4" s="214" t="s">
        <v>63</v>
      </c>
      <c r="I4" s="218">
        <f>SUMIF(D:D, H4,F:F)/57</f>
        <v>8</v>
      </c>
      <c r="J4" s="216">
        <f>SUMIF(D:D,H4,E:E  )</f>
        <v>26</v>
      </c>
      <c r="K4" s="219">
        <f>J4/I4</f>
        <v>3.25</v>
      </c>
      <c r="L4" s="216">
        <f>COUNTIFS(E$2:E$223,0,D$2:D$223,H4, F$2:F$223, "&gt; 55")</f>
        <v>0</v>
      </c>
      <c r="M4" s="216">
        <v>105</v>
      </c>
      <c r="O4" s="214" t="str">
        <f>CONCATENATE($O$1, ,M4,",", I4, ",", J4, ",", L4,");" )</f>
        <v>insert into temp_goalie (player_id, games, goals, shutouts) values (105,8,26,0);</v>
      </c>
    </row>
    <row r="5" spans="1:15" x14ac:dyDescent="0.25">
      <c r="A5" s="212">
        <v>43005</v>
      </c>
      <c r="B5" s="213">
        <v>0.33680555555555558</v>
      </c>
      <c r="C5" s="214" t="s">
        <v>551</v>
      </c>
      <c r="D5" s="221" t="s">
        <v>78</v>
      </c>
      <c r="E5" s="215">
        <v>4</v>
      </c>
      <c r="F5" s="216">
        <v>57</v>
      </c>
      <c r="G5" s="217">
        <v>4</v>
      </c>
      <c r="H5" s="222" t="s">
        <v>237</v>
      </c>
      <c r="I5" s="224">
        <f>SUMIF(D:D, H5,F:F)/57</f>
        <v>2</v>
      </c>
      <c r="J5" s="225">
        <f>SUMIF(D:D,H5,E:E  )</f>
        <v>7</v>
      </c>
      <c r="K5" s="226">
        <f>J5/I5</f>
        <v>3.5</v>
      </c>
      <c r="L5" s="216">
        <f>COUNTIFS(E$2:E$223,0,D$2:D$223,H5, F$2:F$223, "&gt; 55")</f>
        <v>0</v>
      </c>
      <c r="M5" s="216">
        <v>138</v>
      </c>
      <c r="O5" s="214" t="str">
        <f t="shared" si="0"/>
        <v>insert into temp_goalie (player_id, games, goals, shutouts) values (138,2,7,0);</v>
      </c>
    </row>
    <row r="6" spans="1:15" x14ac:dyDescent="0.25">
      <c r="A6" s="212">
        <v>43005</v>
      </c>
      <c r="B6" s="213">
        <v>0.3923611111111111</v>
      </c>
      <c r="C6" s="214" t="s">
        <v>412</v>
      </c>
      <c r="D6" s="221" t="s">
        <v>630</v>
      </c>
      <c r="E6" s="215">
        <v>5</v>
      </c>
      <c r="F6" s="216">
        <v>57</v>
      </c>
      <c r="G6" s="217">
        <v>5</v>
      </c>
      <c r="H6" s="214" t="s">
        <v>107</v>
      </c>
      <c r="I6" s="218">
        <f>SUMIF(D:D, H6,F:F)/57</f>
        <v>10</v>
      </c>
      <c r="J6" s="216">
        <f>SUMIF(D:D,H6,E:E  )</f>
        <v>38</v>
      </c>
      <c r="K6" s="219">
        <f>J6/I6</f>
        <v>3.8</v>
      </c>
      <c r="L6" s="216">
        <f>COUNTIFS(E$2:E$223,0,D$2:D$223,H6, F$2:F$223, "&gt; 55")</f>
        <v>1</v>
      </c>
      <c r="M6" s="216">
        <v>44</v>
      </c>
      <c r="O6" s="214" t="str">
        <f t="shared" si="0"/>
        <v>insert into temp_goalie (player_id, games, goals, shutouts) values (44,10,38,1);</v>
      </c>
    </row>
    <row r="7" spans="1:15" x14ac:dyDescent="0.25">
      <c r="A7" s="212">
        <v>43005</v>
      </c>
      <c r="B7" s="213">
        <v>0.3923611111111111</v>
      </c>
      <c r="C7" s="214" t="s">
        <v>38</v>
      </c>
      <c r="D7" s="221" t="s">
        <v>197</v>
      </c>
      <c r="E7" s="215">
        <v>7</v>
      </c>
      <c r="F7" s="216">
        <v>57</v>
      </c>
      <c r="G7" s="217">
        <v>6</v>
      </c>
      <c r="H7" s="159" t="s">
        <v>290</v>
      </c>
      <c r="I7" s="218">
        <f>SUMIF(D:D, H7,F:F)/57</f>
        <v>3</v>
      </c>
      <c r="J7" s="216">
        <f>SUMIF(D:D,H7,E:E  )</f>
        <v>12</v>
      </c>
      <c r="K7" s="219">
        <f>J7/I7</f>
        <v>4</v>
      </c>
      <c r="L7" s="216">
        <f>COUNTIFS(E$2:E$223,0,D$2:D$223,H7, F$2:F$223, "&gt; 55")</f>
        <v>0</v>
      </c>
      <c r="M7" s="216">
        <v>18</v>
      </c>
      <c r="O7" s="214" t="str">
        <f>CONCATENATE($O$1, ,M7,",", I7, ",", J7, ",", L7,");" )</f>
        <v>insert into temp_goalie (player_id, games, goals, shutouts) values (18,3,12,0);</v>
      </c>
    </row>
    <row r="8" spans="1:15" x14ac:dyDescent="0.25">
      <c r="A8" s="212">
        <v>43005</v>
      </c>
      <c r="B8" s="213">
        <v>0.44791666666666669</v>
      </c>
      <c r="C8" s="214" t="s">
        <v>118</v>
      </c>
      <c r="D8" s="221" t="s">
        <v>80</v>
      </c>
      <c r="E8" s="215">
        <v>1</v>
      </c>
      <c r="F8" s="216">
        <v>57</v>
      </c>
      <c r="G8" s="217">
        <v>7</v>
      </c>
      <c r="H8" s="125" t="s">
        <v>78</v>
      </c>
      <c r="I8" s="218">
        <f>SUMIF(D:D, H8,F:F)/57</f>
        <v>11.157894736842104</v>
      </c>
      <c r="J8" s="216">
        <f>SUMIF(D:D,H8,E:E  )</f>
        <v>46</v>
      </c>
      <c r="K8" s="219">
        <f>J8/I8</f>
        <v>4.1226415094339623</v>
      </c>
      <c r="L8" s="216">
        <f>COUNTIFS(E$2:E$223,0,D$2:D$223,H8, F$2:F$223, "&gt; 55")</f>
        <v>1</v>
      </c>
      <c r="M8" s="123" t="s">
        <v>643</v>
      </c>
      <c r="O8" s="214" t="str">
        <f t="shared" si="0"/>
        <v>insert into temp_goalie (player_id, games, goals, shutouts) values (53,11.1578947368421,46,1);</v>
      </c>
    </row>
    <row r="9" spans="1:15" x14ac:dyDescent="0.25">
      <c r="A9" s="212">
        <v>43005</v>
      </c>
      <c r="B9" s="213">
        <v>0.44791666666666669</v>
      </c>
      <c r="C9" s="214" t="s">
        <v>603</v>
      </c>
      <c r="D9" s="221" t="s">
        <v>107</v>
      </c>
      <c r="E9" s="215">
        <v>6</v>
      </c>
      <c r="F9" s="216">
        <v>57</v>
      </c>
      <c r="G9" s="217">
        <v>8</v>
      </c>
      <c r="H9" s="214" t="s">
        <v>535</v>
      </c>
      <c r="I9" s="218">
        <f>SUMIF(D:D, H9,F:F)/57</f>
        <v>11</v>
      </c>
      <c r="J9" s="216">
        <f>SUMIF(D:D,H9,E:E  )</f>
        <v>49</v>
      </c>
      <c r="K9" s="219">
        <f>J9/I9</f>
        <v>4.4545454545454541</v>
      </c>
      <c r="L9" s="216">
        <f>COUNTIFS(E$2:E$223,0,D$2:D$223,H9, F$2:F$223, "&gt; 55")</f>
        <v>1</v>
      </c>
      <c r="M9" s="216">
        <v>127</v>
      </c>
      <c r="O9" s="214" t="str">
        <f t="shared" si="0"/>
        <v>insert into temp_goalie (player_id, games, goals, shutouts) values (127,11,49,1);</v>
      </c>
    </row>
    <row r="10" spans="1:15" x14ac:dyDescent="0.25">
      <c r="A10" s="212">
        <f>A2+7</f>
        <v>43012</v>
      </c>
      <c r="B10" s="213">
        <v>0.28125</v>
      </c>
      <c r="C10" s="214" t="s">
        <v>601</v>
      </c>
      <c r="D10" s="221" t="s">
        <v>535</v>
      </c>
      <c r="E10" s="215">
        <v>4</v>
      </c>
      <c r="F10" s="216">
        <v>57</v>
      </c>
      <c r="G10" s="217">
        <v>9</v>
      </c>
      <c r="H10" s="214" t="s">
        <v>65</v>
      </c>
      <c r="I10" s="218">
        <f>SUMIF(D:D, H10,F:F)/57</f>
        <v>11</v>
      </c>
      <c r="J10" s="216">
        <f>SUMIF(D:D,H10,E:E  )</f>
        <v>55</v>
      </c>
      <c r="K10" s="219">
        <f>J10/I10</f>
        <v>5</v>
      </c>
      <c r="L10" s="216">
        <f>COUNTIFS(E$2:E$223,0,D$2:D$223,H10, F$2:F$223, "&gt; 55")</f>
        <v>0</v>
      </c>
      <c r="M10" s="216">
        <v>85</v>
      </c>
      <c r="O10" s="214" t="str">
        <f>CONCATENATE($O$1, ,M10,",", I10, ",", J10, ",", L10,");" )</f>
        <v>insert into temp_goalie (player_id, games, goals, shutouts) values (85,11,55,0);</v>
      </c>
    </row>
    <row r="11" spans="1:15" x14ac:dyDescent="0.25">
      <c r="A11" s="212">
        <f t="shared" ref="A11:A71" si="1">A3+7</f>
        <v>43012</v>
      </c>
      <c r="B11" s="213">
        <v>0.28125</v>
      </c>
      <c r="C11" s="214" t="s">
        <v>603</v>
      </c>
      <c r="D11" s="221" t="s">
        <v>107</v>
      </c>
      <c r="E11" s="215">
        <v>5</v>
      </c>
      <c r="F11" s="216">
        <v>57</v>
      </c>
      <c r="G11" s="217">
        <v>10</v>
      </c>
      <c r="H11" s="222" t="s">
        <v>171</v>
      </c>
      <c r="I11" s="218">
        <f>SUMIF(D:D, H11,F:F)/57</f>
        <v>5</v>
      </c>
      <c r="J11" s="216">
        <f>SUMIF(D:D,H11,E:E  )</f>
        <v>34</v>
      </c>
      <c r="K11" s="219">
        <f>J11/I11</f>
        <v>6.8</v>
      </c>
      <c r="L11" s="216">
        <f>COUNTIFS(E$2:E$223,0,D$2:D$223,H11, F$2:F$223, "&gt; 55")</f>
        <v>0</v>
      </c>
      <c r="M11" s="216">
        <v>121</v>
      </c>
      <c r="O11" s="214" t="str">
        <f>CONCATENATE($O$1, ,M11,",", I11, ",", J11, ",", L11,");" )</f>
        <v>insert into temp_goalie (player_id, games, goals, shutouts) values (121,5,34,0);</v>
      </c>
    </row>
    <row r="12" spans="1:15" x14ac:dyDescent="0.25">
      <c r="A12" s="212">
        <f t="shared" si="1"/>
        <v>43012</v>
      </c>
      <c r="B12" s="213">
        <v>0.33680555555555558</v>
      </c>
      <c r="C12" s="214" t="s">
        <v>139</v>
      </c>
      <c r="D12" s="221" t="s">
        <v>63</v>
      </c>
      <c r="E12" s="215">
        <v>2</v>
      </c>
      <c r="F12" s="216">
        <v>57</v>
      </c>
      <c r="G12" s="223">
        <v>11</v>
      </c>
      <c r="H12" s="214" t="s">
        <v>197</v>
      </c>
      <c r="I12" s="218">
        <f>SUMIF(D:D, H12,F:F)/57</f>
        <v>10</v>
      </c>
      <c r="J12" s="216">
        <f>SUMIF(D:D,H12,E:E  )</f>
        <v>69</v>
      </c>
      <c r="K12" s="219">
        <f>J12/I12</f>
        <v>6.9</v>
      </c>
      <c r="L12" s="216">
        <f>COUNTIFS(E$2:E$223,0,D$2:D$223,H12, F$2:F$223, "&gt; 55")</f>
        <v>0</v>
      </c>
      <c r="M12" s="216">
        <v>20</v>
      </c>
      <c r="O12" s="214" t="str">
        <f>CONCATENATE($O$1, ,M12,",", I12, ",", J12, ",", L12,");" )</f>
        <v>insert into temp_goalie (player_id, games, goals, shutouts) values (20,10,69,0);</v>
      </c>
    </row>
    <row r="13" spans="1:15" x14ac:dyDescent="0.25">
      <c r="A13" s="212">
        <f t="shared" si="1"/>
        <v>43012</v>
      </c>
      <c r="B13" s="213">
        <v>0.33680555555555558</v>
      </c>
      <c r="C13" s="214" t="s">
        <v>38</v>
      </c>
      <c r="D13" s="221" t="s">
        <v>197</v>
      </c>
      <c r="E13" s="215">
        <v>7</v>
      </c>
      <c r="F13" s="216">
        <v>57</v>
      </c>
      <c r="G13" s="223">
        <v>12</v>
      </c>
      <c r="H13" s="248" t="s">
        <v>442</v>
      </c>
      <c r="I13" s="218">
        <f>SUMIF(D:D, H13,F:F)/57</f>
        <v>2</v>
      </c>
      <c r="J13" s="216">
        <f>SUMIF(D:D,H13,E:E  )</f>
        <v>15</v>
      </c>
      <c r="K13" s="219">
        <f>J13/I13</f>
        <v>7.5</v>
      </c>
      <c r="L13" s="216">
        <f>COUNTIFS(E$2:E$223,0,D$2:D$223,H13, F$2:F$223, "&gt; 55")</f>
        <v>0</v>
      </c>
      <c r="M13" s="216">
        <v>139</v>
      </c>
      <c r="O13" s="214" t="str">
        <f>CONCATENATE($O$1, ,M13,",", I13, ",", J13, ",", L13,");" )</f>
        <v>insert into temp_goalie (player_id, games, goals, shutouts) values (139,2,15,0);</v>
      </c>
    </row>
    <row r="14" spans="1:15" x14ac:dyDescent="0.25">
      <c r="A14" s="212">
        <f t="shared" si="1"/>
        <v>43012</v>
      </c>
      <c r="B14" s="213">
        <v>0.3923611111111111</v>
      </c>
      <c r="C14" s="214" t="s">
        <v>551</v>
      </c>
      <c r="D14" s="221" t="s">
        <v>78</v>
      </c>
      <c r="E14" s="215">
        <v>3</v>
      </c>
      <c r="F14" s="216">
        <v>57</v>
      </c>
    </row>
    <row r="15" spans="1:15" x14ac:dyDescent="0.25">
      <c r="A15" s="212">
        <f t="shared" si="1"/>
        <v>43012</v>
      </c>
      <c r="B15" s="213">
        <v>0.3923611111111111</v>
      </c>
      <c r="C15" s="214" t="s">
        <v>39</v>
      </c>
      <c r="D15" s="221" t="s">
        <v>65</v>
      </c>
      <c r="E15" s="215">
        <v>4</v>
      </c>
      <c r="F15" s="216">
        <v>57</v>
      </c>
      <c r="G15" s="246">
        <v>13</v>
      </c>
      <c r="H15" s="159" t="s">
        <v>195</v>
      </c>
      <c r="I15" s="218">
        <f t="shared" ref="I11:I24" si="2">SUMIF(D:D, H15,F:F)/57</f>
        <v>1</v>
      </c>
      <c r="J15" s="216">
        <f t="shared" ref="J11:J26" si="3">SUMIF(D:D,H15,E:E  )</f>
        <v>4</v>
      </c>
      <c r="K15" s="219">
        <f t="shared" ref="K13:K24" si="4">J15/I15</f>
        <v>4</v>
      </c>
      <c r="L15" s="216">
        <f t="shared" ref="L11:L26" si="5">COUNTIFS(E$2:E$223,0,D$2:D$223,H15, F$2:F$223, "&gt; 55")</f>
        <v>0</v>
      </c>
      <c r="M15" s="216">
        <v>70</v>
      </c>
      <c r="O15" s="214" t="str">
        <f t="shared" si="0"/>
        <v>insert into temp_goalie (player_id, games, goals, shutouts) values (70,1,4,0);</v>
      </c>
    </row>
    <row r="16" spans="1:15" x14ac:dyDescent="0.25">
      <c r="A16" s="212">
        <f t="shared" si="1"/>
        <v>43012</v>
      </c>
      <c r="B16" s="213">
        <v>0.44791666666666669</v>
      </c>
      <c r="C16" s="214" t="s">
        <v>412</v>
      </c>
      <c r="D16" s="221" t="s">
        <v>630</v>
      </c>
      <c r="E16" s="215">
        <v>4</v>
      </c>
      <c r="F16" s="216">
        <v>57</v>
      </c>
      <c r="G16" s="227"/>
      <c r="H16" s="228"/>
      <c r="I16" s="218">
        <f t="shared" si="2"/>
        <v>0</v>
      </c>
      <c r="J16" s="216">
        <f t="shared" si="3"/>
        <v>0</v>
      </c>
      <c r="K16" s="219" t="e">
        <f t="shared" si="4"/>
        <v>#DIV/0!</v>
      </c>
      <c r="L16" s="216">
        <f t="shared" si="5"/>
        <v>0</v>
      </c>
      <c r="O16" s="214" t="str">
        <f>CONCATENATE($O$1, ,M11,",", I16, ",", J16, ",", L16,");" )</f>
        <v>insert into temp_goalie (player_id, games, goals, shutouts) values (121,0,0,0);</v>
      </c>
    </row>
    <row r="17" spans="1:15" x14ac:dyDescent="0.25">
      <c r="A17" s="212">
        <f t="shared" si="1"/>
        <v>43012</v>
      </c>
      <c r="B17" s="213">
        <v>0.44791666666666669</v>
      </c>
      <c r="C17" s="214" t="s">
        <v>118</v>
      </c>
      <c r="D17" s="221" t="s">
        <v>80</v>
      </c>
      <c r="E17" s="215">
        <v>3</v>
      </c>
      <c r="F17" s="216">
        <v>57</v>
      </c>
      <c r="G17" s="227"/>
      <c r="H17" s="222"/>
      <c r="I17" s="218">
        <f t="shared" si="2"/>
        <v>0</v>
      </c>
      <c r="J17" s="216">
        <f t="shared" si="3"/>
        <v>0</v>
      </c>
      <c r="K17" s="219" t="e">
        <f t="shared" si="4"/>
        <v>#DIV/0!</v>
      </c>
      <c r="L17" s="216">
        <f t="shared" si="5"/>
        <v>0</v>
      </c>
      <c r="O17" s="214" t="str">
        <f t="shared" si="0"/>
        <v>insert into temp_goalie (player_id, games, goals, shutouts) values (,0,0,0);</v>
      </c>
    </row>
    <row r="18" spans="1:15" x14ac:dyDescent="0.25">
      <c r="A18" s="212">
        <f t="shared" si="1"/>
        <v>43019</v>
      </c>
      <c r="B18" s="213">
        <v>0.28125</v>
      </c>
      <c r="C18" s="125" t="s">
        <v>551</v>
      </c>
      <c r="D18" s="241" t="s">
        <v>78</v>
      </c>
      <c r="E18" s="215">
        <v>0</v>
      </c>
      <c r="F18" s="216">
        <v>57</v>
      </c>
      <c r="G18" s="227"/>
      <c r="H18" s="229"/>
      <c r="I18" s="224">
        <f t="shared" si="2"/>
        <v>0</v>
      </c>
      <c r="J18" s="225">
        <f t="shared" si="3"/>
        <v>0</v>
      </c>
      <c r="K18" s="226" t="e">
        <f t="shared" si="4"/>
        <v>#DIV/0!</v>
      </c>
      <c r="L18" s="216">
        <f t="shared" si="5"/>
        <v>0</v>
      </c>
      <c r="O18" s="214" t="str">
        <f t="shared" si="0"/>
        <v>insert into temp_goalie (player_id, games, goals, shutouts) values (,0,0,0);</v>
      </c>
    </row>
    <row r="19" spans="1:15" x14ac:dyDescent="0.25">
      <c r="A19" s="212">
        <f t="shared" si="1"/>
        <v>43019</v>
      </c>
      <c r="B19" s="213">
        <v>0.28125</v>
      </c>
      <c r="C19" s="125" t="s">
        <v>603</v>
      </c>
      <c r="D19" s="241" t="s">
        <v>107</v>
      </c>
      <c r="E19" s="215">
        <v>2</v>
      </c>
      <c r="F19" s="216">
        <v>57</v>
      </c>
      <c r="G19" s="227"/>
      <c r="H19" s="230"/>
      <c r="I19" s="218">
        <f t="shared" si="2"/>
        <v>0</v>
      </c>
      <c r="J19" s="216">
        <f t="shared" si="3"/>
        <v>0</v>
      </c>
      <c r="K19" s="219" t="e">
        <f t="shared" si="4"/>
        <v>#DIV/0!</v>
      </c>
      <c r="L19" s="216">
        <f t="shared" si="5"/>
        <v>0</v>
      </c>
      <c r="O19" s="214" t="str">
        <f t="shared" si="0"/>
        <v>insert into temp_goalie (player_id, games, goals, shutouts) values (,0,0,0);</v>
      </c>
    </row>
    <row r="20" spans="1:15" x14ac:dyDescent="0.25">
      <c r="A20" s="212">
        <f t="shared" si="1"/>
        <v>43019</v>
      </c>
      <c r="B20" s="213">
        <v>0.33680555555555558</v>
      </c>
      <c r="C20" s="125" t="s">
        <v>601</v>
      </c>
      <c r="D20" s="241" t="s">
        <v>535</v>
      </c>
      <c r="E20" s="215">
        <v>8</v>
      </c>
      <c r="F20" s="216">
        <v>57</v>
      </c>
      <c r="H20" s="230"/>
      <c r="I20" s="218">
        <f t="shared" si="2"/>
        <v>0</v>
      </c>
      <c r="J20" s="216">
        <f t="shared" si="3"/>
        <v>0</v>
      </c>
      <c r="K20" s="219" t="e">
        <f t="shared" si="4"/>
        <v>#DIV/0!</v>
      </c>
      <c r="L20" s="216">
        <f t="shared" si="5"/>
        <v>0</v>
      </c>
      <c r="O20" s="214" t="str">
        <f t="shared" si="0"/>
        <v>insert into temp_goalie (player_id, games, goals, shutouts) values (,0,0,0);</v>
      </c>
    </row>
    <row r="21" spans="1:15" x14ac:dyDescent="0.25">
      <c r="A21" s="212">
        <f t="shared" si="1"/>
        <v>43019</v>
      </c>
      <c r="B21" s="213">
        <v>0.33680555555555558</v>
      </c>
      <c r="C21" s="125" t="s">
        <v>412</v>
      </c>
      <c r="D21" s="241" t="s">
        <v>195</v>
      </c>
      <c r="E21" s="215">
        <v>4</v>
      </c>
      <c r="F21" s="216">
        <v>57</v>
      </c>
      <c r="I21" s="218">
        <f t="shared" si="2"/>
        <v>0</v>
      </c>
      <c r="J21" s="216">
        <f t="shared" si="3"/>
        <v>0</v>
      </c>
      <c r="K21" s="219" t="e">
        <f t="shared" si="4"/>
        <v>#DIV/0!</v>
      </c>
      <c r="L21" s="216">
        <f t="shared" si="5"/>
        <v>0</v>
      </c>
      <c r="O21" s="214" t="str">
        <f t="shared" si="0"/>
        <v>insert into temp_goalie (player_id, games, goals, shutouts) values (,0,0,0);</v>
      </c>
    </row>
    <row r="22" spans="1:15" x14ac:dyDescent="0.25">
      <c r="A22" s="212">
        <f t="shared" si="1"/>
        <v>43019</v>
      </c>
      <c r="B22" s="213">
        <v>0.3923611111111111</v>
      </c>
      <c r="C22" s="125" t="s">
        <v>139</v>
      </c>
      <c r="D22" s="241" t="s">
        <v>63</v>
      </c>
      <c r="E22" s="215">
        <v>2</v>
      </c>
      <c r="F22" s="216">
        <v>57</v>
      </c>
      <c r="I22" s="218">
        <f t="shared" si="2"/>
        <v>0</v>
      </c>
      <c r="J22" s="216">
        <f t="shared" si="3"/>
        <v>0</v>
      </c>
      <c r="K22" s="219" t="e">
        <f t="shared" si="4"/>
        <v>#DIV/0!</v>
      </c>
      <c r="L22" s="216">
        <f t="shared" si="5"/>
        <v>0</v>
      </c>
      <c r="O22" s="214" t="str">
        <f t="shared" si="0"/>
        <v>insert into temp_goalie (player_id, games, goals, shutouts) values (,0,0,0);</v>
      </c>
    </row>
    <row r="23" spans="1:15" x14ac:dyDescent="0.25">
      <c r="A23" s="212">
        <f t="shared" si="1"/>
        <v>43019</v>
      </c>
      <c r="B23" s="213">
        <v>0.3923611111111111</v>
      </c>
      <c r="C23" s="125" t="s">
        <v>118</v>
      </c>
      <c r="D23" s="241" t="s">
        <v>80</v>
      </c>
      <c r="E23" s="215">
        <v>2</v>
      </c>
      <c r="F23" s="216">
        <v>57</v>
      </c>
      <c r="I23" s="218">
        <f t="shared" si="2"/>
        <v>0</v>
      </c>
      <c r="J23" s="216">
        <f t="shared" si="3"/>
        <v>0</v>
      </c>
      <c r="K23" s="219" t="e">
        <f t="shared" si="4"/>
        <v>#DIV/0!</v>
      </c>
      <c r="L23" s="216">
        <f t="shared" si="5"/>
        <v>0</v>
      </c>
      <c r="O23" s="214" t="str">
        <f t="shared" si="0"/>
        <v>insert into temp_goalie (player_id, games, goals, shutouts) values (,0,0,0);</v>
      </c>
    </row>
    <row r="24" spans="1:15" x14ac:dyDescent="0.25">
      <c r="A24" s="212">
        <f t="shared" si="1"/>
        <v>43019</v>
      </c>
      <c r="B24" s="213">
        <v>0.44791666666666669</v>
      </c>
      <c r="C24" s="125" t="s">
        <v>39</v>
      </c>
      <c r="D24" s="241" t="s">
        <v>65</v>
      </c>
      <c r="E24" s="215">
        <v>6</v>
      </c>
      <c r="F24" s="216">
        <v>57</v>
      </c>
      <c r="I24" s="218">
        <f t="shared" si="2"/>
        <v>0</v>
      </c>
      <c r="J24" s="216">
        <f t="shared" si="3"/>
        <v>0</v>
      </c>
      <c r="K24" s="219" t="e">
        <f t="shared" si="4"/>
        <v>#DIV/0!</v>
      </c>
      <c r="L24" s="216">
        <f t="shared" si="5"/>
        <v>0</v>
      </c>
      <c r="O24" s="125" t="str">
        <f t="shared" si="0"/>
        <v>insert into temp_goalie (player_id, games, goals, shutouts) values (,0,0,0);</v>
      </c>
    </row>
    <row r="25" spans="1:15" x14ac:dyDescent="0.25">
      <c r="A25" s="212">
        <f t="shared" si="1"/>
        <v>43019</v>
      </c>
      <c r="B25" s="213">
        <v>0.44791666666666669</v>
      </c>
      <c r="C25" s="125" t="s">
        <v>38</v>
      </c>
      <c r="D25" s="241" t="s">
        <v>197</v>
      </c>
      <c r="E25" s="215">
        <v>6</v>
      </c>
      <c r="F25" s="216">
        <v>57</v>
      </c>
      <c r="J25" s="216">
        <f t="shared" si="3"/>
        <v>0</v>
      </c>
      <c r="L25" s="216">
        <f t="shared" si="5"/>
        <v>0</v>
      </c>
    </row>
    <row r="26" spans="1:15" x14ac:dyDescent="0.25">
      <c r="A26" s="212">
        <f t="shared" si="1"/>
        <v>43026</v>
      </c>
      <c r="B26" s="213">
        <v>0.28125</v>
      </c>
      <c r="C26" s="125" t="s">
        <v>38</v>
      </c>
      <c r="D26" s="241" t="s">
        <v>197</v>
      </c>
      <c r="E26" s="215">
        <v>8</v>
      </c>
      <c r="F26" s="216">
        <v>57</v>
      </c>
      <c r="J26" s="216">
        <f t="shared" si="3"/>
        <v>0</v>
      </c>
      <c r="L26" s="216">
        <f t="shared" si="5"/>
        <v>0</v>
      </c>
    </row>
    <row r="27" spans="1:15" x14ac:dyDescent="0.25">
      <c r="A27" s="212">
        <f t="shared" si="1"/>
        <v>43026</v>
      </c>
      <c r="B27" s="213">
        <v>0.28125</v>
      </c>
      <c r="C27" s="125" t="s">
        <v>118</v>
      </c>
      <c r="D27" s="241" t="s">
        <v>80</v>
      </c>
      <c r="E27" s="215">
        <v>1</v>
      </c>
      <c r="F27" s="216">
        <v>57</v>
      </c>
      <c r="H27" s="231" t="s">
        <v>334</v>
      </c>
    </row>
    <row r="28" spans="1:15" x14ac:dyDescent="0.25">
      <c r="A28" s="212">
        <f t="shared" si="1"/>
        <v>43026</v>
      </c>
      <c r="B28" s="213">
        <v>0.33680555555555558</v>
      </c>
      <c r="C28" s="125" t="s">
        <v>603</v>
      </c>
      <c r="D28" s="241" t="s">
        <v>644</v>
      </c>
      <c r="F28" s="216">
        <v>57</v>
      </c>
    </row>
    <row r="29" spans="1:15" x14ac:dyDescent="0.25">
      <c r="A29" s="212">
        <f t="shared" si="1"/>
        <v>43026</v>
      </c>
      <c r="B29" s="213">
        <v>0.33680555555555558</v>
      </c>
      <c r="C29" s="125" t="s">
        <v>39</v>
      </c>
      <c r="D29" s="241" t="s">
        <v>645</v>
      </c>
      <c r="F29" s="216">
        <v>57</v>
      </c>
    </row>
    <row r="30" spans="1:15" x14ac:dyDescent="0.25">
      <c r="A30" s="212">
        <f t="shared" si="1"/>
        <v>43026</v>
      </c>
      <c r="B30" s="213">
        <v>0.3923611111111111</v>
      </c>
      <c r="C30" s="125" t="s">
        <v>139</v>
      </c>
      <c r="D30" s="241" t="s">
        <v>63</v>
      </c>
      <c r="E30" s="215">
        <v>2</v>
      </c>
      <c r="F30" s="216">
        <v>57</v>
      </c>
    </row>
    <row r="31" spans="1:15" x14ac:dyDescent="0.25">
      <c r="A31" s="212">
        <f t="shared" si="1"/>
        <v>43026</v>
      </c>
      <c r="B31" s="213">
        <v>0.3923611111111111</v>
      </c>
      <c r="C31" s="125" t="s">
        <v>601</v>
      </c>
      <c r="D31" s="241" t="s">
        <v>535</v>
      </c>
      <c r="E31" s="215">
        <v>6</v>
      </c>
      <c r="F31" s="216">
        <v>57</v>
      </c>
    </row>
    <row r="32" spans="1:15" x14ac:dyDescent="0.25">
      <c r="A32" s="212">
        <f t="shared" si="1"/>
        <v>43026</v>
      </c>
      <c r="B32" s="213">
        <v>0.44791666666666669</v>
      </c>
      <c r="C32" s="125" t="s">
        <v>551</v>
      </c>
      <c r="D32" s="241" t="s">
        <v>646</v>
      </c>
      <c r="F32" s="216">
        <v>57</v>
      </c>
    </row>
    <row r="33" spans="1:11" x14ac:dyDescent="0.25">
      <c r="A33" s="212">
        <f t="shared" si="1"/>
        <v>43026</v>
      </c>
      <c r="B33" s="213">
        <v>0.44791666666666669</v>
      </c>
      <c r="C33" s="125" t="s">
        <v>412</v>
      </c>
      <c r="D33" s="241" t="s">
        <v>647</v>
      </c>
      <c r="F33" s="216">
        <v>57</v>
      </c>
    </row>
    <row r="34" spans="1:11" x14ac:dyDescent="0.25">
      <c r="A34" s="212">
        <f t="shared" si="1"/>
        <v>43033</v>
      </c>
      <c r="B34" s="213">
        <v>0.28125</v>
      </c>
      <c r="C34" s="125" t="s">
        <v>551</v>
      </c>
      <c r="D34" s="241" t="s">
        <v>78</v>
      </c>
      <c r="E34" s="215">
        <v>7</v>
      </c>
      <c r="F34" s="216">
        <v>57</v>
      </c>
      <c r="H34" s="253" t="s">
        <v>231</v>
      </c>
      <c r="I34" s="253"/>
    </row>
    <row r="35" spans="1:11" x14ac:dyDescent="0.25">
      <c r="A35" s="212">
        <f t="shared" si="1"/>
        <v>43033</v>
      </c>
      <c r="B35" s="213">
        <v>0.28125</v>
      </c>
      <c r="C35" s="125" t="s">
        <v>139</v>
      </c>
      <c r="D35" s="241" t="s">
        <v>171</v>
      </c>
      <c r="E35" s="215">
        <v>2</v>
      </c>
      <c r="F35" s="216">
        <v>57</v>
      </c>
      <c r="H35" s="214" t="s">
        <v>38</v>
      </c>
      <c r="I35" s="232">
        <f t="shared" ref="I35:I42" si="6">SUMIF(C:C, H35,E:E )</f>
        <v>81</v>
      </c>
    </row>
    <row r="36" spans="1:11" x14ac:dyDescent="0.25">
      <c r="A36" s="212">
        <f t="shared" si="1"/>
        <v>43033</v>
      </c>
      <c r="B36" s="213">
        <v>0.33680555555555558</v>
      </c>
      <c r="C36" s="125" t="s">
        <v>39</v>
      </c>
      <c r="D36" s="241" t="s">
        <v>65</v>
      </c>
      <c r="E36" s="215">
        <v>3</v>
      </c>
      <c r="F36" s="216">
        <v>57</v>
      </c>
      <c r="H36" s="214" t="s">
        <v>551</v>
      </c>
      <c r="I36" s="232">
        <f t="shared" si="6"/>
        <v>54</v>
      </c>
      <c r="J36" s="219"/>
    </row>
    <row r="37" spans="1:11" x14ac:dyDescent="0.25">
      <c r="A37" s="212">
        <f t="shared" si="1"/>
        <v>43033</v>
      </c>
      <c r="B37" s="213">
        <v>0.33680555555555558</v>
      </c>
      <c r="C37" s="125" t="s">
        <v>118</v>
      </c>
      <c r="D37" s="241" t="s">
        <v>80</v>
      </c>
      <c r="E37" s="215">
        <v>1</v>
      </c>
      <c r="F37" s="216">
        <v>57</v>
      </c>
      <c r="H37" s="214" t="s">
        <v>39</v>
      </c>
      <c r="I37" s="232">
        <f t="shared" si="6"/>
        <v>55</v>
      </c>
      <c r="J37" s="219"/>
    </row>
    <row r="38" spans="1:11" x14ac:dyDescent="0.25">
      <c r="A38" s="212">
        <f t="shared" si="1"/>
        <v>43033</v>
      </c>
      <c r="B38" s="213">
        <v>0.3923611111111111</v>
      </c>
      <c r="C38" s="125" t="s">
        <v>603</v>
      </c>
      <c r="D38" s="241" t="s">
        <v>107</v>
      </c>
      <c r="E38" s="215">
        <v>3</v>
      </c>
      <c r="F38" s="216">
        <v>57</v>
      </c>
      <c r="H38" s="125" t="s">
        <v>603</v>
      </c>
      <c r="I38" s="232">
        <f t="shared" si="6"/>
        <v>51</v>
      </c>
      <c r="J38" s="219"/>
    </row>
    <row r="39" spans="1:11" x14ac:dyDescent="0.25">
      <c r="A39" s="212">
        <f t="shared" si="1"/>
        <v>43033</v>
      </c>
      <c r="B39" s="213">
        <v>0.3923611111111111</v>
      </c>
      <c r="C39" s="125" t="s">
        <v>412</v>
      </c>
      <c r="D39" s="241" t="s">
        <v>630</v>
      </c>
      <c r="E39" s="215">
        <v>3</v>
      </c>
      <c r="F39" s="216">
        <v>57</v>
      </c>
      <c r="H39" s="214" t="s">
        <v>118</v>
      </c>
      <c r="I39" s="232">
        <f t="shared" si="6"/>
        <v>39</v>
      </c>
      <c r="J39" s="219"/>
    </row>
    <row r="40" spans="1:11" x14ac:dyDescent="0.25">
      <c r="A40" s="212">
        <f t="shared" si="1"/>
        <v>43033</v>
      </c>
      <c r="B40" s="213">
        <v>0.44791666666666669</v>
      </c>
      <c r="C40" s="125" t="s">
        <v>38</v>
      </c>
      <c r="D40" s="241" t="s">
        <v>197</v>
      </c>
      <c r="E40" s="215">
        <v>3</v>
      </c>
      <c r="F40" s="216">
        <v>57</v>
      </c>
      <c r="H40" s="214" t="s">
        <v>139</v>
      </c>
      <c r="I40" s="232">
        <f t="shared" si="6"/>
        <v>42</v>
      </c>
      <c r="J40" s="219"/>
    </row>
    <row r="41" spans="1:11" x14ac:dyDescent="0.25">
      <c r="A41" s="212">
        <f t="shared" si="1"/>
        <v>43033</v>
      </c>
      <c r="B41" s="213">
        <v>0.44791666666666669</v>
      </c>
      <c r="C41" s="125" t="s">
        <v>601</v>
      </c>
      <c r="D41" s="241" t="s">
        <v>535</v>
      </c>
      <c r="E41" s="215">
        <v>4</v>
      </c>
      <c r="F41" s="216">
        <v>57</v>
      </c>
      <c r="H41" s="125" t="s">
        <v>601</v>
      </c>
      <c r="I41" s="232">
        <f t="shared" si="6"/>
        <v>68</v>
      </c>
      <c r="J41" s="219"/>
    </row>
    <row r="42" spans="1:11" x14ac:dyDescent="0.25">
      <c r="A42" s="212">
        <f t="shared" si="1"/>
        <v>43040</v>
      </c>
      <c r="B42" s="213">
        <v>0.28125</v>
      </c>
      <c r="C42" s="125" t="s">
        <v>412</v>
      </c>
      <c r="D42" s="241" t="s">
        <v>630</v>
      </c>
      <c r="E42" s="215">
        <v>2</v>
      </c>
      <c r="F42" s="216">
        <v>57</v>
      </c>
      <c r="H42" s="214" t="s">
        <v>412</v>
      </c>
      <c r="I42" s="232">
        <f t="shared" si="6"/>
        <v>30</v>
      </c>
      <c r="J42" s="219"/>
    </row>
    <row r="43" spans="1:11" x14ac:dyDescent="0.25">
      <c r="A43" s="212">
        <f t="shared" si="1"/>
        <v>43040</v>
      </c>
      <c r="B43" s="213">
        <v>0.28125</v>
      </c>
      <c r="C43" s="125" t="s">
        <v>39</v>
      </c>
      <c r="D43" s="241" t="s">
        <v>65</v>
      </c>
      <c r="E43" s="215">
        <v>6</v>
      </c>
      <c r="F43" s="216">
        <v>57</v>
      </c>
      <c r="I43" s="233"/>
      <c r="J43" s="219"/>
    </row>
    <row r="44" spans="1:11" x14ac:dyDescent="0.25">
      <c r="A44" s="212">
        <f t="shared" si="1"/>
        <v>43040</v>
      </c>
      <c r="B44" s="213">
        <v>0.33680555555555558</v>
      </c>
      <c r="C44" s="125" t="s">
        <v>38</v>
      </c>
      <c r="D44" s="241" t="s">
        <v>197</v>
      </c>
      <c r="E44" s="215">
        <v>12</v>
      </c>
      <c r="F44" s="216">
        <v>57</v>
      </c>
      <c r="I44" s="233"/>
      <c r="J44" s="219"/>
      <c r="K44" s="214"/>
    </row>
    <row r="45" spans="1:11" x14ac:dyDescent="0.25">
      <c r="A45" s="212">
        <f t="shared" si="1"/>
        <v>43040</v>
      </c>
      <c r="B45" s="213">
        <v>0.33680555555555558</v>
      </c>
      <c r="C45" s="125" t="s">
        <v>551</v>
      </c>
      <c r="D45" s="241" t="s">
        <v>78</v>
      </c>
      <c r="E45" s="215">
        <v>5</v>
      </c>
      <c r="F45" s="216">
        <v>57</v>
      </c>
      <c r="H45" s="253" t="s">
        <v>249</v>
      </c>
      <c r="I45" s="253"/>
      <c r="J45" s="253"/>
      <c r="K45" s="214"/>
    </row>
    <row r="46" spans="1:11" x14ac:dyDescent="0.25">
      <c r="A46" s="212">
        <f t="shared" si="1"/>
        <v>43040</v>
      </c>
      <c r="B46" s="213">
        <v>0.3923611111111111</v>
      </c>
      <c r="C46" s="125" t="s">
        <v>118</v>
      </c>
      <c r="D46" s="241" t="s">
        <v>80</v>
      </c>
      <c r="E46" s="215">
        <v>5</v>
      </c>
      <c r="F46" s="216">
        <v>57</v>
      </c>
      <c r="H46" s="234">
        <v>0.28125</v>
      </c>
      <c r="I46" s="216">
        <f>SUMIF(B:B, H46,E:E )</f>
        <v>121</v>
      </c>
      <c r="J46" s="219">
        <f>I46-$I$50</f>
        <v>16</v>
      </c>
      <c r="K46" s="214"/>
    </row>
    <row r="47" spans="1:11" x14ac:dyDescent="0.25">
      <c r="A47" s="212">
        <f t="shared" si="1"/>
        <v>43040</v>
      </c>
      <c r="B47" s="213">
        <v>0.3923611111111111</v>
      </c>
      <c r="C47" s="125" t="s">
        <v>601</v>
      </c>
      <c r="D47" s="241" t="s">
        <v>535</v>
      </c>
      <c r="E47" s="215">
        <v>2</v>
      </c>
      <c r="F47" s="216">
        <v>57</v>
      </c>
      <c r="H47" s="234">
        <v>0.33680555555555558</v>
      </c>
      <c r="I47" s="216">
        <f>SUMIF(B:B, H47,E:E )</f>
        <v>105</v>
      </c>
      <c r="J47" s="219">
        <f>I47-$I$50</f>
        <v>0</v>
      </c>
      <c r="K47" s="214"/>
    </row>
    <row r="48" spans="1:11" x14ac:dyDescent="0.25">
      <c r="A48" s="212">
        <f t="shared" si="1"/>
        <v>43040</v>
      </c>
      <c r="B48" s="213">
        <v>0.44791666666666669</v>
      </c>
      <c r="C48" s="125" t="s">
        <v>603</v>
      </c>
      <c r="D48" s="241" t="s">
        <v>107</v>
      </c>
      <c r="E48" s="215">
        <v>8</v>
      </c>
      <c r="F48" s="216">
        <v>57</v>
      </c>
      <c r="H48" s="234">
        <v>0.3923611111111111</v>
      </c>
      <c r="I48" s="216">
        <f>SUMIF(B:B, H48,E:E )</f>
        <v>93</v>
      </c>
      <c r="J48" s="219">
        <f>I48-$I$50</f>
        <v>-12</v>
      </c>
      <c r="K48" s="214"/>
    </row>
    <row r="49" spans="1:11" x14ac:dyDescent="0.25">
      <c r="A49" s="212">
        <f t="shared" si="1"/>
        <v>43040</v>
      </c>
      <c r="B49" s="213">
        <v>0.44791666666666669</v>
      </c>
      <c r="C49" s="125" t="s">
        <v>139</v>
      </c>
      <c r="D49" s="125" t="s">
        <v>237</v>
      </c>
      <c r="E49" s="215">
        <v>1</v>
      </c>
      <c r="F49" s="216">
        <v>57</v>
      </c>
      <c r="H49" s="234">
        <v>0.44791666666666669</v>
      </c>
      <c r="I49" s="216">
        <f>SUMIF(B:B, H49,E:E )</f>
        <v>101</v>
      </c>
      <c r="J49" s="219">
        <f>I49-$I$50</f>
        <v>-4</v>
      </c>
      <c r="K49" s="214"/>
    </row>
    <row r="50" spans="1:11" x14ac:dyDescent="0.25">
      <c r="A50" s="212">
        <f t="shared" si="1"/>
        <v>43047</v>
      </c>
      <c r="B50" s="213">
        <v>0.28125</v>
      </c>
      <c r="C50" s="125" t="s">
        <v>118</v>
      </c>
      <c r="D50" s="241" t="s">
        <v>80</v>
      </c>
      <c r="E50" s="215">
        <v>1</v>
      </c>
      <c r="F50" s="216">
        <v>57</v>
      </c>
      <c r="H50" s="209" t="s">
        <v>251</v>
      </c>
      <c r="I50" s="208">
        <f>AVERAGE(I46:I49)</f>
        <v>105</v>
      </c>
      <c r="J50" s="214"/>
      <c r="K50" s="235"/>
    </row>
    <row r="51" spans="1:11" x14ac:dyDescent="0.25">
      <c r="A51" s="212">
        <f t="shared" si="1"/>
        <v>43047</v>
      </c>
      <c r="B51" s="213">
        <v>0.28125</v>
      </c>
      <c r="C51" s="125" t="s">
        <v>551</v>
      </c>
      <c r="D51" s="241" t="s">
        <v>78</v>
      </c>
      <c r="E51" s="215">
        <v>6</v>
      </c>
      <c r="F51" s="216">
        <v>57</v>
      </c>
      <c r="I51" s="235"/>
      <c r="J51" s="214"/>
      <c r="K51" s="214"/>
    </row>
    <row r="52" spans="1:11" x14ac:dyDescent="0.25">
      <c r="A52" s="212">
        <f t="shared" si="1"/>
        <v>43047</v>
      </c>
      <c r="B52" s="213">
        <v>0.33680555555555558</v>
      </c>
      <c r="C52" s="125" t="s">
        <v>412</v>
      </c>
      <c r="D52" s="120" t="s">
        <v>630</v>
      </c>
      <c r="E52" s="215">
        <v>2</v>
      </c>
      <c r="F52" s="216">
        <v>57</v>
      </c>
      <c r="H52" s="209" t="s">
        <v>250</v>
      </c>
      <c r="I52" s="209"/>
      <c r="J52" s="209"/>
      <c r="K52" s="214"/>
    </row>
    <row r="53" spans="1:11" x14ac:dyDescent="0.25">
      <c r="A53" s="212">
        <f t="shared" si="1"/>
        <v>43047</v>
      </c>
      <c r="B53" s="213">
        <v>0.33680555555555558</v>
      </c>
      <c r="C53" s="125" t="s">
        <v>139</v>
      </c>
      <c r="D53" s="241" t="s">
        <v>63</v>
      </c>
      <c r="E53" s="215">
        <v>6</v>
      </c>
      <c r="F53" s="216">
        <v>57</v>
      </c>
      <c r="H53" s="212">
        <v>43005</v>
      </c>
      <c r="I53" s="232">
        <f t="shared" ref="I53:I83" si="7">SUMIF(A:A, H53,E:E )</f>
        <v>38</v>
      </c>
      <c r="J53" s="236">
        <f t="shared" ref="J53:J83" si="8">IF(I53&gt;0,I53-$I$84,"")</f>
        <v>5.6923076923076934</v>
      </c>
      <c r="K53" s="214"/>
    </row>
    <row r="54" spans="1:11" x14ac:dyDescent="0.25">
      <c r="A54" s="212">
        <f t="shared" si="1"/>
        <v>43047</v>
      </c>
      <c r="B54" s="213">
        <v>0.3923611111111111</v>
      </c>
      <c r="C54" s="125" t="s">
        <v>603</v>
      </c>
      <c r="D54" s="241" t="s">
        <v>107</v>
      </c>
      <c r="E54" s="215">
        <v>2</v>
      </c>
      <c r="F54" s="216">
        <v>57</v>
      </c>
      <c r="H54" s="212">
        <f>H53+7</f>
        <v>43012</v>
      </c>
      <c r="I54" s="232">
        <f t="shared" si="7"/>
        <v>32</v>
      </c>
      <c r="J54" s="236">
        <f t="shared" si="8"/>
        <v>-0.3076923076923066</v>
      </c>
      <c r="K54" s="214"/>
    </row>
    <row r="55" spans="1:11" x14ac:dyDescent="0.25">
      <c r="A55" s="212">
        <f t="shared" si="1"/>
        <v>43047</v>
      </c>
      <c r="B55" s="213">
        <v>0.3923611111111111</v>
      </c>
      <c r="C55" s="125" t="s">
        <v>38</v>
      </c>
      <c r="D55" s="241" t="s">
        <v>197</v>
      </c>
      <c r="E55" s="215">
        <v>2</v>
      </c>
      <c r="F55" s="216">
        <v>57</v>
      </c>
      <c r="H55" s="212">
        <f t="shared" ref="H55:H83" si="9">H54+7</f>
        <v>43019</v>
      </c>
      <c r="I55" s="232">
        <f t="shared" si="7"/>
        <v>30</v>
      </c>
      <c r="J55" s="236">
        <f t="shared" si="8"/>
        <v>-2.3076923076923066</v>
      </c>
      <c r="K55" s="214"/>
    </row>
    <row r="56" spans="1:11" x14ac:dyDescent="0.25">
      <c r="A56" s="212">
        <f t="shared" si="1"/>
        <v>43047</v>
      </c>
      <c r="B56" s="213">
        <v>0.44791666666666669</v>
      </c>
      <c r="C56" s="125" t="s">
        <v>601</v>
      </c>
      <c r="D56" s="241" t="s">
        <v>535</v>
      </c>
      <c r="E56" s="215">
        <v>4</v>
      </c>
      <c r="F56" s="216">
        <v>57</v>
      </c>
      <c r="H56" s="212">
        <f t="shared" si="9"/>
        <v>43026</v>
      </c>
      <c r="I56" s="232">
        <f t="shared" si="7"/>
        <v>17</v>
      </c>
      <c r="J56" s="236">
        <f>IF(I56&gt;0,I56-$I$84,"")</f>
        <v>-15.307692307692307</v>
      </c>
      <c r="K56" s="214"/>
    </row>
    <row r="57" spans="1:11" x14ac:dyDescent="0.25">
      <c r="A57" s="212">
        <f t="shared" si="1"/>
        <v>43047</v>
      </c>
      <c r="B57" s="213">
        <v>0.44791666666666669</v>
      </c>
      <c r="C57" s="125" t="s">
        <v>39</v>
      </c>
      <c r="D57" s="241" t="s">
        <v>65</v>
      </c>
      <c r="E57" s="215">
        <v>5</v>
      </c>
      <c r="F57" s="216">
        <v>57</v>
      </c>
      <c r="H57" s="212">
        <f t="shared" si="9"/>
        <v>43033</v>
      </c>
      <c r="I57" s="232">
        <f t="shared" si="7"/>
        <v>26</v>
      </c>
      <c r="J57" s="236">
        <f t="shared" si="8"/>
        <v>-6.3076923076923066</v>
      </c>
      <c r="K57" s="214"/>
    </row>
    <row r="58" spans="1:11" x14ac:dyDescent="0.25">
      <c r="A58" s="212">
        <f t="shared" si="1"/>
        <v>43054</v>
      </c>
      <c r="B58" s="213">
        <v>0.28125</v>
      </c>
      <c r="C58" s="125" t="s">
        <v>601</v>
      </c>
      <c r="D58" s="241" t="s">
        <v>171</v>
      </c>
      <c r="E58" s="215">
        <v>14</v>
      </c>
      <c r="F58" s="216">
        <v>57</v>
      </c>
      <c r="H58" s="212">
        <f t="shared" si="9"/>
        <v>43040</v>
      </c>
      <c r="I58" s="232">
        <f t="shared" si="7"/>
        <v>41</v>
      </c>
      <c r="J58" s="236">
        <f t="shared" si="8"/>
        <v>8.6923076923076934</v>
      </c>
      <c r="K58" s="214"/>
    </row>
    <row r="59" spans="1:11" x14ac:dyDescent="0.25">
      <c r="A59" s="212">
        <f t="shared" si="1"/>
        <v>43054</v>
      </c>
      <c r="B59" s="213">
        <v>0.28125</v>
      </c>
      <c r="C59" s="125" t="s">
        <v>551</v>
      </c>
      <c r="D59" s="241" t="s">
        <v>78</v>
      </c>
      <c r="E59" s="215">
        <v>2</v>
      </c>
      <c r="F59" s="216">
        <v>57</v>
      </c>
      <c r="H59" s="212">
        <f t="shared" si="9"/>
        <v>43047</v>
      </c>
      <c r="I59" s="232">
        <f t="shared" si="7"/>
        <v>28</v>
      </c>
      <c r="J59" s="236">
        <f t="shared" si="8"/>
        <v>-4.3076923076923066</v>
      </c>
      <c r="K59" s="214"/>
    </row>
    <row r="60" spans="1:11" x14ac:dyDescent="0.25">
      <c r="A60" s="212">
        <f t="shared" si="1"/>
        <v>43054</v>
      </c>
      <c r="B60" s="213">
        <v>0.33680555555555558</v>
      </c>
      <c r="C60" s="125" t="s">
        <v>412</v>
      </c>
      <c r="D60" s="241" t="s">
        <v>630</v>
      </c>
      <c r="E60" s="215">
        <v>1</v>
      </c>
      <c r="F60" s="216">
        <v>57</v>
      </c>
      <c r="H60" s="212">
        <f>H59+7</f>
        <v>43054</v>
      </c>
      <c r="I60" s="232">
        <f t="shared" si="7"/>
        <v>35</v>
      </c>
      <c r="J60" s="236">
        <f t="shared" si="8"/>
        <v>2.6923076923076934</v>
      </c>
      <c r="K60" s="214"/>
    </row>
    <row r="61" spans="1:11" x14ac:dyDescent="0.25">
      <c r="A61" s="212">
        <f t="shared" si="1"/>
        <v>43054</v>
      </c>
      <c r="B61" s="213">
        <v>0.33680555555555558</v>
      </c>
      <c r="C61" s="125" t="s">
        <v>38</v>
      </c>
      <c r="D61" s="125" t="s">
        <v>197</v>
      </c>
      <c r="E61" s="215">
        <v>9</v>
      </c>
      <c r="F61" s="216">
        <v>57</v>
      </c>
      <c r="H61" s="212">
        <f t="shared" si="9"/>
        <v>43061</v>
      </c>
      <c r="I61" s="232">
        <f t="shared" si="7"/>
        <v>27</v>
      </c>
      <c r="J61" s="236">
        <f t="shared" si="8"/>
        <v>-5.3076923076923066</v>
      </c>
      <c r="K61" s="214"/>
    </row>
    <row r="62" spans="1:11" x14ac:dyDescent="0.25">
      <c r="A62" s="212">
        <f t="shared" si="1"/>
        <v>43054</v>
      </c>
      <c r="B62" s="213">
        <v>0.3923611111111111</v>
      </c>
      <c r="C62" s="125" t="s">
        <v>118</v>
      </c>
      <c r="D62" s="125" t="s">
        <v>80</v>
      </c>
      <c r="E62" s="215">
        <v>3</v>
      </c>
      <c r="F62" s="216">
        <v>57</v>
      </c>
      <c r="H62" s="212">
        <f>H61+14</f>
        <v>43075</v>
      </c>
      <c r="I62" s="232">
        <f>SUMIF(A:A, H62,E:E )</f>
        <v>0</v>
      </c>
      <c r="J62" s="236" t="str">
        <f t="shared" si="8"/>
        <v/>
      </c>
      <c r="K62" s="214"/>
    </row>
    <row r="63" spans="1:11" x14ac:dyDescent="0.25">
      <c r="A63" s="212">
        <f t="shared" si="1"/>
        <v>43054</v>
      </c>
      <c r="B63" s="213">
        <v>0.3923611111111111</v>
      </c>
      <c r="C63" s="125" t="s">
        <v>603</v>
      </c>
      <c r="D63" s="125" t="s">
        <v>107</v>
      </c>
      <c r="E63" s="215">
        <v>0</v>
      </c>
      <c r="F63" s="216">
        <v>57</v>
      </c>
      <c r="H63" s="212">
        <f>H62+7</f>
        <v>43082</v>
      </c>
      <c r="I63" s="232">
        <f t="shared" si="7"/>
        <v>38</v>
      </c>
      <c r="J63" s="236">
        <f t="shared" si="8"/>
        <v>5.6923076923076934</v>
      </c>
      <c r="K63" s="214"/>
    </row>
    <row r="64" spans="1:11" x14ac:dyDescent="0.25">
      <c r="A64" s="212">
        <f t="shared" si="1"/>
        <v>43054</v>
      </c>
      <c r="B64" s="213">
        <v>0.44791666666666669</v>
      </c>
      <c r="C64" s="125" t="s">
        <v>39</v>
      </c>
      <c r="D64" s="125" t="s">
        <v>65</v>
      </c>
      <c r="E64" s="215">
        <v>5</v>
      </c>
      <c r="F64" s="216">
        <v>57</v>
      </c>
      <c r="H64" s="212">
        <f t="shared" si="9"/>
        <v>43089</v>
      </c>
      <c r="I64" s="232">
        <f t="shared" si="7"/>
        <v>34</v>
      </c>
      <c r="J64" s="236">
        <f t="shared" si="8"/>
        <v>1.6923076923076934</v>
      </c>
      <c r="K64" s="214"/>
    </row>
    <row r="65" spans="1:11" x14ac:dyDescent="0.25">
      <c r="A65" s="212">
        <f t="shared" si="1"/>
        <v>43054</v>
      </c>
      <c r="B65" s="213">
        <v>0.44791666666666669</v>
      </c>
      <c r="C65" s="125" t="s">
        <v>139</v>
      </c>
      <c r="D65" s="125" t="s">
        <v>63</v>
      </c>
      <c r="E65" s="215">
        <v>1</v>
      </c>
      <c r="F65" s="216">
        <v>57</v>
      </c>
      <c r="H65" s="212">
        <f>H64+14</f>
        <v>43103</v>
      </c>
      <c r="I65" s="232">
        <f t="shared" si="7"/>
        <v>25</v>
      </c>
      <c r="J65" s="236">
        <f>IF(I65&gt;0,I65-$I$84,"")</f>
        <v>-7.3076923076923066</v>
      </c>
      <c r="K65" s="214"/>
    </row>
    <row r="66" spans="1:11" x14ac:dyDescent="0.25">
      <c r="A66" s="212">
        <f t="shared" si="1"/>
        <v>43061</v>
      </c>
      <c r="B66" s="213">
        <v>0.28125</v>
      </c>
      <c r="C66" s="125" t="s">
        <v>139</v>
      </c>
      <c r="D66" s="125" t="s">
        <v>63</v>
      </c>
      <c r="E66" s="215">
        <v>4</v>
      </c>
      <c r="F66" s="216">
        <v>57</v>
      </c>
      <c r="H66" s="212">
        <f t="shared" si="9"/>
        <v>43110</v>
      </c>
      <c r="I66" s="232">
        <f t="shared" si="7"/>
        <v>49</v>
      </c>
      <c r="J66" s="236">
        <f t="shared" si="8"/>
        <v>16.692307692307693</v>
      </c>
      <c r="K66" s="214"/>
    </row>
    <row r="67" spans="1:11" x14ac:dyDescent="0.25">
      <c r="A67" s="212">
        <f t="shared" si="1"/>
        <v>43061</v>
      </c>
      <c r="B67" s="213">
        <v>0.28125</v>
      </c>
      <c r="C67" s="125" t="s">
        <v>38</v>
      </c>
      <c r="D67" s="125" t="s">
        <v>197</v>
      </c>
      <c r="E67" s="215">
        <v>8</v>
      </c>
      <c r="F67" s="216">
        <v>57</v>
      </c>
      <c r="H67" s="212">
        <f t="shared" si="9"/>
        <v>43117</v>
      </c>
      <c r="I67" s="232">
        <f t="shared" si="7"/>
        <v>0</v>
      </c>
      <c r="J67" s="236" t="str">
        <f t="shared" si="8"/>
        <v/>
      </c>
      <c r="K67" s="214"/>
    </row>
    <row r="68" spans="1:11" x14ac:dyDescent="0.25">
      <c r="A68" s="212">
        <f t="shared" si="1"/>
        <v>43061</v>
      </c>
      <c r="B68" s="213">
        <v>0.33680555555555558</v>
      </c>
      <c r="C68" s="125" t="s">
        <v>551</v>
      </c>
      <c r="D68" s="125" t="s">
        <v>78</v>
      </c>
      <c r="E68" s="215">
        <v>4</v>
      </c>
      <c r="F68" s="216">
        <v>57</v>
      </c>
      <c r="H68" s="212">
        <f t="shared" si="9"/>
        <v>43124</v>
      </c>
      <c r="I68" s="232">
        <f t="shared" si="7"/>
        <v>0</v>
      </c>
      <c r="J68" s="236" t="str">
        <f t="shared" si="8"/>
        <v/>
      </c>
      <c r="K68" s="214"/>
    </row>
    <row r="69" spans="1:11" x14ac:dyDescent="0.25">
      <c r="A69" s="212">
        <f t="shared" si="1"/>
        <v>43061</v>
      </c>
      <c r="B69" s="213">
        <v>0.33680555555555558</v>
      </c>
      <c r="C69" s="125" t="s">
        <v>39</v>
      </c>
      <c r="D69" s="125" t="s">
        <v>65</v>
      </c>
      <c r="E69" s="215">
        <v>2</v>
      </c>
      <c r="F69" s="216">
        <v>57</v>
      </c>
      <c r="H69" s="212">
        <f t="shared" si="9"/>
        <v>43131</v>
      </c>
      <c r="I69" s="232">
        <f t="shared" si="7"/>
        <v>0</v>
      </c>
      <c r="J69" s="236" t="str">
        <f t="shared" si="8"/>
        <v/>
      </c>
      <c r="K69" s="214"/>
    </row>
    <row r="70" spans="1:11" x14ac:dyDescent="0.25">
      <c r="A70" s="212">
        <f t="shared" si="1"/>
        <v>43061</v>
      </c>
      <c r="B70" s="213">
        <v>0.3923611111111111</v>
      </c>
      <c r="C70" s="125" t="s">
        <v>118</v>
      </c>
      <c r="D70" s="125" t="s">
        <v>80</v>
      </c>
      <c r="E70" s="215">
        <v>3</v>
      </c>
      <c r="F70" s="216">
        <v>57</v>
      </c>
      <c r="H70" s="212">
        <f t="shared" si="9"/>
        <v>43138</v>
      </c>
      <c r="I70" s="232">
        <f t="shared" si="7"/>
        <v>0</v>
      </c>
      <c r="J70" s="236" t="str">
        <f t="shared" si="8"/>
        <v/>
      </c>
      <c r="K70" s="214"/>
    </row>
    <row r="71" spans="1:11" x14ac:dyDescent="0.25">
      <c r="A71" s="212">
        <f t="shared" si="1"/>
        <v>43061</v>
      </c>
      <c r="B71" s="213">
        <v>0.3923611111111111</v>
      </c>
      <c r="C71" s="125" t="s">
        <v>412</v>
      </c>
      <c r="D71" s="125" t="s">
        <v>78</v>
      </c>
      <c r="E71" s="215">
        <v>0</v>
      </c>
      <c r="F71" s="216">
        <v>9</v>
      </c>
      <c r="H71" s="212">
        <f t="shared" si="9"/>
        <v>43145</v>
      </c>
      <c r="I71" s="232">
        <f t="shared" si="7"/>
        <v>0</v>
      </c>
      <c r="J71" s="236" t="str">
        <f t="shared" si="8"/>
        <v/>
      </c>
      <c r="K71" s="214"/>
    </row>
    <row r="72" spans="1:11" x14ac:dyDescent="0.25">
      <c r="A72" s="212">
        <f>A63+7</f>
        <v>43061</v>
      </c>
      <c r="B72" s="213">
        <v>0.3923611111111111</v>
      </c>
      <c r="C72" s="125" t="s">
        <v>412</v>
      </c>
      <c r="D72" s="125" t="s">
        <v>630</v>
      </c>
      <c r="E72" s="215">
        <v>3</v>
      </c>
      <c r="F72" s="216">
        <f>57-9</f>
        <v>48</v>
      </c>
      <c r="H72" s="212">
        <f t="shared" si="9"/>
        <v>43152</v>
      </c>
      <c r="I72" s="232">
        <f t="shared" si="7"/>
        <v>0</v>
      </c>
      <c r="J72" s="236" t="str">
        <f t="shared" si="8"/>
        <v/>
      </c>
      <c r="K72" s="214"/>
    </row>
    <row r="73" spans="1:11" x14ac:dyDescent="0.25">
      <c r="A73" s="212">
        <f>A64+7</f>
        <v>43061</v>
      </c>
      <c r="B73" s="213">
        <v>0.44791666666666669</v>
      </c>
      <c r="C73" s="125" t="s">
        <v>601</v>
      </c>
      <c r="D73" s="214" t="s">
        <v>535</v>
      </c>
      <c r="E73" s="215">
        <v>0</v>
      </c>
      <c r="F73" s="216">
        <v>57</v>
      </c>
      <c r="H73" s="212">
        <f t="shared" si="9"/>
        <v>43159</v>
      </c>
      <c r="I73" s="232">
        <f t="shared" si="7"/>
        <v>0</v>
      </c>
      <c r="J73" s="236" t="str">
        <f t="shared" si="8"/>
        <v/>
      </c>
      <c r="K73" s="214"/>
    </row>
    <row r="74" spans="1:11" x14ac:dyDescent="0.25">
      <c r="A74" s="212">
        <f>A65+7</f>
        <v>43061</v>
      </c>
      <c r="B74" s="213">
        <v>0.44791666666666669</v>
      </c>
      <c r="C74" s="125" t="s">
        <v>603</v>
      </c>
      <c r="D74" s="125" t="s">
        <v>107</v>
      </c>
      <c r="E74" s="215">
        <v>3</v>
      </c>
      <c r="F74" s="216">
        <v>57</v>
      </c>
      <c r="H74" s="212">
        <f t="shared" si="9"/>
        <v>43166</v>
      </c>
      <c r="I74" s="232">
        <f t="shared" si="7"/>
        <v>0</v>
      </c>
      <c r="J74" s="236" t="str">
        <f>IF(I74&gt;0,I74-$I$84,"")</f>
        <v/>
      </c>
      <c r="K74" s="214"/>
    </row>
    <row r="75" spans="1:11" x14ac:dyDescent="0.25">
      <c r="A75" s="212">
        <f>A66+14</f>
        <v>43075</v>
      </c>
      <c r="B75" s="213">
        <v>0.28125</v>
      </c>
      <c r="C75" s="125" t="s">
        <v>601</v>
      </c>
      <c r="F75" s="216">
        <v>57</v>
      </c>
      <c r="H75" s="212">
        <f t="shared" si="9"/>
        <v>43173</v>
      </c>
      <c r="I75" s="232">
        <f t="shared" si="7"/>
        <v>0</v>
      </c>
      <c r="J75" s="236" t="str">
        <f t="shared" si="8"/>
        <v/>
      </c>
    </row>
    <row r="76" spans="1:11" x14ac:dyDescent="0.25">
      <c r="A76" s="212">
        <f t="shared" ref="A76:A82" si="10">A67+14</f>
        <v>43075</v>
      </c>
      <c r="B76" s="213">
        <v>0.28125</v>
      </c>
      <c r="C76" s="125" t="s">
        <v>412</v>
      </c>
      <c r="F76" s="216">
        <v>57</v>
      </c>
      <c r="H76" s="212">
        <f t="shared" si="9"/>
        <v>43180</v>
      </c>
      <c r="I76" s="232">
        <f t="shared" si="7"/>
        <v>0</v>
      </c>
      <c r="J76" s="236" t="str">
        <f t="shared" si="8"/>
        <v/>
      </c>
    </row>
    <row r="77" spans="1:11" x14ac:dyDescent="0.25">
      <c r="A77" s="212">
        <f t="shared" si="10"/>
        <v>43075</v>
      </c>
      <c r="B77" s="213">
        <v>0.33680555555555558</v>
      </c>
      <c r="C77" s="125" t="s">
        <v>139</v>
      </c>
      <c r="F77" s="216">
        <v>57</v>
      </c>
      <c r="H77" s="212">
        <f t="shared" si="9"/>
        <v>43187</v>
      </c>
      <c r="I77" s="232">
        <f t="shared" si="7"/>
        <v>0</v>
      </c>
      <c r="J77" s="236" t="str">
        <f t="shared" si="8"/>
        <v/>
      </c>
    </row>
    <row r="78" spans="1:11" x14ac:dyDescent="0.25">
      <c r="A78" s="212">
        <f t="shared" si="10"/>
        <v>43075</v>
      </c>
      <c r="B78" s="213">
        <v>0.33680555555555558</v>
      </c>
      <c r="C78" s="125" t="s">
        <v>118</v>
      </c>
      <c r="F78" s="216">
        <v>57</v>
      </c>
      <c r="H78" s="212">
        <f t="shared" si="9"/>
        <v>43194</v>
      </c>
      <c r="I78" s="232">
        <f t="shared" si="7"/>
        <v>0</v>
      </c>
      <c r="J78" s="236" t="str">
        <f t="shared" si="8"/>
        <v/>
      </c>
    </row>
    <row r="79" spans="1:11" x14ac:dyDescent="0.25">
      <c r="A79" s="212">
        <f t="shared" si="10"/>
        <v>43075</v>
      </c>
      <c r="B79" s="213">
        <v>0.3923611111111111</v>
      </c>
      <c r="C79" s="125" t="s">
        <v>39</v>
      </c>
      <c r="F79" s="216">
        <v>57</v>
      </c>
      <c r="H79" s="212">
        <f t="shared" si="9"/>
        <v>43201</v>
      </c>
      <c r="I79" s="232">
        <f t="shared" si="7"/>
        <v>0</v>
      </c>
      <c r="J79" s="236" t="str">
        <f t="shared" si="8"/>
        <v/>
      </c>
    </row>
    <row r="80" spans="1:11" x14ac:dyDescent="0.25">
      <c r="A80" s="212">
        <f t="shared" si="10"/>
        <v>43075</v>
      </c>
      <c r="B80" s="213">
        <v>0.3923611111111111</v>
      </c>
      <c r="C80" s="125" t="s">
        <v>38</v>
      </c>
      <c r="F80" s="216">
        <v>57</v>
      </c>
      <c r="H80" s="212">
        <f t="shared" si="9"/>
        <v>43208</v>
      </c>
      <c r="I80" s="232">
        <f t="shared" si="7"/>
        <v>0</v>
      </c>
      <c r="J80" s="236" t="str">
        <f t="shared" si="8"/>
        <v/>
      </c>
    </row>
    <row r="81" spans="1:15" x14ac:dyDescent="0.25">
      <c r="A81" s="212">
        <f t="shared" si="10"/>
        <v>43075</v>
      </c>
      <c r="B81" s="213">
        <v>0.44791666666666669</v>
      </c>
      <c r="C81" s="125" t="s">
        <v>551</v>
      </c>
      <c r="F81" s="216">
        <v>57</v>
      </c>
      <c r="H81" s="212">
        <f t="shared" si="9"/>
        <v>43215</v>
      </c>
      <c r="I81" s="232">
        <f t="shared" si="7"/>
        <v>0</v>
      </c>
      <c r="J81" s="236" t="str">
        <f t="shared" si="8"/>
        <v/>
      </c>
    </row>
    <row r="82" spans="1:15" x14ac:dyDescent="0.25">
      <c r="A82" s="212">
        <f t="shared" si="10"/>
        <v>43075</v>
      </c>
      <c r="B82" s="213">
        <v>0.44791666666666669</v>
      </c>
      <c r="C82" s="125" t="s">
        <v>603</v>
      </c>
      <c r="F82" s="216">
        <v>57</v>
      </c>
      <c r="H82" s="212">
        <f t="shared" si="9"/>
        <v>43222</v>
      </c>
      <c r="I82" s="232">
        <f t="shared" si="7"/>
        <v>0</v>
      </c>
      <c r="J82" s="236" t="str">
        <f t="shared" si="8"/>
        <v/>
      </c>
    </row>
    <row r="83" spans="1:15" x14ac:dyDescent="0.25">
      <c r="A83" s="212">
        <f>A75+7</f>
        <v>43082</v>
      </c>
      <c r="B83" s="213">
        <v>0.28125</v>
      </c>
      <c r="C83" s="125" t="s">
        <v>603</v>
      </c>
      <c r="D83" s="125" t="s">
        <v>107</v>
      </c>
      <c r="E83" s="215">
        <v>7</v>
      </c>
      <c r="F83" s="216">
        <v>57</v>
      </c>
      <c r="H83" s="212">
        <f t="shared" si="9"/>
        <v>43229</v>
      </c>
      <c r="I83" s="232">
        <f t="shared" si="7"/>
        <v>0</v>
      </c>
      <c r="J83" s="236" t="str">
        <f t="shared" si="8"/>
        <v/>
      </c>
      <c r="L83" s="209"/>
      <c r="M83" s="240"/>
      <c r="N83" s="209"/>
      <c r="O83" s="209"/>
    </row>
    <row r="84" spans="1:15" x14ac:dyDescent="0.25">
      <c r="A84" s="212">
        <f t="shared" ref="A84:A147" si="11">A76+7</f>
        <v>43082</v>
      </c>
      <c r="B84" s="213">
        <v>0.28125</v>
      </c>
      <c r="C84" s="125" t="s">
        <v>39</v>
      </c>
      <c r="D84" s="125" t="s">
        <v>65</v>
      </c>
      <c r="E84" s="215">
        <v>4</v>
      </c>
      <c r="F84" s="216">
        <v>57</v>
      </c>
      <c r="H84" s="209" t="s">
        <v>251</v>
      </c>
      <c r="I84" s="208">
        <f>AVERAGEIF(I53:I80,"&gt;0")</f>
        <v>32.307692307692307</v>
      </c>
      <c r="J84" s="214"/>
      <c r="K84" s="214"/>
      <c r="N84" s="219"/>
      <c r="O84" s="216"/>
    </row>
    <row r="85" spans="1:15" x14ac:dyDescent="0.25">
      <c r="A85" s="212">
        <f t="shared" si="11"/>
        <v>43082</v>
      </c>
      <c r="B85" s="213">
        <v>0.33680555555555558</v>
      </c>
      <c r="C85" s="125" t="s">
        <v>139</v>
      </c>
      <c r="D85" s="125" t="s">
        <v>107</v>
      </c>
      <c r="E85" s="215">
        <v>2</v>
      </c>
      <c r="F85" s="216">
        <v>57</v>
      </c>
      <c r="H85" s="216"/>
      <c r="I85" s="214"/>
      <c r="J85" s="214"/>
      <c r="K85" s="214"/>
      <c r="N85" s="219"/>
      <c r="O85" s="216"/>
    </row>
    <row r="86" spans="1:15" x14ac:dyDescent="0.25">
      <c r="A86" s="212">
        <f t="shared" si="11"/>
        <v>43082</v>
      </c>
      <c r="B86" s="213">
        <v>0.33680555555555558</v>
      </c>
      <c r="C86" s="125" t="s">
        <v>601</v>
      </c>
      <c r="D86" s="125" t="s">
        <v>535</v>
      </c>
      <c r="E86" s="215">
        <v>9</v>
      </c>
      <c r="F86" s="216">
        <v>57</v>
      </c>
      <c r="H86" s="216"/>
      <c r="I86" s="214"/>
      <c r="J86" s="214"/>
      <c r="K86" s="214"/>
      <c r="N86" s="219"/>
      <c r="O86" s="216"/>
    </row>
    <row r="87" spans="1:15" x14ac:dyDescent="0.25">
      <c r="A87" s="212">
        <f t="shared" si="11"/>
        <v>43082</v>
      </c>
      <c r="B87" s="213">
        <v>0.3923611111111111</v>
      </c>
      <c r="C87" s="125" t="s">
        <v>551</v>
      </c>
      <c r="D87" s="125" t="s">
        <v>78</v>
      </c>
      <c r="E87" s="215">
        <v>4</v>
      </c>
      <c r="F87" s="216">
        <v>57</v>
      </c>
      <c r="H87" s="216"/>
      <c r="I87" s="214"/>
      <c r="J87" s="214"/>
      <c r="K87" s="214"/>
      <c r="N87" s="219"/>
      <c r="O87" s="216"/>
    </row>
    <row r="88" spans="1:15" x14ac:dyDescent="0.25">
      <c r="A88" s="212">
        <f t="shared" si="11"/>
        <v>43082</v>
      </c>
      <c r="B88" s="213">
        <v>0.3923611111111111</v>
      </c>
      <c r="C88" s="125" t="s">
        <v>412</v>
      </c>
      <c r="D88" s="125" t="s">
        <v>630</v>
      </c>
      <c r="E88" s="215">
        <v>1</v>
      </c>
      <c r="F88" s="216">
        <v>57</v>
      </c>
      <c r="H88" s="216"/>
      <c r="I88" s="214"/>
      <c r="J88" s="214"/>
      <c r="K88" s="214"/>
      <c r="N88" s="219"/>
      <c r="O88" s="216"/>
    </row>
    <row r="89" spans="1:15" x14ac:dyDescent="0.25">
      <c r="A89" s="212">
        <f t="shared" si="11"/>
        <v>43082</v>
      </c>
      <c r="B89" s="213">
        <v>0.44791666666666669</v>
      </c>
      <c r="C89" s="125" t="s">
        <v>38</v>
      </c>
      <c r="D89" s="125" t="s">
        <v>197</v>
      </c>
      <c r="E89" s="215">
        <v>7</v>
      </c>
      <c r="F89" s="216">
        <v>57</v>
      </c>
      <c r="H89" s="216"/>
      <c r="I89" s="214"/>
      <c r="J89" s="214"/>
      <c r="K89" s="214"/>
      <c r="N89" s="219"/>
      <c r="O89" s="216"/>
    </row>
    <row r="90" spans="1:15" x14ac:dyDescent="0.25">
      <c r="A90" s="212">
        <f t="shared" si="11"/>
        <v>43082</v>
      </c>
      <c r="B90" s="213">
        <v>0.44791666666666669</v>
      </c>
      <c r="C90" s="125" t="s">
        <v>118</v>
      </c>
      <c r="D90" s="125" t="s">
        <v>80</v>
      </c>
      <c r="E90" s="215">
        <v>4</v>
      </c>
      <c r="F90" s="216">
        <v>57</v>
      </c>
    </row>
    <row r="91" spans="1:15" x14ac:dyDescent="0.25">
      <c r="A91" s="212">
        <f t="shared" si="11"/>
        <v>43089</v>
      </c>
      <c r="B91" s="213">
        <v>0.28125</v>
      </c>
      <c r="C91" s="125" t="s">
        <v>118</v>
      </c>
      <c r="D91" s="125" t="s">
        <v>80</v>
      </c>
      <c r="E91" s="215">
        <v>4</v>
      </c>
      <c r="F91" s="216">
        <v>57</v>
      </c>
    </row>
    <row r="92" spans="1:15" x14ac:dyDescent="0.25">
      <c r="A92" s="212">
        <f t="shared" si="11"/>
        <v>43089</v>
      </c>
      <c r="B92" s="213">
        <v>0.28125</v>
      </c>
      <c r="C92" s="125" t="s">
        <v>39</v>
      </c>
      <c r="D92" s="125" t="s">
        <v>65</v>
      </c>
      <c r="E92" s="215">
        <v>7</v>
      </c>
      <c r="F92" s="216">
        <v>57</v>
      </c>
    </row>
    <row r="93" spans="1:15" x14ac:dyDescent="0.25">
      <c r="A93" s="212">
        <f t="shared" si="11"/>
        <v>43089</v>
      </c>
      <c r="B93" s="213">
        <v>0.33680555555555558</v>
      </c>
      <c r="C93" s="125" t="s">
        <v>603</v>
      </c>
      <c r="D93" s="125" t="s">
        <v>689</v>
      </c>
      <c r="F93" s="216">
        <v>57</v>
      </c>
    </row>
    <row r="94" spans="1:15" x14ac:dyDescent="0.25">
      <c r="A94" s="212">
        <f t="shared" si="11"/>
        <v>43089</v>
      </c>
      <c r="B94" s="213">
        <v>0.33680555555555558</v>
      </c>
      <c r="C94" s="125" t="s">
        <v>412</v>
      </c>
      <c r="D94" s="125" t="s">
        <v>647</v>
      </c>
      <c r="F94" s="216">
        <v>57</v>
      </c>
    </row>
    <row r="95" spans="1:15" x14ac:dyDescent="0.25">
      <c r="A95" s="212">
        <f t="shared" si="11"/>
        <v>43089</v>
      </c>
      <c r="B95" s="213">
        <v>0.3923611111111111</v>
      </c>
      <c r="C95" s="125" t="s">
        <v>38</v>
      </c>
      <c r="D95" s="125" t="s">
        <v>290</v>
      </c>
      <c r="E95" s="215">
        <v>2</v>
      </c>
      <c r="F95" s="216">
        <v>57</v>
      </c>
    </row>
    <row r="96" spans="1:15" x14ac:dyDescent="0.25">
      <c r="A96" s="212">
        <f t="shared" si="11"/>
        <v>43089</v>
      </c>
      <c r="B96" s="213">
        <v>0.3923611111111111</v>
      </c>
      <c r="C96" s="125" t="s">
        <v>601</v>
      </c>
      <c r="D96" s="125" t="s">
        <v>535</v>
      </c>
      <c r="E96" s="215">
        <v>7</v>
      </c>
      <c r="F96" s="216">
        <v>57</v>
      </c>
    </row>
    <row r="97" spans="1:6" x14ac:dyDescent="0.25">
      <c r="A97" s="212">
        <f t="shared" si="11"/>
        <v>43089</v>
      </c>
      <c r="B97" s="213">
        <v>0.44791666666666669</v>
      </c>
      <c r="C97" s="125" t="s">
        <v>139</v>
      </c>
      <c r="D97" s="125" t="s">
        <v>237</v>
      </c>
      <c r="E97" s="215">
        <v>6</v>
      </c>
      <c r="F97" s="216">
        <v>57</v>
      </c>
    </row>
    <row r="98" spans="1:6" x14ac:dyDescent="0.25">
      <c r="A98" s="212">
        <f t="shared" si="11"/>
        <v>43089</v>
      </c>
      <c r="B98" s="213">
        <v>0.44791666666666669</v>
      </c>
      <c r="C98" s="125" t="s">
        <v>551</v>
      </c>
      <c r="D98" s="125" t="s">
        <v>78</v>
      </c>
      <c r="E98" s="215">
        <v>8</v>
      </c>
      <c r="F98" s="216">
        <v>57</v>
      </c>
    </row>
    <row r="99" spans="1:6" x14ac:dyDescent="0.25">
      <c r="A99" s="212">
        <f>A91+14</f>
        <v>43103</v>
      </c>
      <c r="B99" s="213">
        <v>0.28125</v>
      </c>
      <c r="C99" s="125" t="s">
        <v>38</v>
      </c>
      <c r="D99" s="125" t="s">
        <v>290</v>
      </c>
      <c r="E99" s="215">
        <v>4</v>
      </c>
      <c r="F99" s="216">
        <v>57</v>
      </c>
    </row>
    <row r="100" spans="1:6" x14ac:dyDescent="0.25">
      <c r="A100" s="212">
        <f t="shared" ref="A100:A106" si="12">A92+14</f>
        <v>43103</v>
      </c>
      <c r="B100" s="213">
        <v>0.28125</v>
      </c>
      <c r="C100" s="125" t="s">
        <v>551</v>
      </c>
      <c r="D100" s="125" t="s">
        <v>78</v>
      </c>
      <c r="E100" s="215">
        <v>3</v>
      </c>
      <c r="F100" s="216">
        <v>57</v>
      </c>
    </row>
    <row r="101" spans="1:6" x14ac:dyDescent="0.25">
      <c r="A101" s="212">
        <f t="shared" si="12"/>
        <v>43103</v>
      </c>
      <c r="B101" s="213">
        <v>0.33680555555555558</v>
      </c>
      <c r="C101" s="125" t="s">
        <v>601</v>
      </c>
      <c r="D101" s="125" t="s">
        <v>535</v>
      </c>
      <c r="E101" s="215">
        <v>3</v>
      </c>
      <c r="F101" s="216">
        <v>57</v>
      </c>
    </row>
    <row r="102" spans="1:6" x14ac:dyDescent="0.25">
      <c r="A102" s="212">
        <f t="shared" si="12"/>
        <v>43103</v>
      </c>
      <c r="B102" s="213">
        <v>0.33680555555555558</v>
      </c>
      <c r="C102" s="125" t="s">
        <v>118</v>
      </c>
      <c r="D102" s="125" t="s">
        <v>80</v>
      </c>
      <c r="E102" s="215">
        <v>3</v>
      </c>
      <c r="F102" s="216">
        <v>57</v>
      </c>
    </row>
    <row r="103" spans="1:6" x14ac:dyDescent="0.25">
      <c r="A103" s="212">
        <f t="shared" si="12"/>
        <v>43103</v>
      </c>
      <c r="B103" s="213">
        <v>0.3923611111111111</v>
      </c>
      <c r="C103" s="125" t="s">
        <v>603</v>
      </c>
      <c r="D103" s="125" t="s">
        <v>442</v>
      </c>
      <c r="E103" s="215">
        <v>8</v>
      </c>
      <c r="F103" s="216">
        <v>57</v>
      </c>
    </row>
    <row r="104" spans="1:6" x14ac:dyDescent="0.25">
      <c r="A104" s="212">
        <f t="shared" si="12"/>
        <v>43103</v>
      </c>
      <c r="B104" s="213">
        <v>0.3923611111111111</v>
      </c>
      <c r="C104" s="125" t="s">
        <v>139</v>
      </c>
      <c r="D104" s="125" t="s">
        <v>63</v>
      </c>
      <c r="E104" s="215">
        <v>4</v>
      </c>
      <c r="F104" s="216">
        <v>57</v>
      </c>
    </row>
    <row r="105" spans="1:6" x14ac:dyDescent="0.25">
      <c r="A105" s="212">
        <f t="shared" si="12"/>
        <v>43103</v>
      </c>
      <c r="B105" s="213">
        <v>0.44791666666666669</v>
      </c>
      <c r="C105" s="125" t="s">
        <v>412</v>
      </c>
      <c r="F105" s="216">
        <v>57</v>
      </c>
    </row>
    <row r="106" spans="1:6" x14ac:dyDescent="0.25">
      <c r="A106" s="212">
        <f t="shared" si="12"/>
        <v>43103</v>
      </c>
      <c r="B106" s="213">
        <v>0.44791666666666669</v>
      </c>
      <c r="C106" s="125" t="s">
        <v>39</v>
      </c>
      <c r="F106" s="216">
        <v>57</v>
      </c>
    </row>
    <row r="107" spans="1:6" x14ac:dyDescent="0.25">
      <c r="A107" s="212">
        <f t="shared" si="11"/>
        <v>43110</v>
      </c>
      <c r="B107" s="213">
        <v>0.28125</v>
      </c>
      <c r="C107" s="125" t="s">
        <v>412</v>
      </c>
      <c r="D107" s="125" t="s">
        <v>630</v>
      </c>
      <c r="E107" s="215">
        <v>5</v>
      </c>
      <c r="F107" s="216">
        <v>57</v>
      </c>
    </row>
    <row r="108" spans="1:6" x14ac:dyDescent="0.25">
      <c r="A108" s="212">
        <f t="shared" si="11"/>
        <v>43110</v>
      </c>
      <c r="B108" s="213">
        <v>0.28125</v>
      </c>
      <c r="C108" s="125" t="s">
        <v>139</v>
      </c>
      <c r="D108" s="125" t="s">
        <v>63</v>
      </c>
      <c r="E108" s="215">
        <v>5</v>
      </c>
      <c r="F108" s="216">
        <v>57</v>
      </c>
    </row>
    <row r="109" spans="1:6" x14ac:dyDescent="0.25">
      <c r="A109" s="212">
        <f t="shared" si="11"/>
        <v>43110</v>
      </c>
      <c r="B109" s="213">
        <v>0.33680555555555558</v>
      </c>
      <c r="C109" s="125" t="s">
        <v>38</v>
      </c>
      <c r="D109" s="125" t="s">
        <v>290</v>
      </c>
      <c r="E109" s="215">
        <v>6</v>
      </c>
      <c r="F109" s="216">
        <v>57</v>
      </c>
    </row>
    <row r="110" spans="1:6" x14ac:dyDescent="0.25">
      <c r="A110" s="212">
        <f t="shared" si="11"/>
        <v>43110</v>
      </c>
      <c r="B110" s="213">
        <v>0.33680555555555558</v>
      </c>
      <c r="C110" s="125" t="s">
        <v>603</v>
      </c>
      <c r="D110" s="125" t="s">
        <v>442</v>
      </c>
      <c r="E110" s="215">
        <v>7</v>
      </c>
      <c r="F110" s="216">
        <v>57</v>
      </c>
    </row>
    <row r="111" spans="1:6" x14ac:dyDescent="0.25">
      <c r="A111" s="212">
        <f t="shared" si="11"/>
        <v>43110</v>
      </c>
      <c r="B111" s="213">
        <v>0.3923611111111111</v>
      </c>
      <c r="C111" s="125" t="s">
        <v>39</v>
      </c>
      <c r="D111" s="125" t="s">
        <v>65</v>
      </c>
      <c r="E111" s="215">
        <v>8</v>
      </c>
      <c r="F111" s="216">
        <v>57</v>
      </c>
    </row>
    <row r="112" spans="1:6" x14ac:dyDescent="0.25">
      <c r="A112" s="212">
        <f t="shared" si="11"/>
        <v>43110</v>
      </c>
      <c r="B112" s="213">
        <v>0.3923611111111111</v>
      </c>
      <c r="C112" s="125" t="s">
        <v>601</v>
      </c>
      <c r="D112" s="125" t="s">
        <v>535</v>
      </c>
      <c r="E112" s="215">
        <v>2</v>
      </c>
      <c r="F112" s="216">
        <v>57</v>
      </c>
    </row>
    <row r="113" spans="1:6" x14ac:dyDescent="0.25">
      <c r="A113" s="212">
        <f t="shared" si="11"/>
        <v>43110</v>
      </c>
      <c r="B113" s="213">
        <v>0.44791666666666669</v>
      </c>
      <c r="C113" s="125" t="s">
        <v>118</v>
      </c>
      <c r="D113" s="125" t="s">
        <v>80</v>
      </c>
      <c r="E113" s="215">
        <v>8</v>
      </c>
      <c r="F113" s="216">
        <v>57</v>
      </c>
    </row>
    <row r="114" spans="1:6" x14ac:dyDescent="0.25">
      <c r="A114" s="212">
        <f t="shared" si="11"/>
        <v>43110</v>
      </c>
      <c r="B114" s="213">
        <v>0.44791666666666669</v>
      </c>
      <c r="C114" s="125" t="s">
        <v>551</v>
      </c>
      <c r="D114" s="125" t="s">
        <v>171</v>
      </c>
      <c r="E114" s="215">
        <v>8</v>
      </c>
      <c r="F114" s="216">
        <v>57</v>
      </c>
    </row>
    <row r="115" spans="1:6" x14ac:dyDescent="0.25">
      <c r="A115" s="212">
        <f t="shared" si="11"/>
        <v>43117</v>
      </c>
      <c r="B115" s="213">
        <v>0.28125</v>
      </c>
      <c r="F115" s="216">
        <v>57</v>
      </c>
    </row>
    <row r="116" spans="1:6" x14ac:dyDescent="0.25">
      <c r="A116" s="212">
        <f t="shared" si="11"/>
        <v>43117</v>
      </c>
      <c r="B116" s="213">
        <v>0.28125</v>
      </c>
      <c r="F116" s="216">
        <v>57</v>
      </c>
    </row>
    <row r="117" spans="1:6" x14ac:dyDescent="0.25">
      <c r="A117" s="212">
        <f t="shared" si="11"/>
        <v>43117</v>
      </c>
      <c r="B117" s="213">
        <v>0.33680555555555558</v>
      </c>
      <c r="F117" s="216">
        <v>57</v>
      </c>
    </row>
    <row r="118" spans="1:6" x14ac:dyDescent="0.25">
      <c r="A118" s="212">
        <f t="shared" si="11"/>
        <v>43117</v>
      </c>
      <c r="B118" s="213">
        <v>0.33680555555555558</v>
      </c>
      <c r="F118" s="216">
        <v>57</v>
      </c>
    </row>
    <row r="119" spans="1:6" x14ac:dyDescent="0.25">
      <c r="A119" s="212">
        <f t="shared" si="11"/>
        <v>43117</v>
      </c>
      <c r="B119" s="213">
        <v>0.3923611111111111</v>
      </c>
      <c r="F119" s="216">
        <v>57</v>
      </c>
    </row>
    <row r="120" spans="1:6" x14ac:dyDescent="0.25">
      <c r="A120" s="212">
        <f t="shared" si="11"/>
        <v>43117</v>
      </c>
      <c r="B120" s="213">
        <v>0.3923611111111111</v>
      </c>
      <c r="F120" s="216">
        <v>57</v>
      </c>
    </row>
    <row r="121" spans="1:6" x14ac:dyDescent="0.25">
      <c r="A121" s="212">
        <f t="shared" si="11"/>
        <v>43117</v>
      </c>
      <c r="B121" s="213">
        <v>0.44791666666666669</v>
      </c>
      <c r="F121" s="216">
        <v>57</v>
      </c>
    </row>
    <row r="122" spans="1:6" x14ac:dyDescent="0.25">
      <c r="A122" s="212">
        <f t="shared" si="11"/>
        <v>43117</v>
      </c>
      <c r="B122" s="213">
        <v>0.44791666666666669</v>
      </c>
      <c r="F122" s="216">
        <v>57</v>
      </c>
    </row>
    <row r="123" spans="1:6" x14ac:dyDescent="0.25">
      <c r="A123" s="212">
        <f t="shared" si="11"/>
        <v>43124</v>
      </c>
      <c r="B123" s="213">
        <v>0.28125</v>
      </c>
      <c r="F123" s="216">
        <v>57</v>
      </c>
    </row>
    <row r="124" spans="1:6" x14ac:dyDescent="0.25">
      <c r="A124" s="212">
        <f t="shared" si="11"/>
        <v>43124</v>
      </c>
      <c r="B124" s="213">
        <v>0.28125</v>
      </c>
      <c r="F124" s="216">
        <v>57</v>
      </c>
    </row>
    <row r="125" spans="1:6" x14ac:dyDescent="0.25">
      <c r="A125" s="212">
        <f t="shared" si="11"/>
        <v>43124</v>
      </c>
      <c r="B125" s="213">
        <v>0.33680555555555558</v>
      </c>
      <c r="F125" s="216">
        <v>57</v>
      </c>
    </row>
    <row r="126" spans="1:6" x14ac:dyDescent="0.25">
      <c r="A126" s="212">
        <f t="shared" si="11"/>
        <v>43124</v>
      </c>
      <c r="B126" s="213">
        <v>0.33680555555555558</v>
      </c>
      <c r="F126" s="216">
        <v>57</v>
      </c>
    </row>
    <row r="127" spans="1:6" x14ac:dyDescent="0.25">
      <c r="A127" s="212">
        <f t="shared" si="11"/>
        <v>43124</v>
      </c>
      <c r="B127" s="213">
        <v>0.3923611111111111</v>
      </c>
      <c r="F127" s="216">
        <v>57</v>
      </c>
    </row>
    <row r="128" spans="1:6" x14ac:dyDescent="0.25">
      <c r="A128" s="212">
        <f t="shared" si="11"/>
        <v>43124</v>
      </c>
      <c r="B128" s="213">
        <v>0.3923611111111111</v>
      </c>
      <c r="F128" s="216">
        <v>57</v>
      </c>
    </row>
    <row r="129" spans="1:6" x14ac:dyDescent="0.25">
      <c r="A129" s="212">
        <f t="shared" si="11"/>
        <v>43124</v>
      </c>
      <c r="B129" s="213">
        <v>0.44791666666666669</v>
      </c>
      <c r="F129" s="216">
        <v>57</v>
      </c>
    </row>
    <row r="130" spans="1:6" x14ac:dyDescent="0.25">
      <c r="A130" s="212">
        <f t="shared" si="11"/>
        <v>43124</v>
      </c>
      <c r="B130" s="213">
        <v>0.44791666666666669</v>
      </c>
      <c r="F130" s="216">
        <v>57</v>
      </c>
    </row>
    <row r="131" spans="1:6" x14ac:dyDescent="0.25">
      <c r="A131" s="212">
        <f t="shared" si="11"/>
        <v>43131</v>
      </c>
      <c r="B131" s="213">
        <v>0.28125</v>
      </c>
      <c r="F131" s="216">
        <v>57</v>
      </c>
    </row>
    <row r="132" spans="1:6" x14ac:dyDescent="0.25">
      <c r="A132" s="212">
        <f t="shared" si="11"/>
        <v>43131</v>
      </c>
      <c r="B132" s="213">
        <v>0.28125</v>
      </c>
      <c r="F132" s="216">
        <v>57</v>
      </c>
    </row>
    <row r="133" spans="1:6" x14ac:dyDescent="0.25">
      <c r="A133" s="212">
        <f t="shared" si="11"/>
        <v>43131</v>
      </c>
      <c r="B133" s="213">
        <v>0.33680555555555558</v>
      </c>
      <c r="F133" s="216">
        <v>57</v>
      </c>
    </row>
    <row r="134" spans="1:6" x14ac:dyDescent="0.25">
      <c r="A134" s="212">
        <f t="shared" si="11"/>
        <v>43131</v>
      </c>
      <c r="B134" s="213">
        <v>0.33680555555555558</v>
      </c>
      <c r="F134" s="216">
        <v>57</v>
      </c>
    </row>
    <row r="135" spans="1:6" x14ac:dyDescent="0.25">
      <c r="A135" s="212">
        <f t="shared" si="11"/>
        <v>43131</v>
      </c>
      <c r="B135" s="213">
        <v>0.3923611111111111</v>
      </c>
      <c r="F135" s="216">
        <v>57</v>
      </c>
    </row>
    <row r="136" spans="1:6" x14ac:dyDescent="0.25">
      <c r="A136" s="212">
        <f t="shared" si="11"/>
        <v>43131</v>
      </c>
      <c r="B136" s="213">
        <v>0.3923611111111111</v>
      </c>
      <c r="F136" s="216">
        <v>57</v>
      </c>
    </row>
    <row r="137" spans="1:6" x14ac:dyDescent="0.25">
      <c r="A137" s="212">
        <f t="shared" si="11"/>
        <v>43131</v>
      </c>
      <c r="B137" s="213">
        <v>0.44791666666666669</v>
      </c>
      <c r="F137" s="216">
        <v>57</v>
      </c>
    </row>
    <row r="138" spans="1:6" x14ac:dyDescent="0.25">
      <c r="A138" s="212">
        <f t="shared" si="11"/>
        <v>43131</v>
      </c>
      <c r="B138" s="213">
        <v>0.44791666666666669</v>
      </c>
      <c r="F138" s="216">
        <v>57</v>
      </c>
    </row>
    <row r="139" spans="1:6" x14ac:dyDescent="0.25">
      <c r="A139" s="212">
        <f t="shared" si="11"/>
        <v>43138</v>
      </c>
      <c r="B139" s="213">
        <v>0.28125</v>
      </c>
      <c r="F139" s="216">
        <v>57</v>
      </c>
    </row>
    <row r="140" spans="1:6" x14ac:dyDescent="0.25">
      <c r="A140" s="212">
        <f t="shared" si="11"/>
        <v>43138</v>
      </c>
      <c r="B140" s="213">
        <v>0.28125</v>
      </c>
      <c r="F140" s="216">
        <v>57</v>
      </c>
    </row>
    <row r="141" spans="1:6" x14ac:dyDescent="0.25">
      <c r="A141" s="212">
        <f t="shared" si="11"/>
        <v>43138</v>
      </c>
      <c r="B141" s="213">
        <v>0.33680555555555558</v>
      </c>
      <c r="F141" s="216">
        <v>57</v>
      </c>
    </row>
    <row r="142" spans="1:6" x14ac:dyDescent="0.25">
      <c r="A142" s="212">
        <f t="shared" si="11"/>
        <v>43138</v>
      </c>
      <c r="B142" s="213">
        <v>0.33680555555555558</v>
      </c>
      <c r="F142" s="216">
        <v>57</v>
      </c>
    </row>
    <row r="143" spans="1:6" x14ac:dyDescent="0.25">
      <c r="A143" s="212">
        <f t="shared" si="11"/>
        <v>43138</v>
      </c>
      <c r="B143" s="213">
        <v>0.3923611111111111</v>
      </c>
      <c r="F143" s="216">
        <v>57</v>
      </c>
    </row>
    <row r="144" spans="1:6" x14ac:dyDescent="0.25">
      <c r="A144" s="212">
        <f t="shared" si="11"/>
        <v>43138</v>
      </c>
      <c r="B144" s="213">
        <v>0.3923611111111111</v>
      </c>
      <c r="F144" s="216">
        <v>57</v>
      </c>
    </row>
    <row r="145" spans="1:6" x14ac:dyDescent="0.25">
      <c r="A145" s="212">
        <f t="shared" si="11"/>
        <v>43138</v>
      </c>
      <c r="B145" s="213">
        <v>0.44791666666666669</v>
      </c>
      <c r="F145" s="216">
        <v>57</v>
      </c>
    </row>
    <row r="146" spans="1:6" x14ac:dyDescent="0.25">
      <c r="A146" s="212">
        <f t="shared" si="11"/>
        <v>43138</v>
      </c>
      <c r="B146" s="213">
        <v>0.44791666666666669</v>
      </c>
      <c r="F146" s="216">
        <v>57</v>
      </c>
    </row>
    <row r="147" spans="1:6" x14ac:dyDescent="0.25">
      <c r="A147" s="212">
        <f t="shared" si="11"/>
        <v>43145</v>
      </c>
      <c r="B147" s="213">
        <v>0.28125</v>
      </c>
      <c r="F147" s="216">
        <v>57</v>
      </c>
    </row>
    <row r="148" spans="1:6" x14ac:dyDescent="0.25">
      <c r="A148" s="212">
        <f t="shared" ref="A148:A211" si="13">A140+7</f>
        <v>43145</v>
      </c>
      <c r="B148" s="213">
        <v>0.28125</v>
      </c>
      <c r="F148" s="216">
        <v>57</v>
      </c>
    </row>
    <row r="149" spans="1:6" x14ac:dyDescent="0.25">
      <c r="A149" s="212">
        <f t="shared" si="13"/>
        <v>43145</v>
      </c>
      <c r="B149" s="213">
        <v>0.33680555555555558</v>
      </c>
      <c r="F149" s="216">
        <v>57</v>
      </c>
    </row>
    <row r="150" spans="1:6" x14ac:dyDescent="0.25">
      <c r="A150" s="212">
        <f t="shared" si="13"/>
        <v>43145</v>
      </c>
      <c r="B150" s="213">
        <v>0.33680555555555558</v>
      </c>
      <c r="D150" s="237"/>
      <c r="F150" s="216">
        <v>57</v>
      </c>
    </row>
    <row r="151" spans="1:6" x14ac:dyDescent="0.25">
      <c r="A151" s="212">
        <f t="shared" si="13"/>
        <v>43145</v>
      </c>
      <c r="B151" s="213">
        <v>0.3923611111111111</v>
      </c>
      <c r="F151" s="216">
        <v>57</v>
      </c>
    </row>
    <row r="152" spans="1:6" x14ac:dyDescent="0.25">
      <c r="A152" s="212">
        <f t="shared" si="13"/>
        <v>43145</v>
      </c>
      <c r="B152" s="213">
        <v>0.3923611111111111</v>
      </c>
      <c r="F152" s="216">
        <v>57</v>
      </c>
    </row>
    <row r="153" spans="1:6" x14ac:dyDescent="0.25">
      <c r="A153" s="212">
        <f t="shared" si="13"/>
        <v>43145</v>
      </c>
      <c r="B153" s="213">
        <v>0.44791666666666669</v>
      </c>
      <c r="F153" s="216">
        <v>57</v>
      </c>
    </row>
    <row r="154" spans="1:6" x14ac:dyDescent="0.25">
      <c r="A154" s="212">
        <f t="shared" si="13"/>
        <v>43145</v>
      </c>
      <c r="B154" s="213">
        <v>0.44791666666666669</v>
      </c>
      <c r="F154" s="216">
        <v>57</v>
      </c>
    </row>
    <row r="155" spans="1:6" x14ac:dyDescent="0.25">
      <c r="A155" s="212">
        <f t="shared" si="13"/>
        <v>43152</v>
      </c>
      <c r="B155" s="213">
        <v>0.44791666666666669</v>
      </c>
      <c r="F155" s="216">
        <v>57</v>
      </c>
    </row>
    <row r="156" spans="1:6" x14ac:dyDescent="0.25">
      <c r="A156" s="212">
        <f t="shared" si="13"/>
        <v>43152</v>
      </c>
      <c r="B156" s="213">
        <v>0.28125</v>
      </c>
      <c r="F156" s="216">
        <v>57</v>
      </c>
    </row>
    <row r="157" spans="1:6" x14ac:dyDescent="0.25">
      <c r="A157" s="212">
        <f t="shared" si="13"/>
        <v>43152</v>
      </c>
      <c r="B157" s="213">
        <v>0.28125</v>
      </c>
      <c r="F157" s="216">
        <v>57</v>
      </c>
    </row>
    <row r="158" spans="1:6" x14ac:dyDescent="0.25">
      <c r="A158" s="212">
        <f t="shared" si="13"/>
        <v>43152</v>
      </c>
      <c r="B158" s="213">
        <v>0.33680555555555558</v>
      </c>
      <c r="F158" s="216">
        <v>57</v>
      </c>
    </row>
    <row r="159" spans="1:6" x14ac:dyDescent="0.25">
      <c r="A159" s="212">
        <f t="shared" si="13"/>
        <v>43152</v>
      </c>
      <c r="B159" s="213">
        <v>0.33680555555555558</v>
      </c>
      <c r="F159" s="216">
        <v>57</v>
      </c>
    </row>
    <row r="160" spans="1:6" x14ac:dyDescent="0.25">
      <c r="A160" s="212">
        <f t="shared" si="13"/>
        <v>43152</v>
      </c>
      <c r="B160" s="213">
        <v>0.3923611111111111</v>
      </c>
      <c r="F160" s="216">
        <v>57</v>
      </c>
    </row>
    <row r="161" spans="1:6" x14ac:dyDescent="0.25">
      <c r="A161" s="212">
        <f t="shared" si="13"/>
        <v>43152</v>
      </c>
      <c r="B161" s="213">
        <v>0.3923611111111111</v>
      </c>
      <c r="F161" s="216">
        <v>57</v>
      </c>
    </row>
    <row r="162" spans="1:6" x14ac:dyDescent="0.25">
      <c r="A162" s="212">
        <f t="shared" si="13"/>
        <v>43152</v>
      </c>
      <c r="B162" s="213">
        <v>0.44791666666666669</v>
      </c>
      <c r="F162" s="216">
        <v>57</v>
      </c>
    </row>
    <row r="163" spans="1:6" x14ac:dyDescent="0.25">
      <c r="A163" s="212">
        <f t="shared" si="13"/>
        <v>43159</v>
      </c>
      <c r="B163" s="213">
        <v>0.44791666666666669</v>
      </c>
      <c r="F163" s="216">
        <v>57</v>
      </c>
    </row>
    <row r="164" spans="1:6" x14ac:dyDescent="0.25">
      <c r="A164" s="212">
        <f t="shared" si="13"/>
        <v>43159</v>
      </c>
      <c r="B164" s="213">
        <v>0.28125</v>
      </c>
      <c r="F164" s="216">
        <v>57</v>
      </c>
    </row>
    <row r="165" spans="1:6" x14ac:dyDescent="0.25">
      <c r="A165" s="212">
        <f t="shared" si="13"/>
        <v>43159</v>
      </c>
      <c r="B165" s="213">
        <v>0.28125</v>
      </c>
      <c r="F165" s="216">
        <v>57</v>
      </c>
    </row>
    <row r="166" spans="1:6" x14ac:dyDescent="0.25">
      <c r="A166" s="212">
        <f t="shared" si="13"/>
        <v>43159</v>
      </c>
      <c r="B166" s="213">
        <v>0.33680555555555558</v>
      </c>
      <c r="F166" s="216">
        <v>57</v>
      </c>
    </row>
    <row r="167" spans="1:6" x14ac:dyDescent="0.25">
      <c r="A167" s="212">
        <f t="shared" si="13"/>
        <v>43159</v>
      </c>
      <c r="B167" s="213">
        <v>0.33680555555555558</v>
      </c>
      <c r="F167" s="216">
        <v>57</v>
      </c>
    </row>
    <row r="168" spans="1:6" x14ac:dyDescent="0.25">
      <c r="A168" s="212">
        <f t="shared" si="13"/>
        <v>43159</v>
      </c>
      <c r="B168" s="213">
        <v>0.3923611111111111</v>
      </c>
      <c r="F168" s="216">
        <v>57</v>
      </c>
    </row>
    <row r="169" spans="1:6" x14ac:dyDescent="0.25">
      <c r="A169" s="212">
        <f t="shared" si="13"/>
        <v>43159</v>
      </c>
      <c r="B169" s="213">
        <v>0.3923611111111111</v>
      </c>
      <c r="F169" s="216">
        <v>57</v>
      </c>
    </row>
    <row r="170" spans="1:6" x14ac:dyDescent="0.25">
      <c r="A170" s="212">
        <f t="shared" si="13"/>
        <v>43159</v>
      </c>
      <c r="B170" s="213">
        <v>0.44791666666666669</v>
      </c>
      <c r="F170" s="216">
        <v>57</v>
      </c>
    </row>
    <row r="171" spans="1:6" x14ac:dyDescent="0.25">
      <c r="A171" s="212">
        <f t="shared" si="13"/>
        <v>43166</v>
      </c>
      <c r="B171" s="213">
        <v>0.44791666666666669</v>
      </c>
      <c r="F171" s="216">
        <v>57</v>
      </c>
    </row>
    <row r="172" spans="1:6" x14ac:dyDescent="0.25">
      <c r="A172" s="212">
        <f t="shared" si="13"/>
        <v>43166</v>
      </c>
      <c r="B172" s="213">
        <v>0.28125</v>
      </c>
      <c r="F172" s="216">
        <v>57</v>
      </c>
    </row>
    <row r="173" spans="1:6" x14ac:dyDescent="0.25">
      <c r="A173" s="212">
        <f t="shared" si="13"/>
        <v>43166</v>
      </c>
      <c r="B173" s="213">
        <v>0.28125</v>
      </c>
      <c r="F173" s="216">
        <v>57</v>
      </c>
    </row>
    <row r="174" spans="1:6" x14ac:dyDescent="0.25">
      <c r="A174" s="212">
        <f t="shared" si="13"/>
        <v>43166</v>
      </c>
      <c r="B174" s="213">
        <v>0.33680555555555558</v>
      </c>
      <c r="F174" s="216">
        <v>57</v>
      </c>
    </row>
    <row r="175" spans="1:6" x14ac:dyDescent="0.25">
      <c r="A175" s="212">
        <f t="shared" si="13"/>
        <v>43166</v>
      </c>
      <c r="B175" s="213">
        <v>0.33680555555555558</v>
      </c>
      <c r="F175" s="216">
        <v>57</v>
      </c>
    </row>
    <row r="176" spans="1:6" x14ac:dyDescent="0.25">
      <c r="A176" s="212">
        <f t="shared" si="13"/>
        <v>43166</v>
      </c>
      <c r="B176" s="213">
        <v>0.3923611111111111</v>
      </c>
      <c r="F176" s="216">
        <v>57</v>
      </c>
    </row>
    <row r="177" spans="1:6" x14ac:dyDescent="0.25">
      <c r="A177" s="212">
        <f t="shared" si="13"/>
        <v>43166</v>
      </c>
      <c r="B177" s="213">
        <v>0.3923611111111111</v>
      </c>
      <c r="F177" s="216">
        <v>57</v>
      </c>
    </row>
    <row r="178" spans="1:6" x14ac:dyDescent="0.25">
      <c r="A178" s="212">
        <f t="shared" si="13"/>
        <v>43166</v>
      </c>
      <c r="B178" s="213">
        <v>0.44791666666666669</v>
      </c>
      <c r="F178" s="216">
        <v>57</v>
      </c>
    </row>
    <row r="179" spans="1:6" x14ac:dyDescent="0.25">
      <c r="A179" s="212">
        <f t="shared" si="13"/>
        <v>43173</v>
      </c>
      <c r="B179" s="213">
        <v>0.44791666666666669</v>
      </c>
      <c r="F179" s="216">
        <v>57</v>
      </c>
    </row>
    <row r="180" spans="1:6" x14ac:dyDescent="0.25">
      <c r="A180" s="212">
        <f t="shared" si="13"/>
        <v>43173</v>
      </c>
      <c r="B180" s="213">
        <v>0.28125</v>
      </c>
      <c r="F180" s="216">
        <v>57</v>
      </c>
    </row>
    <row r="181" spans="1:6" x14ac:dyDescent="0.25">
      <c r="A181" s="212">
        <f t="shared" si="13"/>
        <v>43173</v>
      </c>
      <c r="B181" s="213">
        <v>0.28125</v>
      </c>
      <c r="F181" s="216">
        <v>57</v>
      </c>
    </row>
    <row r="182" spans="1:6" x14ac:dyDescent="0.25">
      <c r="A182" s="212">
        <f t="shared" si="13"/>
        <v>43173</v>
      </c>
      <c r="B182" s="213">
        <v>0.33680555555555558</v>
      </c>
      <c r="F182" s="216">
        <v>57</v>
      </c>
    </row>
    <row r="183" spans="1:6" x14ac:dyDescent="0.25">
      <c r="A183" s="212">
        <f t="shared" si="13"/>
        <v>43173</v>
      </c>
      <c r="B183" s="213">
        <v>0.33680555555555558</v>
      </c>
      <c r="F183" s="216">
        <v>57</v>
      </c>
    </row>
    <row r="184" spans="1:6" x14ac:dyDescent="0.25">
      <c r="A184" s="212">
        <f t="shared" si="13"/>
        <v>43173</v>
      </c>
      <c r="B184" s="213">
        <v>0.3923611111111111</v>
      </c>
      <c r="F184" s="216">
        <v>57</v>
      </c>
    </row>
    <row r="185" spans="1:6" x14ac:dyDescent="0.25">
      <c r="A185" s="212">
        <f t="shared" si="13"/>
        <v>43173</v>
      </c>
      <c r="B185" s="213">
        <v>0.3923611111111111</v>
      </c>
      <c r="F185" s="216">
        <v>57</v>
      </c>
    </row>
    <row r="186" spans="1:6" x14ac:dyDescent="0.25">
      <c r="A186" s="212">
        <f t="shared" si="13"/>
        <v>43173</v>
      </c>
      <c r="B186" s="213">
        <v>0.44791666666666669</v>
      </c>
      <c r="F186" s="216">
        <v>57</v>
      </c>
    </row>
    <row r="187" spans="1:6" x14ac:dyDescent="0.25">
      <c r="A187" s="212">
        <f t="shared" si="13"/>
        <v>43180</v>
      </c>
      <c r="B187" s="213">
        <v>0.44791666666666669</v>
      </c>
      <c r="F187" s="216">
        <v>57</v>
      </c>
    </row>
    <row r="188" spans="1:6" x14ac:dyDescent="0.25">
      <c r="A188" s="212">
        <f t="shared" si="13"/>
        <v>43180</v>
      </c>
      <c r="B188" s="213">
        <v>0.28125</v>
      </c>
      <c r="F188" s="216">
        <v>57</v>
      </c>
    </row>
    <row r="189" spans="1:6" x14ac:dyDescent="0.25">
      <c r="A189" s="212">
        <f t="shared" si="13"/>
        <v>43180</v>
      </c>
      <c r="B189" s="213">
        <v>0.28125</v>
      </c>
      <c r="F189" s="216">
        <v>57</v>
      </c>
    </row>
    <row r="190" spans="1:6" x14ac:dyDescent="0.25">
      <c r="A190" s="212">
        <f t="shared" si="13"/>
        <v>43180</v>
      </c>
      <c r="B190" s="213">
        <v>0.33680555555555558</v>
      </c>
      <c r="F190" s="216">
        <v>57</v>
      </c>
    </row>
    <row r="191" spans="1:6" x14ac:dyDescent="0.25">
      <c r="A191" s="212">
        <f t="shared" si="13"/>
        <v>43180</v>
      </c>
      <c r="B191" s="213">
        <v>0.33680555555555558</v>
      </c>
      <c r="F191" s="216">
        <v>57</v>
      </c>
    </row>
    <row r="192" spans="1:6" x14ac:dyDescent="0.25">
      <c r="A192" s="212">
        <f t="shared" si="13"/>
        <v>43180</v>
      </c>
      <c r="B192" s="213">
        <v>0.3923611111111111</v>
      </c>
      <c r="F192" s="216">
        <v>57</v>
      </c>
    </row>
    <row r="193" spans="1:6" x14ac:dyDescent="0.25">
      <c r="A193" s="212">
        <f t="shared" si="13"/>
        <v>43180</v>
      </c>
      <c r="B193" s="213">
        <v>0.3923611111111111</v>
      </c>
      <c r="F193" s="216">
        <v>57</v>
      </c>
    </row>
    <row r="194" spans="1:6" x14ac:dyDescent="0.25">
      <c r="A194" s="212">
        <f t="shared" si="13"/>
        <v>43180</v>
      </c>
      <c r="B194" s="213">
        <v>0.44791666666666669</v>
      </c>
      <c r="F194" s="216">
        <v>57</v>
      </c>
    </row>
    <row r="195" spans="1:6" x14ac:dyDescent="0.25">
      <c r="A195" s="212">
        <f t="shared" si="13"/>
        <v>43187</v>
      </c>
      <c r="B195" s="213">
        <v>0.44791666666666669</v>
      </c>
      <c r="F195" s="216">
        <v>57</v>
      </c>
    </row>
    <row r="196" spans="1:6" x14ac:dyDescent="0.25">
      <c r="A196" s="212">
        <f t="shared" si="13"/>
        <v>43187</v>
      </c>
      <c r="B196" s="213">
        <v>0.28125</v>
      </c>
      <c r="F196" s="216">
        <v>57</v>
      </c>
    </row>
    <row r="197" spans="1:6" x14ac:dyDescent="0.25">
      <c r="A197" s="212">
        <f t="shared" si="13"/>
        <v>43187</v>
      </c>
      <c r="B197" s="213">
        <v>0.28125</v>
      </c>
      <c r="F197" s="216">
        <v>57</v>
      </c>
    </row>
    <row r="198" spans="1:6" x14ac:dyDescent="0.25">
      <c r="A198" s="212">
        <f t="shared" si="13"/>
        <v>43187</v>
      </c>
      <c r="B198" s="213">
        <v>0.33680555555555558</v>
      </c>
      <c r="F198" s="216">
        <v>57</v>
      </c>
    </row>
    <row r="199" spans="1:6" x14ac:dyDescent="0.25">
      <c r="A199" s="212">
        <f t="shared" si="13"/>
        <v>43187</v>
      </c>
      <c r="B199" s="213">
        <v>0.33680555555555558</v>
      </c>
      <c r="F199" s="216">
        <v>57</v>
      </c>
    </row>
    <row r="200" spans="1:6" x14ac:dyDescent="0.25">
      <c r="A200" s="212">
        <f t="shared" si="13"/>
        <v>43187</v>
      </c>
      <c r="B200" s="213">
        <v>0.3923611111111111</v>
      </c>
      <c r="F200" s="216">
        <v>57</v>
      </c>
    </row>
    <row r="201" spans="1:6" x14ac:dyDescent="0.25">
      <c r="A201" s="212">
        <f t="shared" si="13"/>
        <v>43187</v>
      </c>
      <c r="B201" s="213">
        <v>0.3923611111111111</v>
      </c>
      <c r="F201" s="216">
        <v>57</v>
      </c>
    </row>
    <row r="202" spans="1:6" x14ac:dyDescent="0.25">
      <c r="A202" s="212">
        <f t="shared" si="13"/>
        <v>43187</v>
      </c>
      <c r="B202" s="213">
        <v>0.44791666666666669</v>
      </c>
      <c r="F202" s="216">
        <v>57</v>
      </c>
    </row>
    <row r="203" spans="1:6" x14ac:dyDescent="0.25">
      <c r="A203" s="212">
        <f t="shared" si="13"/>
        <v>43194</v>
      </c>
      <c r="B203" s="213">
        <v>0.44791666666666669</v>
      </c>
      <c r="F203" s="216">
        <v>57</v>
      </c>
    </row>
    <row r="204" spans="1:6" x14ac:dyDescent="0.25">
      <c r="A204" s="212">
        <f t="shared" si="13"/>
        <v>43194</v>
      </c>
      <c r="B204" s="213">
        <v>0.28125</v>
      </c>
      <c r="F204" s="216">
        <v>57</v>
      </c>
    </row>
    <row r="205" spans="1:6" x14ac:dyDescent="0.25">
      <c r="A205" s="212">
        <f t="shared" si="13"/>
        <v>43194</v>
      </c>
      <c r="B205" s="213">
        <v>0.28125</v>
      </c>
      <c r="F205" s="216">
        <v>57</v>
      </c>
    </row>
    <row r="206" spans="1:6" x14ac:dyDescent="0.25">
      <c r="A206" s="212">
        <f t="shared" si="13"/>
        <v>43194</v>
      </c>
      <c r="B206" s="213">
        <v>0.33680555555555558</v>
      </c>
      <c r="F206" s="216">
        <v>57</v>
      </c>
    </row>
    <row r="207" spans="1:6" x14ac:dyDescent="0.25">
      <c r="A207" s="212">
        <f t="shared" si="13"/>
        <v>43194</v>
      </c>
      <c r="B207" s="213">
        <v>0.33680555555555558</v>
      </c>
      <c r="F207" s="216">
        <v>57</v>
      </c>
    </row>
    <row r="208" spans="1:6" x14ac:dyDescent="0.25">
      <c r="A208" s="212">
        <f t="shared" si="13"/>
        <v>43194</v>
      </c>
      <c r="B208" s="213">
        <v>0.3923611111111111</v>
      </c>
      <c r="F208" s="216">
        <v>57</v>
      </c>
    </row>
    <row r="209" spans="1:6" x14ac:dyDescent="0.25">
      <c r="A209" s="212">
        <f t="shared" si="13"/>
        <v>43194</v>
      </c>
      <c r="B209" s="213">
        <v>0.3923611111111111</v>
      </c>
      <c r="F209" s="216">
        <v>57</v>
      </c>
    </row>
    <row r="210" spans="1:6" x14ac:dyDescent="0.25">
      <c r="A210" s="212">
        <f t="shared" si="13"/>
        <v>43194</v>
      </c>
      <c r="B210" s="213">
        <v>0.44791666666666669</v>
      </c>
      <c r="F210" s="216">
        <v>57</v>
      </c>
    </row>
    <row r="211" spans="1:6" x14ac:dyDescent="0.25">
      <c r="A211" s="212">
        <f t="shared" si="13"/>
        <v>43201</v>
      </c>
      <c r="B211" s="213">
        <v>0.44791666666666669</v>
      </c>
      <c r="F211" s="216">
        <v>57</v>
      </c>
    </row>
    <row r="212" spans="1:6" x14ac:dyDescent="0.25">
      <c r="A212" s="212">
        <f t="shared" ref="A212:A236" si="14">A204+7</f>
        <v>43201</v>
      </c>
      <c r="B212" s="213">
        <v>0.28125</v>
      </c>
      <c r="F212" s="216">
        <v>57</v>
      </c>
    </row>
    <row r="213" spans="1:6" x14ac:dyDescent="0.25">
      <c r="A213" s="212">
        <f t="shared" si="14"/>
        <v>43201</v>
      </c>
      <c r="B213" s="213">
        <v>0.28125</v>
      </c>
      <c r="F213" s="216">
        <v>57</v>
      </c>
    </row>
    <row r="214" spans="1:6" x14ac:dyDescent="0.25">
      <c r="A214" s="212">
        <f t="shared" si="14"/>
        <v>43201</v>
      </c>
      <c r="B214" s="213">
        <v>0.33680555555555558</v>
      </c>
      <c r="F214" s="216">
        <v>57</v>
      </c>
    </row>
    <row r="215" spans="1:6" x14ac:dyDescent="0.25">
      <c r="A215" s="212">
        <f t="shared" si="14"/>
        <v>43201</v>
      </c>
      <c r="B215" s="213">
        <v>0.33680555555555558</v>
      </c>
      <c r="F215" s="216">
        <v>57</v>
      </c>
    </row>
    <row r="216" spans="1:6" x14ac:dyDescent="0.25">
      <c r="A216" s="212">
        <f t="shared" si="14"/>
        <v>43201</v>
      </c>
      <c r="B216" s="213">
        <v>0.3923611111111111</v>
      </c>
      <c r="F216" s="216">
        <v>57</v>
      </c>
    </row>
    <row r="217" spans="1:6" x14ac:dyDescent="0.25">
      <c r="A217" s="212">
        <f t="shared" si="14"/>
        <v>43201</v>
      </c>
      <c r="B217" s="213">
        <v>0.3923611111111111</v>
      </c>
      <c r="F217" s="216">
        <v>57</v>
      </c>
    </row>
    <row r="218" spans="1:6" x14ac:dyDescent="0.25">
      <c r="A218" s="212">
        <f t="shared" si="14"/>
        <v>43201</v>
      </c>
      <c r="B218" s="213">
        <v>0.44791666666666669</v>
      </c>
      <c r="F218" s="216">
        <v>57</v>
      </c>
    </row>
    <row r="219" spans="1:6" x14ac:dyDescent="0.25">
      <c r="A219" s="212">
        <f t="shared" si="14"/>
        <v>43208</v>
      </c>
      <c r="B219" s="213">
        <v>0.44791666666666669</v>
      </c>
      <c r="F219" s="216">
        <v>57</v>
      </c>
    </row>
    <row r="220" spans="1:6" x14ac:dyDescent="0.25">
      <c r="A220" s="212">
        <f t="shared" si="14"/>
        <v>43208</v>
      </c>
      <c r="B220" s="213">
        <v>0.28125</v>
      </c>
      <c r="F220" s="216">
        <v>57</v>
      </c>
    </row>
    <row r="221" spans="1:6" x14ac:dyDescent="0.25">
      <c r="A221" s="212">
        <f t="shared" si="14"/>
        <v>43208</v>
      </c>
      <c r="B221" s="213">
        <v>0.28125</v>
      </c>
      <c r="F221" s="216">
        <v>57</v>
      </c>
    </row>
    <row r="222" spans="1:6" x14ac:dyDescent="0.25">
      <c r="A222" s="212">
        <f t="shared" si="14"/>
        <v>43208</v>
      </c>
      <c r="B222" s="213">
        <v>0.33680555555555558</v>
      </c>
      <c r="F222" s="216">
        <v>57</v>
      </c>
    </row>
    <row r="223" spans="1:6" x14ac:dyDescent="0.25">
      <c r="A223" s="212">
        <f t="shared" si="14"/>
        <v>43208</v>
      </c>
      <c r="B223" s="213">
        <v>0.33680555555555558</v>
      </c>
      <c r="F223" s="216">
        <v>57</v>
      </c>
    </row>
    <row r="224" spans="1:6" x14ac:dyDescent="0.25">
      <c r="A224" s="212">
        <f t="shared" si="14"/>
        <v>43208</v>
      </c>
      <c r="B224" s="213">
        <v>0.3923611111111111</v>
      </c>
      <c r="F224" s="216">
        <v>57</v>
      </c>
    </row>
    <row r="225" spans="1:6" x14ac:dyDescent="0.25">
      <c r="A225" s="212">
        <f t="shared" si="14"/>
        <v>43208</v>
      </c>
      <c r="B225" s="213">
        <v>0.3923611111111111</v>
      </c>
      <c r="F225" s="216">
        <v>57</v>
      </c>
    </row>
    <row r="226" spans="1:6" x14ac:dyDescent="0.25">
      <c r="A226" s="212">
        <f t="shared" si="14"/>
        <v>43208</v>
      </c>
      <c r="B226" s="213">
        <v>0.44791666666666669</v>
      </c>
      <c r="F226" s="216">
        <v>57</v>
      </c>
    </row>
    <row r="227" spans="1:6" x14ac:dyDescent="0.25">
      <c r="A227" s="212">
        <f t="shared" si="14"/>
        <v>43215</v>
      </c>
      <c r="B227" s="213">
        <v>0.44791666666666669</v>
      </c>
      <c r="C227" s="238"/>
      <c r="D227" s="238"/>
      <c r="F227" s="216">
        <v>57</v>
      </c>
    </row>
    <row r="228" spans="1:6" x14ac:dyDescent="0.25">
      <c r="A228" s="212">
        <f t="shared" si="14"/>
        <v>43215</v>
      </c>
      <c r="B228" s="213">
        <v>0.28125</v>
      </c>
      <c r="C228" s="238"/>
      <c r="D228" s="238"/>
      <c r="F228" s="216">
        <v>57</v>
      </c>
    </row>
    <row r="229" spans="1:6" x14ac:dyDescent="0.25">
      <c r="A229" s="212">
        <f t="shared" si="14"/>
        <v>43215</v>
      </c>
      <c r="B229" s="213">
        <v>0.28125</v>
      </c>
      <c r="C229" s="238"/>
      <c r="D229" s="238"/>
      <c r="F229" s="216">
        <v>57</v>
      </c>
    </row>
    <row r="230" spans="1:6" x14ac:dyDescent="0.25">
      <c r="A230" s="212">
        <f t="shared" si="14"/>
        <v>43215</v>
      </c>
      <c r="B230" s="213">
        <v>0.33680555555555558</v>
      </c>
      <c r="C230" s="238"/>
      <c r="D230" s="238"/>
      <c r="F230" s="216">
        <v>57</v>
      </c>
    </row>
    <row r="231" spans="1:6" x14ac:dyDescent="0.25">
      <c r="A231" s="212">
        <f t="shared" si="14"/>
        <v>43215</v>
      </c>
      <c r="B231" s="213">
        <v>0.33680555555555558</v>
      </c>
      <c r="C231" s="238"/>
      <c r="D231" s="238"/>
      <c r="F231" s="216">
        <v>57</v>
      </c>
    </row>
    <row r="232" spans="1:6" x14ac:dyDescent="0.25">
      <c r="A232" s="212">
        <f t="shared" si="14"/>
        <v>43215</v>
      </c>
      <c r="B232" s="213">
        <v>0.3923611111111111</v>
      </c>
      <c r="C232" s="238"/>
      <c r="D232" s="238"/>
      <c r="F232" s="216">
        <v>57</v>
      </c>
    </row>
    <row r="233" spans="1:6" x14ac:dyDescent="0.25">
      <c r="A233" s="212">
        <f t="shared" si="14"/>
        <v>43215</v>
      </c>
      <c r="B233" s="213">
        <v>0.3923611111111111</v>
      </c>
      <c r="C233" s="238"/>
      <c r="D233" s="238"/>
      <c r="F233" s="216">
        <v>57</v>
      </c>
    </row>
    <row r="234" spans="1:6" x14ac:dyDescent="0.25">
      <c r="A234" s="212">
        <f t="shared" si="14"/>
        <v>43215</v>
      </c>
      <c r="B234" s="213">
        <v>0.44791666666666669</v>
      </c>
      <c r="C234" s="238"/>
      <c r="D234" s="238"/>
      <c r="F234" s="216">
        <v>57</v>
      </c>
    </row>
    <row r="235" spans="1:6" x14ac:dyDescent="0.25">
      <c r="A235" s="212">
        <f t="shared" si="14"/>
        <v>43222</v>
      </c>
      <c r="B235" s="213">
        <v>0.44791666666666669</v>
      </c>
      <c r="F235" s="216">
        <v>57</v>
      </c>
    </row>
    <row r="236" spans="1:6" x14ac:dyDescent="0.25">
      <c r="A236" s="212">
        <f t="shared" si="14"/>
        <v>43222</v>
      </c>
      <c r="B236" s="213">
        <v>0.28125</v>
      </c>
      <c r="F236" s="216">
        <v>57</v>
      </c>
    </row>
    <row r="237" spans="1:6" x14ac:dyDescent="0.25">
      <c r="B237" s="213">
        <v>0.28125</v>
      </c>
      <c r="C237" s="239"/>
      <c r="D237" s="239"/>
      <c r="E237" s="239"/>
      <c r="F237" s="216">
        <v>57</v>
      </c>
    </row>
    <row r="238" spans="1:6" x14ac:dyDescent="0.25">
      <c r="A238" s="239"/>
      <c r="B238" s="213">
        <v>0.33680555555555558</v>
      </c>
      <c r="F238" s="216">
        <v>57</v>
      </c>
    </row>
    <row r="239" spans="1:6" x14ac:dyDescent="0.25">
      <c r="B239" s="213">
        <v>0.33680555555555558</v>
      </c>
      <c r="F239" s="216">
        <v>57</v>
      </c>
    </row>
    <row r="240" spans="1:6" x14ac:dyDescent="0.25">
      <c r="B240" s="213">
        <v>0.3923611111111111</v>
      </c>
      <c r="F240" s="216">
        <v>57</v>
      </c>
    </row>
    <row r="241" spans="2:6" x14ac:dyDescent="0.25">
      <c r="B241" s="213">
        <v>0.3923611111111111</v>
      </c>
      <c r="F241" s="216">
        <v>57</v>
      </c>
    </row>
    <row r="242" spans="2:6" x14ac:dyDescent="0.25">
      <c r="B242" s="213">
        <v>0.44791666666666669</v>
      </c>
      <c r="F242" s="216">
        <v>57</v>
      </c>
    </row>
    <row r="243" spans="2:6" x14ac:dyDescent="0.25">
      <c r="B243" s="213">
        <v>0.44791666666666669</v>
      </c>
      <c r="F243" s="216">
        <v>57</v>
      </c>
    </row>
    <row r="244" spans="2:6" x14ac:dyDescent="0.25">
      <c r="B244" s="234"/>
      <c r="F244" s="216">
        <v>57</v>
      </c>
    </row>
    <row r="245" spans="2:6" x14ac:dyDescent="0.25">
      <c r="B245" s="234"/>
      <c r="F245" s="216">
        <v>57</v>
      </c>
    </row>
    <row r="246" spans="2:6" x14ac:dyDescent="0.25">
      <c r="B246" s="213"/>
      <c r="F246" s="216">
        <v>57</v>
      </c>
    </row>
    <row r="247" spans="2:6" x14ac:dyDescent="0.25">
      <c r="B247" s="213"/>
      <c r="F247" s="216">
        <v>57</v>
      </c>
    </row>
    <row r="248" spans="2:6" x14ac:dyDescent="0.25">
      <c r="B248" s="234"/>
      <c r="F248" s="216">
        <v>57</v>
      </c>
    </row>
    <row r="249" spans="2:6" x14ac:dyDescent="0.25">
      <c r="B249" s="234"/>
      <c r="F249" s="216">
        <v>57</v>
      </c>
    </row>
    <row r="250" spans="2:6" x14ac:dyDescent="0.25">
      <c r="B250" s="234"/>
      <c r="F250" s="216">
        <v>57</v>
      </c>
    </row>
    <row r="251" spans="2:6" x14ac:dyDescent="0.25">
      <c r="B251" s="234"/>
      <c r="F251" s="216">
        <v>57</v>
      </c>
    </row>
    <row r="252" spans="2:6" x14ac:dyDescent="0.25">
      <c r="B252" s="234"/>
      <c r="F252" s="216">
        <v>57</v>
      </c>
    </row>
    <row r="253" spans="2:6" x14ac:dyDescent="0.25">
      <c r="B253" s="234"/>
      <c r="F253" s="216">
        <v>57</v>
      </c>
    </row>
    <row r="254" spans="2:6" x14ac:dyDescent="0.25">
      <c r="B254" s="213"/>
      <c r="F254" s="216">
        <v>57</v>
      </c>
    </row>
    <row r="255" spans="2:6" x14ac:dyDescent="0.25">
      <c r="B255" s="213"/>
      <c r="F255" s="216">
        <v>57</v>
      </c>
    </row>
    <row r="256" spans="2:6" x14ac:dyDescent="0.25">
      <c r="B256" s="234"/>
      <c r="F256" s="216">
        <v>57</v>
      </c>
    </row>
    <row r="257" spans="2:6" x14ac:dyDescent="0.25">
      <c r="B257" s="234"/>
      <c r="F257" s="216">
        <v>57</v>
      </c>
    </row>
    <row r="258" spans="2:6" x14ac:dyDescent="0.25">
      <c r="B258" s="234"/>
      <c r="F258" s="216">
        <v>57</v>
      </c>
    </row>
    <row r="259" spans="2:6" x14ac:dyDescent="0.25">
      <c r="B259" s="234"/>
      <c r="F259" s="216">
        <v>57</v>
      </c>
    </row>
    <row r="260" spans="2:6" x14ac:dyDescent="0.25">
      <c r="B260" s="234"/>
      <c r="F260" s="216">
        <v>57</v>
      </c>
    </row>
    <row r="261" spans="2:6" x14ac:dyDescent="0.25">
      <c r="B261" s="234"/>
      <c r="F261" s="216">
        <v>57</v>
      </c>
    </row>
    <row r="262" spans="2:6" x14ac:dyDescent="0.25">
      <c r="F262" s="216">
        <v>57</v>
      </c>
    </row>
    <row r="263" spans="2:6" x14ac:dyDescent="0.25">
      <c r="F263" s="216">
        <v>57</v>
      </c>
    </row>
    <row r="264" spans="2:6" x14ac:dyDescent="0.25">
      <c r="F264" s="216">
        <v>57</v>
      </c>
    </row>
    <row r="265" spans="2:6" x14ac:dyDescent="0.25">
      <c r="F265" s="216">
        <v>57</v>
      </c>
    </row>
    <row r="266" spans="2:6" x14ac:dyDescent="0.25">
      <c r="F266" s="216">
        <v>57</v>
      </c>
    </row>
    <row r="267" spans="2:6" x14ac:dyDescent="0.25">
      <c r="F267" s="216">
        <v>57</v>
      </c>
    </row>
    <row r="268" spans="2:6" x14ac:dyDescent="0.25">
      <c r="F268" s="216">
        <v>57</v>
      </c>
    </row>
    <row r="269" spans="2:6" x14ac:dyDescent="0.25">
      <c r="F269" s="216">
        <v>57</v>
      </c>
    </row>
    <row r="270" spans="2:6" x14ac:dyDescent="0.25">
      <c r="F270" s="216">
        <v>57</v>
      </c>
    </row>
    <row r="271" spans="2:6" x14ac:dyDescent="0.25">
      <c r="F271" s="216">
        <v>57</v>
      </c>
    </row>
    <row r="272" spans="2:6" x14ac:dyDescent="0.25">
      <c r="F272" s="216">
        <v>57</v>
      </c>
    </row>
    <row r="273" spans="6:6" x14ac:dyDescent="0.25">
      <c r="F273" s="216">
        <v>57</v>
      </c>
    </row>
    <row r="274" spans="6:6" x14ac:dyDescent="0.25">
      <c r="F274" s="216">
        <v>57</v>
      </c>
    </row>
    <row r="275" spans="6:6" x14ac:dyDescent="0.25">
      <c r="F275" s="216">
        <v>57</v>
      </c>
    </row>
    <row r="276" spans="6:6" x14ac:dyDescent="0.25">
      <c r="F276" s="216">
        <v>57</v>
      </c>
    </row>
    <row r="277" spans="6:6" x14ac:dyDescent="0.25">
      <c r="F277" s="216">
        <v>57</v>
      </c>
    </row>
    <row r="278" spans="6:6" x14ac:dyDescent="0.25">
      <c r="F278" s="216">
        <v>57</v>
      </c>
    </row>
    <row r="279" spans="6:6" x14ac:dyDescent="0.25">
      <c r="F279" s="216">
        <v>57</v>
      </c>
    </row>
    <row r="280" spans="6:6" x14ac:dyDescent="0.25">
      <c r="F280" s="216">
        <v>57</v>
      </c>
    </row>
    <row r="281" spans="6:6" x14ac:dyDescent="0.25">
      <c r="F281" s="216">
        <v>57</v>
      </c>
    </row>
    <row r="282" spans="6:6" x14ac:dyDescent="0.25">
      <c r="F282" s="216">
        <v>57</v>
      </c>
    </row>
    <row r="283" spans="6:6" x14ac:dyDescent="0.25">
      <c r="F283" s="216">
        <v>57</v>
      </c>
    </row>
    <row r="284" spans="6:6" x14ac:dyDescent="0.25">
      <c r="F284" s="216">
        <v>57</v>
      </c>
    </row>
    <row r="285" spans="6:6" x14ac:dyDescent="0.25">
      <c r="F285" s="216">
        <v>57</v>
      </c>
    </row>
    <row r="286" spans="6:6" x14ac:dyDescent="0.25">
      <c r="F286" s="216">
        <v>57</v>
      </c>
    </row>
    <row r="287" spans="6:6" x14ac:dyDescent="0.25">
      <c r="F287" s="216">
        <v>57</v>
      </c>
    </row>
    <row r="288" spans="6:6" x14ac:dyDescent="0.25">
      <c r="F288" s="216">
        <v>57</v>
      </c>
    </row>
  </sheetData>
  <sortState ref="H2:M13">
    <sortCondition ref="K2:K13"/>
    <sortCondition descending="1" ref="I2:I13"/>
    <sortCondition ref="H2:H13"/>
  </sortState>
  <mergeCells count="2">
    <mergeCell ref="H34:I34"/>
    <mergeCell ref="H45:J45"/>
  </mergeCells>
  <conditionalFormatting sqref="F1:F1048576">
    <cfRule type="cellIs" dxfId="556" priority="21" operator="equal">
      <formula>57</formula>
    </cfRule>
  </conditionalFormatting>
  <conditionalFormatting sqref="H11 H7:H9 D5:D48 D50:D51 D53:D60 D73">
    <cfRule type="cellIs" priority="20" operator="notBetween">
      <formula>MIN($D:$D)</formula>
      <formula>MAX($D:$D)</formula>
    </cfRule>
  </conditionalFormatting>
  <conditionalFormatting sqref="M7">
    <cfRule type="duplicateValues" dxfId="555" priority="15"/>
  </conditionalFormatting>
  <conditionalFormatting sqref="M6">
    <cfRule type="duplicateValues" dxfId="554" priority="12"/>
  </conditionalFormatting>
  <conditionalFormatting sqref="M4">
    <cfRule type="duplicateValues" dxfId="553" priority="11"/>
  </conditionalFormatting>
  <conditionalFormatting sqref="M3">
    <cfRule type="duplicateValues" dxfId="552" priority="10"/>
  </conditionalFormatting>
  <conditionalFormatting sqref="M8">
    <cfRule type="duplicateValues" dxfId="551" priority="9"/>
  </conditionalFormatting>
  <conditionalFormatting sqref="M5">
    <cfRule type="duplicateValues" dxfId="550" priority="8"/>
  </conditionalFormatting>
  <conditionalFormatting sqref="M10">
    <cfRule type="duplicateValues" dxfId="549" priority="7"/>
  </conditionalFormatting>
  <conditionalFormatting sqref="M11">
    <cfRule type="duplicateValues" dxfId="548" priority="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topLeftCell="A19" workbookViewId="0">
      <selection activeCell="O29" sqref="O29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4" t="s">
        <v>239</v>
      </c>
      <c r="C2" s="255"/>
      <c r="D2" s="256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34</v>
      </c>
      <c r="D4" s="17">
        <f t="shared" ref="D4:D12" si="0">C4/$C$13</f>
        <v>0.1650485436893204</v>
      </c>
      <c r="F4" s="88" t="s">
        <v>38</v>
      </c>
      <c r="G4" s="25">
        <f>COUNTIF(GameStats!D:D, Aggregations!F4)</f>
        <v>51</v>
      </c>
      <c r="H4" s="17">
        <f t="shared" ref="H4:H11" si="1">G4/$G$12</f>
        <v>0.12348668280871671</v>
      </c>
      <c r="J4" s="15" t="s">
        <v>38</v>
      </c>
      <c r="K4" s="25">
        <f>SUMIF(PlayerTable!C:C,Aggregations!J4,PlayerTable!I:I)</f>
        <v>0</v>
      </c>
      <c r="L4" s="25">
        <f>COUNTIF(GameStats!D:D, J4)</f>
        <v>51</v>
      </c>
      <c r="M4" s="25">
        <f>L4-K4</f>
        <v>51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24</v>
      </c>
      <c r="D5" s="17">
        <f t="shared" si="0"/>
        <v>0.11650485436893204</v>
      </c>
      <c r="F5" s="15" t="s">
        <v>118</v>
      </c>
      <c r="G5" s="89">
        <f>COUNTIF(GameStats!D:D, Aggregations!F5)</f>
        <v>60</v>
      </c>
      <c r="H5" s="17">
        <f t="shared" si="1"/>
        <v>0.14527845036319612</v>
      </c>
      <c r="J5" s="88" t="s">
        <v>551</v>
      </c>
      <c r="K5" s="89">
        <f>SUMIF(PlayerTable!C:C,"FoDMKB",PlayerTable!I:I)</f>
        <v>0</v>
      </c>
      <c r="L5" s="89">
        <f>COUNTIF(GameStats!D:D, J5)</f>
        <v>61</v>
      </c>
      <c r="M5" s="25">
        <f t="shared" ref="M5:M11" si="3">L5-K5</f>
        <v>61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18</v>
      </c>
      <c r="D6" s="17">
        <f t="shared" si="0"/>
        <v>8.7378640776699032E-2</v>
      </c>
      <c r="F6" s="88" t="s">
        <v>412</v>
      </c>
      <c r="G6" s="89">
        <f>COUNTIF(GameStats!D:D, Aggregations!F8)</f>
        <v>39</v>
      </c>
      <c r="H6" s="17">
        <f t="shared" si="1"/>
        <v>9.4430992736077482E-2</v>
      </c>
      <c r="J6" s="15" t="s">
        <v>139</v>
      </c>
      <c r="K6" s="89">
        <f>SUMIF(PlayerTable!C:C,Aggregations!J6,PlayerTable!I:I)</f>
        <v>0</v>
      </c>
      <c r="L6" s="89">
        <f>COUNTIF(GameStats!D:D, J6)</f>
        <v>74</v>
      </c>
      <c r="M6" s="25">
        <f t="shared" si="3"/>
        <v>74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48</v>
      </c>
      <c r="D7" s="17">
        <f t="shared" si="0"/>
        <v>0.23300970873786409</v>
      </c>
      <c r="F7" s="88" t="s">
        <v>601</v>
      </c>
      <c r="G7" s="89">
        <f>COUNTIF(GameStats!D:D, Aggregations!F6)</f>
        <v>54</v>
      </c>
      <c r="H7" s="17">
        <f t="shared" si="1"/>
        <v>0.13075060532687652</v>
      </c>
      <c r="J7" s="15" t="s">
        <v>39</v>
      </c>
      <c r="K7" s="89">
        <f>SUMIF(PlayerTable!C:C,Aggregations!J7,PlayerTable!I:I)</f>
        <v>0</v>
      </c>
      <c r="L7" s="89">
        <f>COUNTIF(GameStats!D:D, J7)</f>
        <v>39</v>
      </c>
      <c r="M7" s="25">
        <f>L7-K7</f>
        <v>39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15</v>
      </c>
      <c r="D8" s="17">
        <f t="shared" si="0"/>
        <v>7.281553398058252E-2</v>
      </c>
      <c r="F8" s="88" t="s">
        <v>39</v>
      </c>
      <c r="G8" s="89">
        <f>COUNTIF(GameStats!D:D, Aggregations!F10)</f>
        <v>74</v>
      </c>
      <c r="H8" s="17">
        <f t="shared" si="1"/>
        <v>0.1791767554479419</v>
      </c>
      <c r="J8" s="88" t="s">
        <v>603</v>
      </c>
      <c r="K8" s="89">
        <f>SUMIF(PlayerTable!C:C,Aggregations!J8,PlayerTable!I:I)</f>
        <v>0</v>
      </c>
      <c r="L8" s="89">
        <f>COUNTIF(GameStats!D:D, J8)</f>
        <v>28</v>
      </c>
      <c r="M8" s="25">
        <f t="shared" si="3"/>
        <v>28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31</v>
      </c>
      <c r="D9" s="17">
        <f t="shared" si="0"/>
        <v>0.15048543689320387</v>
      </c>
      <c r="F9" s="88" t="s">
        <v>551</v>
      </c>
      <c r="G9" s="89">
        <f>COUNTIF(GameStats!D:D, Aggregations!F9)</f>
        <v>61</v>
      </c>
      <c r="H9" s="17">
        <f t="shared" si="1"/>
        <v>0.14769975786924938</v>
      </c>
      <c r="J9" s="88" t="s">
        <v>601</v>
      </c>
      <c r="K9" s="89">
        <f>SUMIF(PlayerTable!C:C,Aggregations!J9,PlayerTable!I:I)</f>
        <v>0</v>
      </c>
      <c r="L9" s="89">
        <f>COUNTIF(GameStats!D:D, J9)</f>
        <v>46</v>
      </c>
      <c r="M9" s="25">
        <f t="shared" si="3"/>
        <v>46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27</v>
      </c>
      <c r="D10" s="17">
        <f t="shared" si="0"/>
        <v>0.13106796116504854</v>
      </c>
      <c r="F10" s="15" t="s">
        <v>139</v>
      </c>
      <c r="G10" s="89">
        <f>COUNTIF(GameStats!D:D, Aggregations!F7)</f>
        <v>46</v>
      </c>
      <c r="H10" s="17">
        <f t="shared" si="1"/>
        <v>0.11138014527845036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60</v>
      </c>
      <c r="M10" s="25">
        <f t="shared" si="3"/>
        <v>60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9</v>
      </c>
      <c r="D11" s="17">
        <f t="shared" si="0"/>
        <v>4.3689320388349516E-2</v>
      </c>
      <c r="F11" s="88" t="s">
        <v>603</v>
      </c>
      <c r="G11" s="89">
        <f>COUNTIF(GameStats!D:D, Aggregations!F11)</f>
        <v>28</v>
      </c>
      <c r="H11" s="17">
        <f t="shared" si="1"/>
        <v>6.7796610169491525E-2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54</v>
      </c>
      <c r="M11" s="25">
        <f t="shared" si="3"/>
        <v>54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413</v>
      </c>
      <c r="H12" s="27"/>
      <c r="J12" s="19"/>
      <c r="K12" s="26">
        <f>SUM(K4:K11)</f>
        <v>0</v>
      </c>
      <c r="L12" s="26">
        <f>SUM(L4:L11)</f>
        <v>413</v>
      </c>
      <c r="M12" s="26">
        <f>SUM(M4:M11)</f>
        <v>413</v>
      </c>
      <c r="N12" s="31"/>
    </row>
    <row r="13" spans="2:14" ht="15.75" thickBot="1" x14ac:dyDescent="0.3">
      <c r="B13" s="19"/>
      <c r="C13" s="20">
        <f>SUM(C4:C12)</f>
        <v>206</v>
      </c>
      <c r="D13" s="21"/>
    </row>
    <row r="16" spans="2:14" ht="15.75" thickBot="1" x14ac:dyDescent="0.3"/>
    <row r="17" spans="2:14" x14ac:dyDescent="0.25">
      <c r="B17" s="254" t="s">
        <v>253</v>
      </c>
      <c r="C17" s="256"/>
      <c r="F17" s="254" t="s">
        <v>256</v>
      </c>
      <c r="G17" s="256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69</v>
      </c>
      <c r="L18" s="66">
        <f t="shared" ref="L18:L37" si="4">K18/$K$38</f>
        <v>0.33990147783251229</v>
      </c>
    </row>
    <row r="19" spans="2:14" x14ac:dyDescent="0.25">
      <c r="B19" s="15" t="s">
        <v>38</v>
      </c>
      <c r="C19" s="36">
        <f>COUNTIF(GameStats!D:D, B19)/SUMIF(Penalty!D:D, B19,Penalty!H:H )</f>
        <v>5.666666666666667</v>
      </c>
      <c r="F19" s="15" t="s">
        <v>118</v>
      </c>
      <c r="G19" s="40">
        <f>SUMIF(Goalies!C:C, F19,Goalies!E:E )</f>
        <v>39</v>
      </c>
      <c r="J19" s="15" t="s">
        <v>219</v>
      </c>
      <c r="K19" s="25">
        <f>SUMIF(Penalty!G:G,J19,Penalty!H:H)</f>
        <v>12</v>
      </c>
      <c r="L19" s="66">
        <f t="shared" si="4"/>
        <v>5.9113300492610835E-2</v>
      </c>
    </row>
    <row r="20" spans="2:14" x14ac:dyDescent="0.25">
      <c r="B20" s="88" t="s">
        <v>603</v>
      </c>
      <c r="C20" s="36">
        <f>COUNTIF(GameStats!D:D, B20)/SUMIF(Penalty!D:D, B20,Penalty!H:H )</f>
        <v>1.8666666666666667</v>
      </c>
      <c r="F20" s="15" t="s">
        <v>139</v>
      </c>
      <c r="G20" s="40">
        <f>SUMIF(Goalies!C:C, F20,Goalies!E:E )</f>
        <v>42</v>
      </c>
      <c r="J20" s="15" t="s">
        <v>215</v>
      </c>
      <c r="K20" s="25">
        <f>SUMIF(Penalty!G:G,J20,Penalty!H:H)</f>
        <v>12</v>
      </c>
      <c r="L20" s="66">
        <f t="shared" si="4"/>
        <v>5.9113300492610835E-2</v>
      </c>
    </row>
    <row r="21" spans="2:14" x14ac:dyDescent="0.25">
      <c r="B21" s="15" t="s">
        <v>118</v>
      </c>
      <c r="C21" s="36">
        <f>COUNTIF(GameStats!D:D, B21)/SUMIF(Penalty!D:D, B21,Penalty!H:H )</f>
        <v>3.3333333333333335</v>
      </c>
      <c r="F21" s="88" t="s">
        <v>603</v>
      </c>
      <c r="G21" s="40">
        <f>SUMIF(Goalies!C:C, F21,Goalies!E:E )</f>
        <v>51</v>
      </c>
      <c r="J21" s="88" t="s">
        <v>227</v>
      </c>
      <c r="K21" s="25">
        <f>SUMIF(Penalty!G:G,J21,Penalty!H:H)</f>
        <v>20</v>
      </c>
      <c r="L21" s="66">
        <f t="shared" si="4"/>
        <v>9.8522167487684734E-2</v>
      </c>
    </row>
    <row r="22" spans="2:14" x14ac:dyDescent="0.25">
      <c r="B22" s="15" t="s">
        <v>139</v>
      </c>
      <c r="C22" s="36">
        <f>COUNTIF(GameStats!D:D, B22)/SUMIF(Penalty!D:D, B22,Penalty!H:H )</f>
        <v>2.3870967741935485</v>
      </c>
      <c r="F22" s="88" t="s">
        <v>39</v>
      </c>
      <c r="G22" s="40">
        <f>SUMIF(Goalies!C:C, F22,Goalies!E:E )</f>
        <v>55</v>
      </c>
      <c r="J22" s="15" t="s">
        <v>216</v>
      </c>
      <c r="K22" s="25">
        <f>SUMIF(Penalty!G:G,J22,Penalty!H:H)</f>
        <v>18</v>
      </c>
      <c r="L22" s="66">
        <f t="shared" si="4"/>
        <v>8.8669950738916259E-2</v>
      </c>
    </row>
    <row r="23" spans="2:14" x14ac:dyDescent="0.25">
      <c r="B23" s="88" t="s">
        <v>601</v>
      </c>
      <c r="C23" s="36">
        <f>COUNTIF(GameStats!D:D, B23)/SUMIF(Penalty!D:D, B23,Penalty!H:H )</f>
        <v>1.7037037037037037</v>
      </c>
      <c r="F23" s="88" t="s">
        <v>601</v>
      </c>
      <c r="G23" s="40">
        <f>SUMIF(Goalies!C:C, F23,Goalies!E:E )</f>
        <v>68</v>
      </c>
      <c r="J23" s="15" t="s">
        <v>221</v>
      </c>
      <c r="K23" s="25">
        <f>SUMIF(Penalty!G:G,J23,Penalty!H:H)</f>
        <v>39</v>
      </c>
      <c r="L23" s="66">
        <f t="shared" si="4"/>
        <v>0.19211822660098521</v>
      </c>
    </row>
    <row r="24" spans="2:14" x14ac:dyDescent="0.25">
      <c r="B24" s="88" t="s">
        <v>412</v>
      </c>
      <c r="C24" s="36">
        <f>COUNTIF(GameStats!D:D, B24)/SUMIF(Penalty!D:D, B24,Penalty!H:H )</f>
        <v>1.588235294117647</v>
      </c>
      <c r="F24" s="88" t="s">
        <v>412</v>
      </c>
      <c r="G24" s="40">
        <f>SUMIF(Goalies!C:C, F24,Goalies!E:E )</f>
        <v>30</v>
      </c>
      <c r="J24" s="15" t="s">
        <v>222</v>
      </c>
      <c r="K24" s="25">
        <f>SUMIF(Penalty!G:G,J24,Penalty!H:H)</f>
        <v>15</v>
      </c>
      <c r="L24" s="66">
        <f t="shared" si="4"/>
        <v>7.3891625615763554E-2</v>
      </c>
    </row>
    <row r="25" spans="2:14" x14ac:dyDescent="0.25">
      <c r="B25" s="88" t="s">
        <v>39</v>
      </c>
      <c r="C25" s="36">
        <f>COUNTIF(GameStats!D:D, B25)/SUMIF(Penalty!D:D, B25,Penalty!H:H )</f>
        <v>0.8125</v>
      </c>
      <c r="F25" s="88" t="s">
        <v>38</v>
      </c>
      <c r="G25" s="40">
        <f>SUMIF(Goalies!C:C, F25,Goalies!E:E )</f>
        <v>81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2.5416666666666665</v>
      </c>
      <c r="F26" s="88" t="s">
        <v>551</v>
      </c>
      <c r="G26" s="40">
        <f>SUMIF(Goalies!C:C, F26,Goalies!E:E )</f>
        <v>54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2.4874836381685292</v>
      </c>
      <c r="F27" s="37" t="s">
        <v>242</v>
      </c>
      <c r="G27" s="41">
        <f>SUM(G19:G26)</f>
        <v>420</v>
      </c>
      <c r="J27" s="88" t="s">
        <v>220</v>
      </c>
      <c r="K27" s="25">
        <f>SUMIF(Penalty!G:G,J27,Penalty!H:H)</f>
        <v>6</v>
      </c>
      <c r="L27" s="66">
        <f t="shared" si="4"/>
        <v>2.9556650246305417E-2</v>
      </c>
    </row>
    <row r="28" spans="2:14" x14ac:dyDescent="0.25">
      <c r="J28" s="88" t="s">
        <v>218</v>
      </c>
      <c r="K28" s="25">
        <f>SUMIF(Penalty!G:G,J28,Penalty!H:H)</f>
        <v>3</v>
      </c>
      <c r="L28" s="66">
        <f t="shared" si="4"/>
        <v>1.4778325123152709E-2</v>
      </c>
    </row>
    <row r="29" spans="2:14" x14ac:dyDescent="0.25">
      <c r="J29" s="15" t="s">
        <v>443</v>
      </c>
      <c r="K29" s="25">
        <f>SUMIF(Penalty!G:G,J29,Penalty!H:H)</f>
        <v>0</v>
      </c>
      <c r="L29" s="66">
        <f t="shared" si="4"/>
        <v>0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3</v>
      </c>
      <c r="L30" s="66">
        <f t="shared" si="4"/>
        <v>1.4778325123152709E-2</v>
      </c>
    </row>
    <row r="31" spans="2:14" x14ac:dyDescent="0.25">
      <c r="B31" s="254" t="s">
        <v>396</v>
      </c>
      <c r="C31" s="255"/>
      <c r="D31" s="255"/>
      <c r="E31" s="255"/>
      <c r="F31" s="256"/>
      <c r="I31" s="109"/>
      <c r="J31" s="88" t="s">
        <v>407</v>
      </c>
      <c r="K31" s="89">
        <f>SUMIF(Penalty!G:G,J31,Penalty!H:H)</f>
        <v>3</v>
      </c>
      <c r="L31" s="66">
        <f t="shared" si="4"/>
        <v>1.4778325123152709E-2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3</v>
      </c>
      <c r="L34" s="66">
        <f t="shared" si="4"/>
        <v>1.4778325123152709E-2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203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47" priority="612" operator="containsText" text="Puckheads">
      <formula>NOT(ISERROR(SEARCH("Puckheads",B12)))</formula>
    </cfRule>
    <cfRule type="containsText" dxfId="546" priority="613" operator="containsText" text="Rink Rats">
      <formula>NOT(ISERROR(SEARCH("Rink Rats",B12)))</formula>
    </cfRule>
    <cfRule type="containsText" dxfId="545" priority="614" operator="containsText" text="Victors">
      <formula>NOT(ISERROR(SEARCH("Victors",B12)))</formula>
    </cfRule>
    <cfRule type="containsText" dxfId="544" priority="615" operator="containsText" text="Kryptonite">
      <formula>NOT(ISERROR(SEARCH("Kryptonite",B12)))</formula>
    </cfRule>
    <cfRule type="containsText" dxfId="543" priority="616" operator="containsText" text="Voodoo">
      <formula>NOT(ISERROR(SEARCH("Voodoo",B12)))</formula>
    </cfRule>
    <cfRule type="containsText" dxfId="542" priority="617" operator="containsText" text="FoDM/KB">
      <formula>NOT(ISERROR(SEARCH("FoDM/KB",B12)))</formula>
    </cfRule>
    <cfRule type="containsText" dxfId="541" priority="618" operator="containsText" text="Alien">
      <formula>NOT(ISERROR(SEARCH("Alien",B12)))</formula>
    </cfRule>
    <cfRule type="containsText" dxfId="540" priority="619" operator="containsText" text="Red Alert">
      <formula>NOT(ISERROR(SEARCH("Red Alert",B12)))</formula>
    </cfRule>
  </conditionalFormatting>
  <conditionalFormatting sqref="F5">
    <cfRule type="containsText" dxfId="539" priority="588" operator="containsText" text="Puckheads">
      <formula>NOT(ISERROR(SEARCH("Puckheads",F5)))</formula>
    </cfRule>
    <cfRule type="containsText" dxfId="538" priority="589" operator="containsText" text="Rink Rats">
      <formula>NOT(ISERROR(SEARCH("Rink Rats",F5)))</formula>
    </cfRule>
    <cfRule type="containsText" dxfId="537" priority="590" operator="containsText" text="Victors">
      <formula>NOT(ISERROR(SEARCH("Victors",F5)))</formula>
    </cfRule>
    <cfRule type="containsText" dxfId="536" priority="591" operator="containsText" text="Kryptonite">
      <formula>NOT(ISERROR(SEARCH("Kryptonite",F5)))</formula>
    </cfRule>
    <cfRule type="containsText" dxfId="535" priority="592" operator="containsText" text="Voodoo">
      <formula>NOT(ISERROR(SEARCH("Voodoo",F5)))</formula>
    </cfRule>
    <cfRule type="containsText" dxfId="534" priority="593" operator="containsText" text="FoDM/KB">
      <formula>NOT(ISERROR(SEARCH("FoDM/KB",F5)))</formula>
    </cfRule>
    <cfRule type="containsText" dxfId="533" priority="594" operator="containsText" text="Alien">
      <formula>NOT(ISERROR(SEARCH("Alien",F5)))</formula>
    </cfRule>
    <cfRule type="containsText" dxfId="532" priority="595" operator="containsText" text="Red Alert">
      <formula>NOT(ISERROR(SEARCH("Red Alert",F5)))</formula>
    </cfRule>
  </conditionalFormatting>
  <conditionalFormatting sqref="F10">
    <cfRule type="containsText" dxfId="531" priority="572" operator="containsText" text="Puckheads">
      <formula>NOT(ISERROR(SEARCH("Puckheads",F10)))</formula>
    </cfRule>
    <cfRule type="containsText" dxfId="530" priority="573" operator="containsText" text="Rink Rats">
      <formula>NOT(ISERROR(SEARCH("Rink Rats",F10)))</formula>
    </cfRule>
    <cfRule type="containsText" dxfId="529" priority="574" operator="containsText" text="Victors">
      <formula>NOT(ISERROR(SEARCH("Victors",F10)))</formula>
    </cfRule>
    <cfRule type="containsText" dxfId="528" priority="575" operator="containsText" text="Kryptonite">
      <formula>NOT(ISERROR(SEARCH("Kryptonite",F10)))</formula>
    </cfRule>
    <cfRule type="containsText" dxfId="527" priority="576" operator="containsText" text="Voodoo">
      <formula>NOT(ISERROR(SEARCH("Voodoo",F10)))</formula>
    </cfRule>
    <cfRule type="containsText" dxfId="526" priority="577" operator="containsText" text="FoDM/KB">
      <formula>NOT(ISERROR(SEARCH("FoDM/KB",F10)))</formula>
    </cfRule>
    <cfRule type="containsText" dxfId="525" priority="578" operator="containsText" text="Alien">
      <formula>NOT(ISERROR(SEARCH("Alien",F10)))</formula>
    </cfRule>
    <cfRule type="containsText" dxfId="524" priority="579" operator="containsText" text="Red Alert">
      <formula>NOT(ISERROR(SEARCH("Red Alert",F10)))</formula>
    </cfRule>
  </conditionalFormatting>
  <conditionalFormatting sqref="J6">
    <cfRule type="containsText" dxfId="523" priority="508" operator="containsText" text="Puckheads">
      <formula>NOT(ISERROR(SEARCH("Puckheads",J6)))</formula>
    </cfRule>
    <cfRule type="containsText" dxfId="522" priority="509" operator="containsText" text="Rink Rats">
      <formula>NOT(ISERROR(SEARCH("Rink Rats",J6)))</formula>
    </cfRule>
    <cfRule type="containsText" dxfId="521" priority="510" operator="containsText" text="Victors">
      <formula>NOT(ISERROR(SEARCH("Victors",J6)))</formula>
    </cfRule>
    <cfRule type="containsText" dxfId="520" priority="511" operator="containsText" text="Kryptonite">
      <formula>NOT(ISERROR(SEARCH("Kryptonite",J6)))</formula>
    </cfRule>
    <cfRule type="containsText" dxfId="519" priority="512" operator="containsText" text="Voodoo">
      <formula>NOT(ISERROR(SEARCH("Voodoo",J6)))</formula>
    </cfRule>
    <cfRule type="containsText" dxfId="518" priority="513" operator="containsText" text="FoDM/KB">
      <formula>NOT(ISERROR(SEARCH("FoDM/KB",J6)))</formula>
    </cfRule>
    <cfRule type="containsText" dxfId="517" priority="514" operator="containsText" text="Alien">
      <formula>NOT(ISERROR(SEARCH("Alien",J6)))</formula>
    </cfRule>
    <cfRule type="containsText" dxfId="516" priority="515" operator="containsText" text="Red Alert">
      <formula>NOT(ISERROR(SEARCH("Red Alert",J6)))</formula>
    </cfRule>
  </conditionalFormatting>
  <conditionalFormatting sqref="J4">
    <cfRule type="containsText" dxfId="515" priority="548" operator="containsText" text="Puckheads">
      <formula>NOT(ISERROR(SEARCH("Puckheads",J4)))</formula>
    </cfRule>
    <cfRule type="containsText" dxfId="514" priority="549" operator="containsText" text="Rink Rats">
      <formula>NOT(ISERROR(SEARCH("Rink Rats",J4)))</formula>
    </cfRule>
    <cfRule type="containsText" dxfId="513" priority="550" operator="containsText" text="Victors">
      <formula>NOT(ISERROR(SEARCH("Victors",J4)))</formula>
    </cfRule>
    <cfRule type="containsText" dxfId="512" priority="551" operator="containsText" text="Kryptonite">
      <formula>NOT(ISERROR(SEARCH("Kryptonite",J4)))</formula>
    </cfRule>
    <cfRule type="containsText" dxfId="511" priority="552" operator="containsText" text="Voodoo">
      <formula>NOT(ISERROR(SEARCH("Voodoo",J4)))</formula>
    </cfRule>
    <cfRule type="containsText" dxfId="510" priority="553" operator="containsText" text="FoDM/KB">
      <formula>NOT(ISERROR(SEARCH("FoDM/KB",J4)))</formula>
    </cfRule>
    <cfRule type="containsText" dxfId="509" priority="554" operator="containsText" text="Alien">
      <formula>NOT(ISERROR(SEARCH("Alien",J4)))</formula>
    </cfRule>
    <cfRule type="containsText" dxfId="508" priority="555" operator="containsText" text="Red Alert">
      <formula>NOT(ISERROR(SEARCH("Red Alert",J4)))</formula>
    </cfRule>
  </conditionalFormatting>
  <conditionalFormatting sqref="J7">
    <cfRule type="containsText" dxfId="507" priority="532" operator="containsText" text="Puckheads">
      <formula>NOT(ISERROR(SEARCH("Puckheads",J7)))</formula>
    </cfRule>
    <cfRule type="containsText" dxfId="506" priority="533" operator="containsText" text="Rink Rats">
      <formula>NOT(ISERROR(SEARCH("Rink Rats",J7)))</formula>
    </cfRule>
    <cfRule type="containsText" dxfId="505" priority="534" operator="containsText" text="Victors">
      <formula>NOT(ISERROR(SEARCH("Victors",J7)))</formula>
    </cfRule>
    <cfRule type="containsText" dxfId="504" priority="535" operator="containsText" text="Kryptonite">
      <formula>NOT(ISERROR(SEARCH("Kryptonite",J7)))</formula>
    </cfRule>
    <cfRule type="containsText" dxfId="503" priority="536" operator="containsText" text="Voodoo">
      <formula>NOT(ISERROR(SEARCH("Voodoo",J7)))</formula>
    </cfRule>
    <cfRule type="containsText" dxfId="502" priority="537" operator="containsText" text="FoDM/KB">
      <formula>NOT(ISERROR(SEARCH("FoDM/KB",J7)))</formula>
    </cfRule>
    <cfRule type="containsText" dxfId="501" priority="538" operator="containsText" text="Alien">
      <formula>NOT(ISERROR(SEARCH("Alien",J7)))</formula>
    </cfRule>
    <cfRule type="containsText" dxfId="500" priority="539" operator="containsText" text="Red Alert">
      <formula>NOT(ISERROR(SEARCH("Red Alert",J7)))</formula>
    </cfRule>
  </conditionalFormatting>
  <conditionalFormatting sqref="J10">
    <cfRule type="containsText" dxfId="499" priority="524" operator="containsText" text="Puckheads">
      <formula>NOT(ISERROR(SEARCH("Puckheads",J10)))</formula>
    </cfRule>
    <cfRule type="containsText" dxfId="498" priority="525" operator="containsText" text="Rink Rats">
      <formula>NOT(ISERROR(SEARCH("Rink Rats",J10)))</formula>
    </cfRule>
    <cfRule type="containsText" dxfId="497" priority="526" operator="containsText" text="Victors">
      <formula>NOT(ISERROR(SEARCH("Victors",J10)))</formula>
    </cfRule>
    <cfRule type="containsText" dxfId="496" priority="527" operator="containsText" text="Kryptonite">
      <formula>NOT(ISERROR(SEARCH("Kryptonite",J10)))</formula>
    </cfRule>
    <cfRule type="containsText" dxfId="495" priority="528" operator="containsText" text="Voodoo">
      <formula>NOT(ISERROR(SEARCH("Voodoo",J10)))</formula>
    </cfRule>
    <cfRule type="containsText" dxfId="494" priority="529" operator="containsText" text="FoDM/KB">
      <formula>NOT(ISERROR(SEARCH("FoDM/KB",J10)))</formula>
    </cfRule>
    <cfRule type="containsText" dxfId="493" priority="530" operator="containsText" text="Alien">
      <formula>NOT(ISERROR(SEARCH("Alien",J10)))</formula>
    </cfRule>
    <cfRule type="containsText" dxfId="492" priority="531" operator="containsText" text="Red Alert">
      <formula>NOT(ISERROR(SEARCH("Red Alert",J10)))</formula>
    </cfRule>
  </conditionalFormatting>
  <conditionalFormatting sqref="J11">
    <cfRule type="containsText" dxfId="491" priority="516" operator="containsText" text="Puckheads">
      <formula>NOT(ISERROR(SEARCH("Puckheads",J11)))</formula>
    </cfRule>
    <cfRule type="containsText" dxfId="490" priority="517" operator="containsText" text="Rink Rats">
      <formula>NOT(ISERROR(SEARCH("Rink Rats",J11)))</formula>
    </cfRule>
    <cfRule type="containsText" dxfId="489" priority="518" operator="containsText" text="Victors">
      <formula>NOT(ISERROR(SEARCH("Victors",J11)))</formula>
    </cfRule>
    <cfRule type="containsText" dxfId="488" priority="519" operator="containsText" text="Kryptonite">
      <formula>NOT(ISERROR(SEARCH("Kryptonite",J11)))</formula>
    </cfRule>
    <cfRule type="containsText" dxfId="487" priority="520" operator="containsText" text="Ichi">
      <formula>NOT(ISERROR(SEARCH("Ichi",J11)))</formula>
    </cfRule>
    <cfRule type="containsText" dxfId="486" priority="521" operator="containsText" text="FoDM/KB">
      <formula>NOT(ISERROR(SEARCH("FoDM/KB",J11)))</formula>
    </cfRule>
    <cfRule type="containsText" dxfId="485" priority="522" operator="containsText" text="Alien">
      <formula>NOT(ISERROR(SEARCH("Alien",J11)))</formula>
    </cfRule>
    <cfRule type="containsText" dxfId="484" priority="523" operator="containsText" text="Red Alert">
      <formula>NOT(ISERROR(SEARCH("Red Alert",J11)))</formula>
    </cfRule>
  </conditionalFormatting>
  <conditionalFormatting sqref="B19 B21">
    <cfRule type="containsText" dxfId="483" priority="492" operator="containsText" text="Puckheads">
      <formula>NOT(ISERROR(SEARCH("Puckheads",B19)))</formula>
    </cfRule>
    <cfRule type="containsText" dxfId="482" priority="493" operator="containsText" text="Rink Rats">
      <formula>NOT(ISERROR(SEARCH("Rink Rats",B19)))</formula>
    </cfRule>
    <cfRule type="containsText" dxfId="481" priority="494" operator="containsText" text="Victors">
      <formula>NOT(ISERROR(SEARCH("Victors",B19)))</formula>
    </cfRule>
    <cfRule type="containsText" dxfId="480" priority="495" operator="containsText" text="Kryptonite">
      <formula>NOT(ISERROR(SEARCH("Kryptonite",B19)))</formula>
    </cfRule>
    <cfRule type="containsText" dxfId="479" priority="496" operator="containsText" text="Voodoo">
      <formula>NOT(ISERROR(SEARCH("Voodoo",B19)))</formula>
    </cfRule>
    <cfRule type="containsText" dxfId="478" priority="497" operator="containsText" text="FoDM/KB">
      <formula>NOT(ISERROR(SEARCH("FoDM/KB",B19)))</formula>
    </cfRule>
    <cfRule type="containsText" dxfId="477" priority="498" operator="containsText" text="Alien">
      <formula>NOT(ISERROR(SEARCH("Alien",B19)))</formula>
    </cfRule>
    <cfRule type="containsText" dxfId="476" priority="499" operator="containsText" text="Red Alert">
      <formula>NOT(ISERROR(SEARCH("Red Alert",B19)))</formula>
    </cfRule>
  </conditionalFormatting>
  <conditionalFormatting sqref="B22">
    <cfRule type="containsText" dxfId="475" priority="468" operator="containsText" text="Puckheads">
      <formula>NOT(ISERROR(SEARCH("Puckheads",B22)))</formula>
    </cfRule>
    <cfRule type="containsText" dxfId="474" priority="469" operator="containsText" text="Rink Rats">
      <formula>NOT(ISERROR(SEARCH("Rink Rats",B22)))</formula>
    </cfRule>
    <cfRule type="containsText" dxfId="473" priority="470" operator="containsText" text="Victors">
      <formula>NOT(ISERROR(SEARCH("Victors",B22)))</formula>
    </cfRule>
    <cfRule type="containsText" dxfId="472" priority="471" operator="containsText" text="Kryptonite">
      <formula>NOT(ISERROR(SEARCH("Kryptonite",B22)))</formula>
    </cfRule>
    <cfRule type="containsText" dxfId="471" priority="472" operator="containsText" text="Voodoo">
      <formula>NOT(ISERROR(SEARCH("Voodoo",B22)))</formula>
    </cfRule>
    <cfRule type="containsText" dxfId="470" priority="473" operator="containsText" text="FoDM/KB">
      <formula>NOT(ISERROR(SEARCH("FoDM/KB",B22)))</formula>
    </cfRule>
    <cfRule type="containsText" dxfId="469" priority="474" operator="containsText" text="Alien">
      <formula>NOT(ISERROR(SEARCH("Alien",B22)))</formula>
    </cfRule>
    <cfRule type="containsText" dxfId="468" priority="475" operator="containsText" text="Red Alert">
      <formula>NOT(ISERROR(SEARCH("Red Alert",B22)))</formula>
    </cfRule>
  </conditionalFormatting>
  <conditionalFormatting sqref="F19">
    <cfRule type="containsText" dxfId="467" priority="444" operator="containsText" text="Puckheads">
      <formula>NOT(ISERROR(SEARCH("Puckheads",F19)))</formula>
    </cfRule>
    <cfRule type="containsText" dxfId="466" priority="445" operator="containsText" text="Rink Rats">
      <formula>NOT(ISERROR(SEARCH("Rink Rats",F19)))</formula>
    </cfRule>
    <cfRule type="containsText" dxfId="465" priority="446" operator="containsText" text="Victors">
      <formula>NOT(ISERROR(SEARCH("Victors",F19)))</formula>
    </cfRule>
    <cfRule type="containsText" dxfId="464" priority="447" operator="containsText" text="Kryptonite">
      <formula>NOT(ISERROR(SEARCH("Kryptonite",F19)))</formula>
    </cfRule>
    <cfRule type="containsText" dxfId="463" priority="448" operator="containsText" text="Voodoo">
      <formula>NOT(ISERROR(SEARCH("Voodoo",F19)))</formula>
    </cfRule>
    <cfRule type="containsText" dxfId="462" priority="449" operator="containsText" text="FoDM/KB">
      <formula>NOT(ISERROR(SEARCH("FoDM/KB",F19)))</formula>
    </cfRule>
    <cfRule type="containsText" dxfId="461" priority="450" operator="containsText" text="Alien">
      <formula>NOT(ISERROR(SEARCH("Alien",F19)))</formula>
    </cfRule>
    <cfRule type="containsText" dxfId="460" priority="451" operator="containsText" text="Red Alert">
      <formula>NOT(ISERROR(SEARCH("Red Alert",F19)))</formula>
    </cfRule>
  </conditionalFormatting>
  <conditionalFormatting sqref="F20">
    <cfRule type="containsText" dxfId="459" priority="436" operator="containsText" text="Puckheads">
      <formula>NOT(ISERROR(SEARCH("Puckheads",F20)))</formula>
    </cfRule>
    <cfRule type="containsText" dxfId="458" priority="437" operator="containsText" text="Rink Rats">
      <formula>NOT(ISERROR(SEARCH("Rink Rats",F20)))</formula>
    </cfRule>
    <cfRule type="containsText" dxfId="457" priority="438" operator="containsText" text="Victors">
      <formula>NOT(ISERROR(SEARCH("Victors",F20)))</formula>
    </cfRule>
    <cfRule type="containsText" dxfId="456" priority="439" operator="containsText" text="Kryptonite">
      <formula>NOT(ISERROR(SEARCH("Kryptonite",F20)))</formula>
    </cfRule>
    <cfRule type="containsText" dxfId="455" priority="440" operator="containsText" text="Voodoo">
      <formula>NOT(ISERROR(SEARCH("Voodoo",F20)))</formula>
    </cfRule>
    <cfRule type="containsText" dxfId="454" priority="441" operator="containsText" text="FoDM/KB">
      <formula>NOT(ISERROR(SEARCH("FoDM/KB",F20)))</formula>
    </cfRule>
    <cfRule type="containsText" dxfId="453" priority="442" operator="containsText" text="Alien">
      <formula>NOT(ISERROR(SEARCH("Alien",F20)))</formula>
    </cfRule>
    <cfRule type="containsText" dxfId="452" priority="443" operator="containsText" text="Red Alert">
      <formula>NOT(ISERROR(SEARCH("Red Alert",F20)))</formula>
    </cfRule>
  </conditionalFormatting>
  <conditionalFormatting sqref="B33 B39">
    <cfRule type="containsText" dxfId="451" priority="403" operator="containsText" text="Puckheads">
      <formula>NOT(ISERROR(SEARCH("Puckheads",B33)))</formula>
    </cfRule>
    <cfRule type="containsText" dxfId="450" priority="404" operator="containsText" text="Rink Rats">
      <formula>NOT(ISERROR(SEARCH("Rink Rats",B33)))</formula>
    </cfRule>
    <cfRule type="containsText" dxfId="449" priority="405" operator="containsText" text="Victors">
      <formula>NOT(ISERROR(SEARCH("Victors",B33)))</formula>
    </cfRule>
    <cfRule type="containsText" dxfId="448" priority="406" operator="containsText" text="Kryptonite">
      <formula>NOT(ISERROR(SEARCH("Kryptonite",B33)))</formula>
    </cfRule>
    <cfRule type="containsText" dxfId="447" priority="407" operator="containsText" text="Ichi">
      <formula>NOT(ISERROR(SEARCH("Ichi",B33)))</formula>
    </cfRule>
    <cfRule type="containsText" dxfId="446" priority="408" operator="containsText" text="FoDM/KB">
      <formula>NOT(ISERROR(SEARCH("FoDM/KB",B33)))</formula>
    </cfRule>
    <cfRule type="containsText" dxfId="445" priority="409" operator="containsText" text="Alien">
      <formula>NOT(ISERROR(SEARCH("Alien",B33)))</formula>
    </cfRule>
    <cfRule type="containsText" dxfId="444" priority="410" operator="containsText" text="Red Alert">
      <formula>NOT(ISERROR(SEARCH("Red Alert",B33)))</formula>
    </cfRule>
  </conditionalFormatting>
  <conditionalFormatting sqref="B34">
    <cfRule type="containsText" dxfId="443" priority="395" operator="containsText" text="Puckheads">
      <formula>NOT(ISERROR(SEARCH("Puckheads",B34)))</formula>
    </cfRule>
    <cfRule type="containsText" dxfId="442" priority="396" operator="containsText" text="Rink Rats">
      <formula>NOT(ISERROR(SEARCH("Rink Rats",B34)))</formula>
    </cfRule>
    <cfRule type="containsText" dxfId="441" priority="397" operator="containsText" text="Victors">
      <formula>NOT(ISERROR(SEARCH("Victors",B34)))</formula>
    </cfRule>
    <cfRule type="containsText" dxfId="440" priority="398" operator="containsText" text="Kryptonite">
      <formula>NOT(ISERROR(SEARCH("Kryptonite",B34)))</formula>
    </cfRule>
    <cfRule type="containsText" dxfId="439" priority="399" operator="containsText" text="Ichi">
      <formula>NOT(ISERROR(SEARCH("Ichi",B34)))</formula>
    </cfRule>
    <cfRule type="containsText" dxfId="438" priority="400" operator="containsText" text="FoDM/KB">
      <formula>NOT(ISERROR(SEARCH("FoDM/KB",B34)))</formula>
    </cfRule>
    <cfRule type="containsText" dxfId="437" priority="401" operator="containsText" text="Alien">
      <formula>NOT(ISERROR(SEARCH("Alien",B34)))</formula>
    </cfRule>
    <cfRule type="containsText" dxfId="436" priority="402" operator="containsText" text="Red Alert">
      <formula>NOT(ISERROR(SEARCH("Red Alert",B34)))</formula>
    </cfRule>
  </conditionalFormatting>
  <conditionalFormatting sqref="B37">
    <cfRule type="containsText" dxfId="435" priority="371" operator="containsText" text="Bathogs">
      <formula>NOT(ISERROR(SEARCH("Bathogs",B37)))</formula>
    </cfRule>
    <cfRule type="containsText" dxfId="434" priority="372" operator="containsText" text="Rink Rats">
      <formula>NOT(ISERROR(SEARCH("Rink Rats",B37)))</formula>
    </cfRule>
    <cfRule type="containsText" dxfId="433" priority="373" operator="containsText" text="Victors">
      <formula>NOT(ISERROR(SEARCH("Victors",B37)))</formula>
    </cfRule>
    <cfRule type="containsText" dxfId="432" priority="374" operator="containsText" text="Kryptonite">
      <formula>NOT(ISERROR(SEARCH("Kryptonite",B37)))</formula>
    </cfRule>
    <cfRule type="containsText" dxfId="431" priority="375" operator="containsText" text="Ichi">
      <formula>NOT(ISERROR(SEARCH("Ichi",B37)))</formula>
    </cfRule>
    <cfRule type="containsText" dxfId="430" priority="376" operator="containsText" text="FoDM/KB">
      <formula>NOT(ISERROR(SEARCH("FoDM/KB",B37)))</formula>
    </cfRule>
    <cfRule type="containsText" dxfId="429" priority="377" operator="containsText" text="Alien">
      <formula>NOT(ISERROR(SEARCH("Alien",B37)))</formula>
    </cfRule>
    <cfRule type="containsText" dxfId="428" priority="378" operator="containsText" text="Red Alert">
      <formula>NOT(ISERROR(SEARCH("Red Alert",B37)))</formula>
    </cfRule>
  </conditionalFormatting>
  <conditionalFormatting sqref="M4:M11">
    <cfRule type="cellIs" dxfId="427" priority="370" operator="greaterThan">
      <formula>0</formula>
    </cfRule>
  </conditionalFormatting>
  <conditionalFormatting sqref="B7">
    <cfRule type="containsText" dxfId="426" priority="362" operator="containsText" text="Bathogs">
      <formula>NOT(ISERROR(SEARCH("Bathogs",B7)))</formula>
    </cfRule>
    <cfRule type="containsText" dxfId="425" priority="363" operator="containsText" text="Rink Rats">
      <formula>NOT(ISERROR(SEARCH("Rink Rats",B7)))</formula>
    </cfRule>
    <cfRule type="containsText" dxfId="424" priority="364" operator="containsText" text="Victors">
      <formula>NOT(ISERROR(SEARCH("Victors",B7)))</formula>
    </cfRule>
    <cfRule type="containsText" dxfId="423" priority="365" operator="containsText" text="Kryptonite">
      <formula>NOT(ISERROR(SEARCH("Kryptonite",B7)))</formula>
    </cfRule>
    <cfRule type="containsText" dxfId="422" priority="366" operator="containsText" text="Ichi">
      <formula>NOT(ISERROR(SEARCH("Ichi",B7)))</formula>
    </cfRule>
    <cfRule type="containsText" dxfId="421" priority="367" operator="containsText" text="FoDM/KB">
      <formula>NOT(ISERROR(SEARCH("FoDM/KB",B7)))</formula>
    </cfRule>
    <cfRule type="containsText" dxfId="420" priority="368" operator="containsText" text="Alien">
      <formula>NOT(ISERROR(SEARCH("Alien",B7)))</formula>
    </cfRule>
    <cfRule type="containsText" dxfId="419" priority="369" operator="containsText" text="Red Alert">
      <formula>NOT(ISERROR(SEARCH("Red Alert",B7)))</formula>
    </cfRule>
  </conditionalFormatting>
  <conditionalFormatting sqref="F22">
    <cfRule type="containsText" dxfId="418" priority="306" operator="containsText" text="Bathogs">
      <formula>NOT(ISERROR(SEARCH("Bathogs",F22)))</formula>
    </cfRule>
    <cfRule type="containsText" dxfId="417" priority="307" operator="containsText" text="Rink Rats">
      <formula>NOT(ISERROR(SEARCH("Rink Rats",F22)))</formula>
    </cfRule>
    <cfRule type="containsText" dxfId="416" priority="308" operator="containsText" text="Victors">
      <formula>NOT(ISERROR(SEARCH("Victors",F22)))</formula>
    </cfRule>
    <cfRule type="containsText" dxfId="415" priority="309" operator="containsText" text="Kryptonite">
      <formula>NOT(ISERROR(SEARCH("Kryptonite",F22)))</formula>
    </cfRule>
    <cfRule type="containsText" dxfId="414" priority="310" operator="containsText" text="Ichi">
      <formula>NOT(ISERROR(SEARCH("Ichi",F22)))</formula>
    </cfRule>
    <cfRule type="containsText" dxfId="413" priority="311" operator="containsText" text="FoDM/KB">
      <formula>NOT(ISERROR(SEARCH("FoDM/KB",F22)))</formula>
    </cfRule>
    <cfRule type="containsText" dxfId="412" priority="312" operator="containsText" text="Alien">
      <formula>NOT(ISERROR(SEARCH("Alien",F22)))</formula>
    </cfRule>
    <cfRule type="containsText" dxfId="411" priority="313" operator="containsText" text="Red Alert">
      <formula>NOT(ISERROR(SEARCH("Red Alert",F22)))</formula>
    </cfRule>
  </conditionalFormatting>
  <conditionalFormatting sqref="B4">
    <cfRule type="containsText" dxfId="410" priority="290" operator="containsText" text="Bathogs">
      <formula>NOT(ISERROR(SEARCH("Bathogs",B4)))</formula>
    </cfRule>
    <cfRule type="containsText" dxfId="409" priority="291" operator="containsText" text="Rink Rats">
      <formula>NOT(ISERROR(SEARCH("Rink Rats",B4)))</formula>
    </cfRule>
    <cfRule type="containsText" dxfId="408" priority="292" operator="containsText" text="Victors">
      <formula>NOT(ISERROR(SEARCH("Victors",B4)))</formula>
    </cfRule>
    <cfRule type="containsText" dxfId="407" priority="293" operator="containsText" text="Kryptonite">
      <formula>NOT(ISERROR(SEARCH("Kryptonite",B4)))</formula>
    </cfRule>
    <cfRule type="containsText" dxfId="406" priority="294" operator="containsText" text="Ichi">
      <formula>NOT(ISERROR(SEARCH("Ichi",B4)))</formula>
    </cfRule>
    <cfRule type="containsText" dxfId="405" priority="295" operator="containsText" text="FoDM/KB">
      <formula>NOT(ISERROR(SEARCH("FoDM/KB",B4)))</formula>
    </cfRule>
    <cfRule type="containsText" dxfId="404" priority="296" operator="containsText" text="Alien">
      <formula>NOT(ISERROR(SEARCH("Alien",B4)))</formula>
    </cfRule>
    <cfRule type="containsText" dxfId="403" priority="297" operator="containsText" text="Red Alert">
      <formula>NOT(ISERROR(SEARCH("Red Alert",B4)))</formula>
    </cfRule>
  </conditionalFormatting>
  <conditionalFormatting sqref="F4">
    <cfRule type="containsText" dxfId="402" priority="282" operator="containsText" text="Bathogs">
      <formula>NOT(ISERROR(SEARCH("Bathogs",F4)))</formula>
    </cfRule>
    <cfRule type="containsText" dxfId="401" priority="283" operator="containsText" text="Rink Rats">
      <formula>NOT(ISERROR(SEARCH("Rink Rats",F4)))</formula>
    </cfRule>
    <cfRule type="containsText" dxfId="400" priority="284" operator="containsText" text="Victors">
      <formula>NOT(ISERROR(SEARCH("Victors",F4)))</formula>
    </cfRule>
    <cfRule type="containsText" dxfId="399" priority="285" operator="containsText" text="Kryptonite">
      <formula>NOT(ISERROR(SEARCH("Kryptonite",F4)))</formula>
    </cfRule>
    <cfRule type="containsText" dxfId="398" priority="286" operator="containsText" text="Ichi">
      <formula>NOT(ISERROR(SEARCH("Ichi",F4)))</formula>
    </cfRule>
    <cfRule type="containsText" dxfId="397" priority="287" operator="containsText" text="FoDM/KB">
      <formula>NOT(ISERROR(SEARCH("FoDM/KB",F4)))</formula>
    </cfRule>
    <cfRule type="containsText" dxfId="396" priority="288" operator="containsText" text="Alien">
      <formula>NOT(ISERROR(SEARCH("Alien",F4)))</formula>
    </cfRule>
    <cfRule type="containsText" dxfId="395" priority="289" operator="containsText" text="Red Alert">
      <formula>NOT(ISERROR(SEARCH("Red Alert",F4)))</formula>
    </cfRule>
  </conditionalFormatting>
  <conditionalFormatting sqref="B40">
    <cfRule type="containsText" dxfId="394" priority="274" operator="containsText" text="Puckheads">
      <formula>NOT(ISERROR(SEARCH("Puckheads",B40)))</formula>
    </cfRule>
    <cfRule type="containsText" dxfId="393" priority="275" operator="containsText" text="Rink Rats">
      <formula>NOT(ISERROR(SEARCH("Rink Rats",B40)))</formula>
    </cfRule>
    <cfRule type="containsText" dxfId="392" priority="276" operator="containsText" text="Victors">
      <formula>NOT(ISERROR(SEARCH("Victors",B40)))</formula>
    </cfRule>
    <cfRule type="containsText" dxfId="391" priority="277" operator="containsText" text="Kryptonite">
      <formula>NOT(ISERROR(SEARCH("Kryptonite",B40)))</formula>
    </cfRule>
    <cfRule type="containsText" dxfId="390" priority="278" operator="containsText" text="Ichi">
      <formula>NOT(ISERROR(SEARCH("Ichi",B40)))</formula>
    </cfRule>
    <cfRule type="containsText" dxfId="389" priority="279" operator="containsText" text="FoDM/KB">
      <formula>NOT(ISERROR(SEARCH("FoDM/KB",B40)))</formula>
    </cfRule>
    <cfRule type="containsText" dxfId="388" priority="280" operator="containsText" text="Alien">
      <formula>NOT(ISERROR(SEARCH("Alien",B40)))</formula>
    </cfRule>
    <cfRule type="containsText" dxfId="387" priority="281" operator="containsText" text="Red Alert">
      <formula>NOT(ISERROR(SEARCH("Red Alert",B40)))</formula>
    </cfRule>
  </conditionalFormatting>
  <conditionalFormatting sqref="B24">
    <cfRule type="containsText" dxfId="386" priority="266" operator="containsText" text="Bathogs">
      <formula>NOT(ISERROR(SEARCH("Bathogs",B24)))</formula>
    </cfRule>
    <cfRule type="containsText" dxfId="385" priority="267" operator="containsText" text="Rink Rats">
      <formula>NOT(ISERROR(SEARCH("Rink Rats",B24)))</formula>
    </cfRule>
    <cfRule type="containsText" dxfId="384" priority="268" operator="containsText" text="Victors">
      <formula>NOT(ISERROR(SEARCH("Victors",B24)))</formula>
    </cfRule>
    <cfRule type="containsText" dxfId="383" priority="269" operator="containsText" text="Kryptonite">
      <formula>NOT(ISERROR(SEARCH("Kryptonite",B24)))</formula>
    </cfRule>
    <cfRule type="containsText" dxfId="382" priority="270" operator="containsText" text="Ichi">
      <formula>NOT(ISERROR(SEARCH("Ichi",B24)))</formula>
    </cfRule>
    <cfRule type="containsText" dxfId="381" priority="271" operator="containsText" text="FoDM/KB">
      <formula>NOT(ISERROR(SEARCH("FoDM/KB",B24)))</formula>
    </cfRule>
    <cfRule type="containsText" dxfId="380" priority="272" operator="containsText" text="Alien">
      <formula>NOT(ISERROR(SEARCH("Alien",B24)))</formula>
    </cfRule>
    <cfRule type="containsText" dxfId="379" priority="273" operator="containsText" text="Red Alert">
      <formula>NOT(ISERROR(SEARCH("Red Alert",B24)))</formula>
    </cfRule>
  </conditionalFormatting>
  <conditionalFormatting sqref="B38">
    <cfRule type="containsText" dxfId="378" priority="258" operator="containsText" text="Bathogs">
      <formula>NOT(ISERROR(SEARCH("Bathogs",B38)))</formula>
    </cfRule>
    <cfRule type="containsText" dxfId="377" priority="259" operator="containsText" text="Rink Rats">
      <formula>NOT(ISERROR(SEARCH("Rink Rats",B38)))</formula>
    </cfRule>
    <cfRule type="containsText" dxfId="376" priority="260" operator="containsText" text="Victors">
      <formula>NOT(ISERROR(SEARCH("Victors",B38)))</formula>
    </cfRule>
    <cfRule type="containsText" dxfId="375" priority="261" operator="containsText" text="Kryptonite">
      <formula>NOT(ISERROR(SEARCH("Kryptonite",B38)))</formula>
    </cfRule>
    <cfRule type="containsText" dxfId="374" priority="262" operator="containsText" text="Ichi">
      <formula>NOT(ISERROR(SEARCH("Ichi",B38)))</formula>
    </cfRule>
    <cfRule type="containsText" dxfId="373" priority="263" operator="containsText" text="FoDM/KB">
      <formula>NOT(ISERROR(SEARCH("FoDM/KB",B38)))</formula>
    </cfRule>
    <cfRule type="containsText" dxfId="372" priority="264" operator="containsText" text="Alien">
      <formula>NOT(ISERROR(SEARCH("Alien",B38)))</formula>
    </cfRule>
    <cfRule type="containsText" dxfId="371" priority="265" operator="containsText" text="Red Alert">
      <formula>NOT(ISERROR(SEARCH("Red Alert",B38)))</formula>
    </cfRule>
  </conditionalFormatting>
  <conditionalFormatting sqref="F25">
    <cfRule type="containsText" dxfId="370" priority="250" operator="containsText" text="Bathogs">
      <formula>NOT(ISERROR(SEARCH("Bathogs",F25)))</formula>
    </cfRule>
    <cfRule type="containsText" dxfId="369" priority="251" operator="containsText" text="Rink Rats">
      <formula>NOT(ISERROR(SEARCH("Rink Rats",F25)))</formula>
    </cfRule>
    <cfRule type="containsText" dxfId="368" priority="252" operator="containsText" text="Victors">
      <formula>NOT(ISERROR(SEARCH("Victors",F25)))</formula>
    </cfRule>
    <cfRule type="containsText" dxfId="367" priority="253" operator="containsText" text="Kryptonite">
      <formula>NOT(ISERROR(SEARCH("Kryptonite",F25)))</formula>
    </cfRule>
    <cfRule type="containsText" dxfId="366" priority="254" operator="containsText" text="Ichi">
      <formula>NOT(ISERROR(SEARCH("Ichi",F25)))</formula>
    </cfRule>
    <cfRule type="containsText" dxfId="365" priority="255" operator="containsText" text="FoDM/KB">
      <formula>NOT(ISERROR(SEARCH("FoDM/KB",F25)))</formula>
    </cfRule>
    <cfRule type="containsText" dxfId="364" priority="256" operator="containsText" text="Alien">
      <formula>NOT(ISERROR(SEARCH("Alien",F25)))</formula>
    </cfRule>
    <cfRule type="containsText" dxfId="363" priority="257" operator="containsText" text="Red Alert">
      <formula>NOT(ISERROR(SEARCH("Red Alert",F25)))</formula>
    </cfRule>
  </conditionalFormatting>
  <conditionalFormatting sqref="J8">
    <cfRule type="containsText" dxfId="362" priority="242" operator="containsText" text="Bathogs">
      <formula>NOT(ISERROR(SEARCH("Bathogs",J8)))</formula>
    </cfRule>
    <cfRule type="containsText" dxfId="361" priority="243" operator="containsText" text="Rink Rats">
      <formula>NOT(ISERROR(SEARCH("Rink Rats",J8)))</formula>
    </cfRule>
    <cfRule type="containsText" dxfId="360" priority="244" operator="containsText" text="Victors">
      <formula>NOT(ISERROR(SEARCH("Victors",J8)))</formula>
    </cfRule>
    <cfRule type="containsText" dxfId="359" priority="245" operator="containsText" text="Kryptonite">
      <formula>NOT(ISERROR(SEARCH("Kryptonite",J8)))</formula>
    </cfRule>
    <cfRule type="containsText" dxfId="358" priority="246" operator="containsText" text="Ichi">
      <formula>NOT(ISERROR(SEARCH("Ichi",J8)))</formula>
    </cfRule>
    <cfRule type="containsText" dxfId="357" priority="247" operator="containsText" text="FoDM/KB">
      <formula>NOT(ISERROR(SEARCH("FoDM/KB",J8)))</formula>
    </cfRule>
    <cfRule type="containsText" dxfId="356" priority="248" operator="containsText" text="Alien">
      <formula>NOT(ISERROR(SEARCH("Alien",J8)))</formula>
    </cfRule>
    <cfRule type="containsText" dxfId="355" priority="249" operator="containsText" text="Red Alert">
      <formula>NOT(ISERROR(SEARCH("Red Alert",J8)))</formula>
    </cfRule>
  </conditionalFormatting>
  <conditionalFormatting sqref="B6">
    <cfRule type="containsText" dxfId="354" priority="226" operator="containsText" text="Bathogs">
      <formula>NOT(ISERROR(SEARCH("Bathogs",B6)))</formula>
    </cfRule>
    <cfRule type="containsText" dxfId="353" priority="227" operator="containsText" text="Rink Rats">
      <formula>NOT(ISERROR(SEARCH("Rink Rats",B6)))</formula>
    </cfRule>
    <cfRule type="containsText" dxfId="352" priority="228" operator="containsText" text="Victors">
      <formula>NOT(ISERROR(SEARCH("Victors",B6)))</formula>
    </cfRule>
    <cfRule type="containsText" dxfId="351" priority="229" operator="containsText" text="Kryptonite">
      <formula>NOT(ISERROR(SEARCH("Kryptonite",B6)))</formula>
    </cfRule>
    <cfRule type="containsText" dxfId="350" priority="230" operator="containsText" text="Ichi">
      <formula>NOT(ISERROR(SEARCH("Ichi",B6)))</formula>
    </cfRule>
    <cfRule type="containsText" dxfId="349" priority="231" operator="containsText" text="FoDM/KB">
      <formula>NOT(ISERROR(SEARCH("FoDM/KB",B6)))</formula>
    </cfRule>
    <cfRule type="containsText" dxfId="348" priority="232" operator="containsText" text="Alien">
      <formula>NOT(ISERROR(SEARCH("Alien",B6)))</formula>
    </cfRule>
    <cfRule type="containsText" dxfId="347" priority="233" operator="containsText" text="Red Alert">
      <formula>NOT(ISERROR(SEARCH("Red Alert",B6)))</formula>
    </cfRule>
  </conditionalFormatting>
  <conditionalFormatting sqref="F8">
    <cfRule type="containsText" dxfId="346" priority="202" operator="containsText" text="Puckheads">
      <formula>NOT(ISERROR(SEARCH("Puckheads",F8)))</formula>
    </cfRule>
    <cfRule type="containsText" dxfId="345" priority="203" operator="containsText" text="Rink Rats">
      <formula>NOT(ISERROR(SEARCH("Rink Rats",F8)))</formula>
    </cfRule>
    <cfRule type="containsText" dxfId="344" priority="204" operator="containsText" text="Victors">
      <formula>NOT(ISERROR(SEARCH("Victors",F8)))</formula>
    </cfRule>
    <cfRule type="containsText" dxfId="343" priority="205" operator="containsText" text="Kryptonite">
      <formula>NOT(ISERROR(SEARCH("Kryptonite",F8)))</formula>
    </cfRule>
    <cfRule type="containsText" dxfId="342" priority="206" operator="containsText" text="Ichi">
      <formula>NOT(ISERROR(SEARCH("Ichi",F8)))</formula>
    </cfRule>
    <cfRule type="containsText" dxfId="341" priority="207" operator="containsText" text="FoDM/KB">
      <formula>NOT(ISERROR(SEARCH("FoDM/KB",F8)))</formula>
    </cfRule>
    <cfRule type="containsText" dxfId="340" priority="208" operator="containsText" text="Alien">
      <formula>NOT(ISERROR(SEARCH("Alien",F8)))</formula>
    </cfRule>
    <cfRule type="containsText" dxfId="339" priority="209" operator="containsText" text="Red Alert">
      <formula>NOT(ISERROR(SEARCH("Red Alert",F8)))</formula>
    </cfRule>
  </conditionalFormatting>
  <conditionalFormatting sqref="B25">
    <cfRule type="containsText" dxfId="338" priority="194" operator="containsText" text="Puckheads">
      <formula>NOT(ISERROR(SEARCH("Puckheads",B25)))</formula>
    </cfRule>
    <cfRule type="containsText" dxfId="337" priority="195" operator="containsText" text="Rink Rats">
      <formula>NOT(ISERROR(SEARCH("Rink Rats",B25)))</formula>
    </cfRule>
    <cfRule type="containsText" dxfId="336" priority="196" operator="containsText" text="Victors">
      <formula>NOT(ISERROR(SEARCH("Victors",B25)))</formula>
    </cfRule>
    <cfRule type="containsText" dxfId="335" priority="197" operator="containsText" text="Kryptonite">
      <formula>NOT(ISERROR(SEARCH("Kryptonite",B25)))</formula>
    </cfRule>
    <cfRule type="containsText" dxfId="334" priority="198" operator="containsText" text="Ichi">
      <formula>NOT(ISERROR(SEARCH("Ichi",B25)))</formula>
    </cfRule>
    <cfRule type="containsText" dxfId="333" priority="199" operator="containsText" text="FoDM/KB">
      <formula>NOT(ISERROR(SEARCH("FoDM/KB",B25)))</formula>
    </cfRule>
    <cfRule type="containsText" dxfId="332" priority="200" operator="containsText" text="Alien">
      <formula>NOT(ISERROR(SEARCH("Alien",B25)))</formula>
    </cfRule>
    <cfRule type="containsText" dxfId="331" priority="201" operator="containsText" text="Red Alert">
      <formula>NOT(ISERROR(SEARCH("Red Alert",B25)))</formula>
    </cfRule>
  </conditionalFormatting>
  <conditionalFormatting sqref="J17:J35 J37">
    <cfRule type="duplicateValues" dxfId="330" priority="4520"/>
  </conditionalFormatting>
  <conditionalFormatting sqref="J36">
    <cfRule type="duplicateValues" dxfId="329" priority="193"/>
  </conditionalFormatting>
  <conditionalFormatting sqref="F24">
    <cfRule type="containsText" dxfId="328" priority="169" operator="containsText" text="Flying Moose">
      <formula>NOT(ISERROR(SEARCH("Flying Moose",F24)))</formula>
    </cfRule>
    <cfRule type="containsText" dxfId="327" priority="170" operator="containsText" text="Rink Rats">
      <formula>NOT(ISERROR(SEARCH("Rink Rats",F24)))</formula>
    </cfRule>
    <cfRule type="containsText" dxfId="326" priority="171" operator="containsText" text="Victors">
      <formula>NOT(ISERROR(SEARCH("Victors",F24)))</formula>
    </cfRule>
    <cfRule type="containsText" dxfId="325" priority="172" operator="containsText" text="Kryptonite">
      <formula>NOT(ISERROR(SEARCH("Kryptonite",F24)))</formula>
    </cfRule>
    <cfRule type="containsText" dxfId="324" priority="173" operator="containsText" text="Ichi">
      <formula>NOT(ISERROR(SEARCH("Ichi",F24)))</formula>
    </cfRule>
    <cfRule type="containsText" dxfId="323" priority="174" operator="containsText" text="Blades of Steel">
      <formula>NOT(ISERROR(SEARCH("Blades of Steel",F24)))</formula>
    </cfRule>
    <cfRule type="containsText" dxfId="322" priority="175" operator="containsText" text="Alien">
      <formula>NOT(ISERROR(SEARCH("Alien",F24)))</formula>
    </cfRule>
    <cfRule type="containsText" dxfId="321" priority="176" operator="containsText" text="Red Alert">
      <formula>NOT(ISERROR(SEARCH("Red Alert",F24)))</formula>
    </cfRule>
  </conditionalFormatting>
  <conditionalFormatting sqref="B11">
    <cfRule type="containsText" dxfId="320" priority="145" operator="containsText" text="Bathogs">
      <formula>NOT(ISERROR(SEARCH("Bathogs",B11)))</formula>
    </cfRule>
    <cfRule type="containsText" dxfId="319" priority="146" operator="containsText" text="Rink Rats">
      <formula>NOT(ISERROR(SEARCH("Rink Rats",B11)))</formula>
    </cfRule>
    <cfRule type="containsText" dxfId="318" priority="147" operator="containsText" text="Victors">
      <formula>NOT(ISERROR(SEARCH("Victors",B11)))</formula>
    </cfRule>
    <cfRule type="containsText" dxfId="317" priority="148" operator="containsText" text="Kryptonite">
      <formula>NOT(ISERROR(SEARCH("Kryptonite",B11)))</formula>
    </cfRule>
    <cfRule type="containsText" dxfId="316" priority="149" operator="containsText" text="Ichi">
      <formula>NOT(ISERROR(SEARCH("Ichi",B11)))</formula>
    </cfRule>
    <cfRule type="containsText" dxfId="315" priority="150" operator="containsText" text="Blades of Steel">
      <formula>NOT(ISERROR(SEARCH("Blades of Steel",B11)))</formula>
    </cfRule>
    <cfRule type="containsText" dxfId="314" priority="151" operator="containsText" text="Alien">
      <formula>NOT(ISERROR(SEARCH("Alien",B11)))</formula>
    </cfRule>
    <cfRule type="containsText" dxfId="313" priority="152" operator="containsText" text="Red Alert">
      <formula>NOT(ISERROR(SEARCH("Red Alert",B11)))</formula>
    </cfRule>
  </conditionalFormatting>
  <conditionalFormatting sqref="B10">
    <cfRule type="containsText" dxfId="312" priority="137" operator="containsText" text="Bathogs">
      <formula>NOT(ISERROR(SEARCH("Bathogs",B10)))</formula>
    </cfRule>
    <cfRule type="containsText" dxfId="311" priority="138" operator="containsText" text="Rink Rats">
      <formula>NOT(ISERROR(SEARCH("Rink Rats",B10)))</formula>
    </cfRule>
    <cfRule type="containsText" dxfId="310" priority="139" operator="containsText" text="Guru">
      <formula>NOT(ISERROR(SEARCH("Guru",B10)))</formula>
    </cfRule>
    <cfRule type="containsText" dxfId="309" priority="140" operator="containsText" text="Kryptonite">
      <formula>NOT(ISERROR(SEARCH("Kryptonite",B10)))</formula>
    </cfRule>
    <cfRule type="containsText" dxfId="308" priority="141" operator="containsText" text="Ichi">
      <formula>NOT(ISERROR(SEARCH("Ichi",B10)))</formula>
    </cfRule>
    <cfRule type="containsText" dxfId="307" priority="142" operator="containsText" text="Blades of Steel">
      <formula>NOT(ISERROR(SEARCH("Blades of Steel",B10)))</formula>
    </cfRule>
    <cfRule type="containsText" dxfId="306" priority="143" operator="containsText" text="Alien">
      <formula>NOT(ISERROR(SEARCH("Alien",B10)))</formula>
    </cfRule>
    <cfRule type="containsText" dxfId="305" priority="144" operator="containsText" text="Red Alert">
      <formula>NOT(ISERROR(SEARCH("Red Alert",B10)))</formula>
    </cfRule>
  </conditionalFormatting>
  <conditionalFormatting sqref="B9">
    <cfRule type="containsText" dxfId="304" priority="129" operator="containsText" text="Bathogs">
      <formula>NOT(ISERROR(SEARCH("Bathogs",B9)))</formula>
    </cfRule>
    <cfRule type="containsText" dxfId="303" priority="130" operator="containsText" text="Rink Rats">
      <formula>NOT(ISERROR(SEARCH("Rink Rats",B9)))</formula>
    </cfRule>
    <cfRule type="containsText" dxfId="302" priority="131" operator="containsText" text="Guru">
      <formula>NOT(ISERROR(SEARCH("Guru",B9)))</formula>
    </cfRule>
    <cfRule type="containsText" dxfId="301" priority="132" operator="containsText" text="Kryptonite">
      <formula>NOT(ISERROR(SEARCH("Kryptonite",B9)))</formula>
    </cfRule>
    <cfRule type="containsText" dxfId="300" priority="133" operator="containsText" text="Ichi">
      <formula>NOT(ISERROR(SEARCH("Ichi",B9)))</formula>
    </cfRule>
    <cfRule type="containsText" dxfId="299" priority="134" operator="containsText" text="Blades of Steel">
      <formula>NOT(ISERROR(SEARCH("Blades of Steel",B9)))</formula>
    </cfRule>
    <cfRule type="containsText" dxfId="298" priority="135" operator="containsText" text="Alien">
      <formula>NOT(ISERROR(SEARCH("Alien",B9)))</formula>
    </cfRule>
    <cfRule type="containsText" dxfId="297" priority="136" operator="containsText" text="Red Alert">
      <formula>NOT(ISERROR(SEARCH("Red Alert",B9)))</formula>
    </cfRule>
  </conditionalFormatting>
  <conditionalFormatting sqref="F6">
    <cfRule type="containsText" dxfId="296" priority="121" operator="containsText" text="Bathogs">
      <formula>NOT(ISERROR(SEARCH("Bathogs",F6)))</formula>
    </cfRule>
    <cfRule type="containsText" dxfId="295" priority="122" operator="containsText" text="Rink Rats">
      <formula>NOT(ISERROR(SEARCH("Rink Rats",F6)))</formula>
    </cfRule>
    <cfRule type="containsText" dxfId="294" priority="123" operator="containsText" text="Guru">
      <formula>NOT(ISERROR(SEARCH("Guru",F6)))</formula>
    </cfRule>
    <cfRule type="containsText" dxfId="293" priority="124" operator="containsText" text="Kryptonite">
      <formula>NOT(ISERROR(SEARCH("Kryptonite",F6)))</formula>
    </cfRule>
    <cfRule type="containsText" dxfId="292" priority="125" operator="containsText" text="Ichi">
      <formula>NOT(ISERROR(SEARCH("Ichi",F6)))</formula>
    </cfRule>
    <cfRule type="containsText" dxfId="291" priority="126" operator="containsText" text="Blades of Steel">
      <formula>NOT(ISERROR(SEARCH("Blades of Steel",F6)))</formula>
    </cfRule>
    <cfRule type="containsText" dxfId="290" priority="127" operator="containsText" text="Alien">
      <formula>NOT(ISERROR(SEARCH("Alien",F6)))</formula>
    </cfRule>
    <cfRule type="containsText" dxfId="289" priority="128" operator="containsText" text="Red Alert">
      <formula>NOT(ISERROR(SEARCH("Red Alert",F6)))</formula>
    </cfRule>
  </conditionalFormatting>
  <conditionalFormatting sqref="F9">
    <cfRule type="containsText" dxfId="288" priority="113" operator="containsText" text="Bathogs">
      <formula>NOT(ISERROR(SEARCH("Bathogs",F9)))</formula>
    </cfRule>
    <cfRule type="containsText" dxfId="287" priority="114" operator="containsText" text="Rink Rats">
      <formula>NOT(ISERROR(SEARCH("Rink Rats",F9)))</formula>
    </cfRule>
    <cfRule type="containsText" dxfId="286" priority="115" operator="containsText" text="Guru">
      <formula>NOT(ISERROR(SEARCH("Guru",F9)))</formula>
    </cfRule>
    <cfRule type="containsText" dxfId="285" priority="116" operator="containsText" text="Kryptonite">
      <formula>NOT(ISERROR(SEARCH("Kryptonite",F9)))</formula>
    </cfRule>
    <cfRule type="containsText" dxfId="284" priority="117" operator="containsText" text="Ichi">
      <formula>NOT(ISERROR(SEARCH("Ichi",F9)))</formula>
    </cfRule>
    <cfRule type="containsText" dxfId="283" priority="118" operator="containsText" text="Blades of Steel">
      <formula>NOT(ISERROR(SEARCH("Blades of Steel",F9)))</formula>
    </cfRule>
    <cfRule type="containsText" dxfId="282" priority="119" operator="containsText" text="Alien">
      <formula>NOT(ISERROR(SEARCH("Alien",F9)))</formula>
    </cfRule>
    <cfRule type="containsText" dxfId="281" priority="120" operator="containsText" text="Red Alert">
      <formula>NOT(ISERROR(SEARCH("Red Alert",F9)))</formula>
    </cfRule>
  </conditionalFormatting>
  <conditionalFormatting sqref="J5">
    <cfRule type="containsText" dxfId="280" priority="105" operator="containsText" text="Bathogs">
      <formula>NOT(ISERROR(SEARCH("Bathogs",J5)))</formula>
    </cfRule>
    <cfRule type="containsText" dxfId="279" priority="106" operator="containsText" text="Rink Rats">
      <formula>NOT(ISERROR(SEARCH("Rink Rats",J5)))</formula>
    </cfRule>
    <cfRule type="containsText" dxfId="278" priority="107" operator="containsText" text="Guru">
      <formula>NOT(ISERROR(SEARCH("Guru",J5)))</formula>
    </cfRule>
    <cfRule type="containsText" dxfId="277" priority="108" operator="containsText" text="Kryptonite">
      <formula>NOT(ISERROR(SEARCH("Kryptonite",J5)))</formula>
    </cfRule>
    <cfRule type="containsText" dxfId="276" priority="109" operator="containsText" text="Ichi">
      <formula>NOT(ISERROR(SEARCH("Ichi",J5)))</formula>
    </cfRule>
    <cfRule type="containsText" dxfId="275" priority="110" operator="containsText" text="Blades of Steel">
      <formula>NOT(ISERROR(SEARCH("Blades of Steel",J5)))</formula>
    </cfRule>
    <cfRule type="containsText" dxfId="274" priority="111" operator="containsText" text="Alien">
      <formula>NOT(ISERROR(SEARCH("Alien",J5)))</formula>
    </cfRule>
    <cfRule type="containsText" dxfId="273" priority="112" operator="containsText" text="Red Alert">
      <formula>NOT(ISERROR(SEARCH("Red Alert",J5)))</formula>
    </cfRule>
  </conditionalFormatting>
  <conditionalFormatting sqref="F26">
    <cfRule type="containsText" dxfId="272" priority="97" operator="containsText" text="Bathogs">
      <formula>NOT(ISERROR(SEARCH("Bathogs",F26)))</formula>
    </cfRule>
    <cfRule type="containsText" dxfId="271" priority="98" operator="containsText" text="Rink Rats">
      <formula>NOT(ISERROR(SEARCH("Rink Rats",F26)))</formula>
    </cfRule>
    <cfRule type="containsText" dxfId="270" priority="99" operator="containsText" text="Guru">
      <formula>NOT(ISERROR(SEARCH("Guru",F26)))</formula>
    </cfRule>
    <cfRule type="containsText" dxfId="269" priority="100" operator="containsText" text="Kryptonite">
      <formula>NOT(ISERROR(SEARCH("Kryptonite",F26)))</formula>
    </cfRule>
    <cfRule type="containsText" dxfId="268" priority="101" operator="containsText" text="Ichi">
      <formula>NOT(ISERROR(SEARCH("Ichi",F26)))</formula>
    </cfRule>
    <cfRule type="containsText" dxfId="267" priority="102" operator="containsText" text="Blades of Steel">
      <formula>NOT(ISERROR(SEARCH("Blades of Steel",F26)))</formula>
    </cfRule>
    <cfRule type="containsText" dxfId="266" priority="103" operator="containsText" text="Alien">
      <formula>NOT(ISERROR(SEARCH("Alien",F26)))</formula>
    </cfRule>
    <cfRule type="containsText" dxfId="265" priority="104" operator="containsText" text="Red Alert">
      <formula>NOT(ISERROR(SEARCH("Red Alert",F26)))</formula>
    </cfRule>
  </conditionalFormatting>
  <conditionalFormatting sqref="B26">
    <cfRule type="containsText" dxfId="264" priority="89" operator="containsText" text="Bathogs">
      <formula>NOT(ISERROR(SEARCH("Bathogs",B26)))</formula>
    </cfRule>
    <cfRule type="containsText" dxfId="263" priority="90" operator="containsText" text="Rink Rats">
      <formula>NOT(ISERROR(SEARCH("Rink Rats",B26)))</formula>
    </cfRule>
    <cfRule type="containsText" dxfId="262" priority="91" operator="containsText" text="Guru">
      <formula>NOT(ISERROR(SEARCH("Guru",B26)))</formula>
    </cfRule>
    <cfRule type="containsText" dxfId="261" priority="92" operator="containsText" text="Kryptonite">
      <formula>NOT(ISERROR(SEARCH("Kryptonite",B26)))</formula>
    </cfRule>
    <cfRule type="containsText" dxfId="260" priority="93" operator="containsText" text="Ichi">
      <formula>NOT(ISERROR(SEARCH("Ichi",B26)))</formula>
    </cfRule>
    <cfRule type="containsText" dxfId="259" priority="94" operator="containsText" text="Blades of Steel">
      <formula>NOT(ISERROR(SEARCH("Blades of Steel",B26)))</formula>
    </cfRule>
    <cfRule type="containsText" dxfId="258" priority="95" operator="containsText" text="Alien">
      <formula>NOT(ISERROR(SEARCH("Alien",B26)))</formula>
    </cfRule>
    <cfRule type="containsText" dxfId="257" priority="96" operator="containsText" text="Red Alert">
      <formula>NOT(ISERROR(SEARCH("Red Alert",B26)))</formula>
    </cfRule>
  </conditionalFormatting>
  <conditionalFormatting sqref="B35">
    <cfRule type="containsText" dxfId="256" priority="81" operator="containsText" text="Bathogs">
      <formula>NOT(ISERROR(SEARCH("Bathogs",B35)))</formula>
    </cfRule>
    <cfRule type="containsText" dxfId="255" priority="82" operator="containsText" text="Rink Rats">
      <formula>NOT(ISERROR(SEARCH("Rink Rats",B35)))</formula>
    </cfRule>
    <cfRule type="containsText" dxfId="254" priority="83" operator="containsText" text="Guru">
      <formula>NOT(ISERROR(SEARCH("Guru",B35)))</formula>
    </cfRule>
    <cfRule type="containsText" dxfId="253" priority="84" operator="containsText" text="Kryptonite">
      <formula>NOT(ISERROR(SEARCH("Kryptonite",B35)))</formula>
    </cfRule>
    <cfRule type="containsText" dxfId="252" priority="85" operator="containsText" text="Ichi">
      <formula>NOT(ISERROR(SEARCH("Ichi",B35)))</formula>
    </cfRule>
    <cfRule type="containsText" dxfId="251" priority="86" operator="containsText" text="Blades of Steel">
      <formula>NOT(ISERROR(SEARCH("Blades of Steel",B35)))</formula>
    </cfRule>
    <cfRule type="containsText" dxfId="250" priority="87" operator="containsText" text="Alien">
      <formula>NOT(ISERROR(SEARCH("Alien",B35)))</formula>
    </cfRule>
    <cfRule type="containsText" dxfId="249" priority="88" operator="containsText" text="Red Alert">
      <formula>NOT(ISERROR(SEARCH("Red Alert",B35)))</formula>
    </cfRule>
  </conditionalFormatting>
  <conditionalFormatting sqref="F7">
    <cfRule type="containsText" dxfId="248" priority="73" operator="containsText" text="Bathogs">
      <formula>NOT(ISERROR(SEARCH("Bathogs",F7)))</formula>
    </cfRule>
    <cfRule type="containsText" dxfId="247" priority="74" operator="containsText" text="Rink Rats">
      <formula>NOT(ISERROR(SEARCH("Rink Rats",F7)))</formula>
    </cfRule>
    <cfRule type="containsText" dxfId="246" priority="75" operator="containsText" text="Guru">
      <formula>NOT(ISERROR(SEARCH("Guru",F7)))</formula>
    </cfRule>
    <cfRule type="containsText" dxfId="245" priority="76" operator="containsText" text="Kryptonite">
      <formula>NOT(ISERROR(SEARCH("Kryptonite",F7)))</formula>
    </cfRule>
    <cfRule type="containsText" dxfId="244" priority="77" operator="containsText" text="Ichi">
      <formula>NOT(ISERROR(SEARCH("Ichi",F7)))</formula>
    </cfRule>
    <cfRule type="containsText" dxfId="243" priority="78" operator="containsText" text="Blades of Steel">
      <formula>NOT(ISERROR(SEARCH("Blades of Steel",F7)))</formula>
    </cfRule>
    <cfRule type="containsText" dxfId="242" priority="79" operator="containsText" text="Alien">
      <formula>NOT(ISERROR(SEARCH("Alien",F7)))</formula>
    </cfRule>
    <cfRule type="containsText" dxfId="241" priority="80" operator="containsText" text="Red Alert">
      <formula>NOT(ISERROR(SEARCH("Red Alert",F7)))</formula>
    </cfRule>
  </conditionalFormatting>
  <conditionalFormatting sqref="J9">
    <cfRule type="containsText" dxfId="240" priority="65" operator="containsText" text="Bathogs">
      <formula>NOT(ISERROR(SEARCH("Bathogs",J9)))</formula>
    </cfRule>
    <cfRule type="containsText" dxfId="239" priority="66" operator="containsText" text="Rink Rats">
      <formula>NOT(ISERROR(SEARCH("Rink Rats",J9)))</formula>
    </cfRule>
    <cfRule type="containsText" dxfId="238" priority="67" operator="containsText" text="Guru">
      <formula>NOT(ISERROR(SEARCH("Guru",J9)))</formula>
    </cfRule>
    <cfRule type="containsText" dxfId="237" priority="68" operator="containsText" text="Kryptonite">
      <formula>NOT(ISERROR(SEARCH("Kryptonite",J9)))</formula>
    </cfRule>
    <cfRule type="containsText" dxfId="236" priority="69" operator="containsText" text="Ichi">
      <formula>NOT(ISERROR(SEARCH("Ichi",J9)))</formula>
    </cfRule>
    <cfRule type="containsText" dxfId="235" priority="70" operator="containsText" text="Blades of Steel">
      <formula>NOT(ISERROR(SEARCH("Blades of Steel",J9)))</formula>
    </cfRule>
    <cfRule type="containsText" dxfId="234" priority="71" operator="containsText" text="Alien">
      <formula>NOT(ISERROR(SEARCH("Alien",J9)))</formula>
    </cfRule>
    <cfRule type="containsText" dxfId="233" priority="72" operator="containsText" text="Red Alert">
      <formula>NOT(ISERROR(SEARCH("Red Alert",J9)))</formula>
    </cfRule>
  </conditionalFormatting>
  <conditionalFormatting sqref="F23">
    <cfRule type="containsText" dxfId="232" priority="57" operator="containsText" text="Bathogs">
      <formula>NOT(ISERROR(SEARCH("Bathogs",F23)))</formula>
    </cfRule>
    <cfRule type="containsText" dxfId="231" priority="58" operator="containsText" text="Rink Rats">
      <formula>NOT(ISERROR(SEARCH("Rink Rats",F23)))</formula>
    </cfRule>
    <cfRule type="containsText" dxfId="230" priority="59" operator="containsText" text="Guru">
      <formula>NOT(ISERROR(SEARCH("Guru",F23)))</formula>
    </cfRule>
    <cfRule type="containsText" dxfId="229" priority="60" operator="containsText" text="Kryptonite">
      <formula>NOT(ISERROR(SEARCH("Kryptonite",F23)))</formula>
    </cfRule>
    <cfRule type="containsText" dxfId="228" priority="61" operator="containsText" text="Ichi">
      <formula>NOT(ISERROR(SEARCH("Ichi",F23)))</formula>
    </cfRule>
    <cfRule type="containsText" dxfId="227" priority="62" operator="containsText" text="Blades of Steel">
      <formula>NOT(ISERROR(SEARCH("Blades of Steel",F23)))</formula>
    </cfRule>
    <cfRule type="containsText" dxfId="226" priority="63" operator="containsText" text="Alien">
      <formula>NOT(ISERROR(SEARCH("Alien",F23)))</formula>
    </cfRule>
    <cfRule type="containsText" dxfId="225" priority="64" operator="containsText" text="Red Alert">
      <formula>NOT(ISERROR(SEARCH("Red Alert",F23)))</formula>
    </cfRule>
  </conditionalFormatting>
  <conditionalFormatting sqref="B23">
    <cfRule type="containsText" dxfId="224" priority="49" operator="containsText" text="Bathogs">
      <formula>NOT(ISERROR(SEARCH("Bathogs",B23)))</formula>
    </cfRule>
    <cfRule type="containsText" dxfId="223" priority="50" operator="containsText" text="Rink Rats">
      <formula>NOT(ISERROR(SEARCH("Rink Rats",B23)))</formula>
    </cfRule>
    <cfRule type="containsText" dxfId="222" priority="51" operator="containsText" text="Guru">
      <formula>NOT(ISERROR(SEARCH("Guru",B23)))</formula>
    </cfRule>
    <cfRule type="containsText" dxfId="221" priority="52" operator="containsText" text="Kryptonite">
      <formula>NOT(ISERROR(SEARCH("Kryptonite",B23)))</formula>
    </cfRule>
    <cfRule type="containsText" dxfId="220" priority="53" operator="containsText" text="Ichi">
      <formula>NOT(ISERROR(SEARCH("Ichi",B23)))</formula>
    </cfRule>
    <cfRule type="containsText" dxfId="219" priority="54" operator="containsText" text="Blades of Steel">
      <formula>NOT(ISERROR(SEARCH("Blades of Steel",B23)))</formula>
    </cfRule>
    <cfRule type="containsText" dxfId="218" priority="55" operator="containsText" text="Alien">
      <formula>NOT(ISERROR(SEARCH("Alien",B23)))</formula>
    </cfRule>
    <cfRule type="containsText" dxfId="217" priority="56" operator="containsText" text="Red Alert">
      <formula>NOT(ISERROR(SEARCH("Red Alert",B23)))</formula>
    </cfRule>
  </conditionalFormatting>
  <conditionalFormatting sqref="B36">
    <cfRule type="containsText" dxfId="216" priority="41" operator="containsText" text="Bathogs">
      <formula>NOT(ISERROR(SEARCH("Bathogs",B36)))</formula>
    </cfRule>
    <cfRule type="containsText" dxfId="215" priority="42" operator="containsText" text="Rink Rats">
      <formula>NOT(ISERROR(SEARCH("Rink Rats",B36)))</formula>
    </cfRule>
    <cfRule type="containsText" dxfId="214" priority="43" operator="containsText" text="Guru">
      <formula>NOT(ISERROR(SEARCH("Guru",B36)))</formula>
    </cfRule>
    <cfRule type="containsText" dxfId="213" priority="44" operator="containsText" text="Kryptonite">
      <formula>NOT(ISERROR(SEARCH("Kryptonite",B36)))</formula>
    </cfRule>
    <cfRule type="containsText" dxfId="212" priority="45" operator="containsText" text="Ichi">
      <formula>NOT(ISERROR(SEARCH("Ichi",B36)))</formula>
    </cfRule>
    <cfRule type="containsText" dxfId="211" priority="46" operator="containsText" text="Blades of Steel">
      <formula>NOT(ISERROR(SEARCH("Blades of Steel",B36)))</formula>
    </cfRule>
    <cfRule type="containsText" dxfId="210" priority="47" operator="containsText" text="Alien">
      <formula>NOT(ISERROR(SEARCH("Alien",B36)))</formula>
    </cfRule>
    <cfRule type="containsText" dxfId="209" priority="48" operator="containsText" text="Red Alert">
      <formula>NOT(ISERROR(SEARCH("Red Alert",B36)))</formula>
    </cfRule>
  </conditionalFormatting>
  <conditionalFormatting sqref="F11">
    <cfRule type="containsText" dxfId="208" priority="33" operator="containsText" text="Bathogs">
      <formula>NOT(ISERROR(SEARCH("Bathogs",F11)))</formula>
    </cfRule>
    <cfRule type="containsText" dxfId="207" priority="34" operator="containsText" text="Rink Rats">
      <formula>NOT(ISERROR(SEARCH("Rink Rats",F11)))</formula>
    </cfRule>
    <cfRule type="containsText" dxfId="206" priority="35" operator="containsText" text="Victors">
      <formula>NOT(ISERROR(SEARCH("Victors",F11)))</formula>
    </cfRule>
    <cfRule type="containsText" dxfId="205" priority="36" operator="containsText" text="Kryptonite">
      <formula>NOT(ISERROR(SEARCH("Kryptonite",F11)))</formula>
    </cfRule>
    <cfRule type="containsText" dxfId="204" priority="37" operator="containsText" text="Ichi">
      <formula>NOT(ISERROR(SEARCH("Ichi",F11)))</formula>
    </cfRule>
    <cfRule type="containsText" dxfId="203" priority="38" operator="containsText" text="FoDM/KB">
      <formula>NOT(ISERROR(SEARCH("FoDM/KB",F11)))</formula>
    </cfRule>
    <cfRule type="containsText" dxfId="202" priority="39" operator="containsText" text="Alien">
      <formula>NOT(ISERROR(SEARCH("Alien",F11)))</formula>
    </cfRule>
    <cfRule type="containsText" dxfId="201" priority="40" operator="containsText" text="Red Alert">
      <formula>NOT(ISERROR(SEARCH("Red Alert",F11)))</formula>
    </cfRule>
  </conditionalFormatting>
  <conditionalFormatting sqref="F21">
    <cfRule type="containsText" dxfId="200" priority="25" operator="containsText" text="Bathogs">
      <formula>NOT(ISERROR(SEARCH("Bathogs",F21)))</formula>
    </cfRule>
    <cfRule type="containsText" dxfId="199" priority="26" operator="containsText" text="Rink Rats">
      <formula>NOT(ISERROR(SEARCH("Rink Rats",F21)))</formula>
    </cfRule>
    <cfRule type="containsText" dxfId="198" priority="27" operator="containsText" text="Victors">
      <formula>NOT(ISERROR(SEARCH("Victors",F21)))</formula>
    </cfRule>
    <cfRule type="containsText" dxfId="197" priority="28" operator="containsText" text="Kryptonite">
      <formula>NOT(ISERROR(SEARCH("Kryptonite",F21)))</formula>
    </cfRule>
    <cfRule type="containsText" dxfId="196" priority="29" operator="containsText" text="Ichi">
      <formula>NOT(ISERROR(SEARCH("Ichi",F21)))</formula>
    </cfRule>
    <cfRule type="containsText" dxfId="195" priority="30" operator="containsText" text="FoDM/KB">
      <formula>NOT(ISERROR(SEARCH("FoDM/KB",F21)))</formula>
    </cfRule>
    <cfRule type="containsText" dxfId="194" priority="31" operator="containsText" text="Alien">
      <formula>NOT(ISERROR(SEARCH("Alien",F21)))</formula>
    </cfRule>
    <cfRule type="containsText" dxfId="193" priority="32" operator="containsText" text="Red Alert">
      <formula>NOT(ISERROR(SEARCH("Red Alert",F21)))</formula>
    </cfRule>
  </conditionalFormatting>
  <conditionalFormatting sqref="B20">
    <cfRule type="containsText" dxfId="192" priority="17" operator="containsText" text="Bathogs">
      <formula>NOT(ISERROR(SEARCH("Bathogs",B20)))</formula>
    </cfRule>
    <cfRule type="containsText" dxfId="191" priority="18" operator="containsText" text="Rink Rats">
      <formula>NOT(ISERROR(SEARCH("Rink Rats",B20)))</formula>
    </cfRule>
    <cfRule type="containsText" dxfId="190" priority="19" operator="containsText" text="Victors">
      <formula>NOT(ISERROR(SEARCH("Victors",B20)))</formula>
    </cfRule>
    <cfRule type="containsText" dxfId="189" priority="20" operator="containsText" text="Kryptonite">
      <formula>NOT(ISERROR(SEARCH("Kryptonite",B20)))</formula>
    </cfRule>
    <cfRule type="containsText" dxfId="188" priority="21" operator="containsText" text="Ichi">
      <formula>NOT(ISERROR(SEARCH("Ichi",B20)))</formula>
    </cfRule>
    <cfRule type="containsText" dxfId="187" priority="22" operator="containsText" text="FoDM/KB">
      <formula>NOT(ISERROR(SEARCH("FoDM/KB",B20)))</formula>
    </cfRule>
    <cfRule type="containsText" dxfId="186" priority="23" operator="containsText" text="Alien">
      <formula>NOT(ISERROR(SEARCH("Alien",B20)))</formula>
    </cfRule>
    <cfRule type="containsText" dxfId="185" priority="24" operator="containsText" text="Red Alert">
      <formula>NOT(ISERROR(SEARCH("Red Alert",B20)))</formula>
    </cfRule>
  </conditionalFormatting>
  <conditionalFormatting sqref="B8">
    <cfRule type="containsText" dxfId="184" priority="9" operator="containsText" text="Bathogs">
      <formula>NOT(ISERROR(SEARCH("Bathogs",B8)))</formula>
    </cfRule>
    <cfRule type="containsText" dxfId="183" priority="10" operator="containsText" text="Rink Rats">
      <formula>NOT(ISERROR(SEARCH("Rink Rats",B8)))</formula>
    </cfRule>
    <cfRule type="containsText" dxfId="182" priority="11" operator="containsText" text="Victors">
      <formula>NOT(ISERROR(SEARCH("Victors",B8)))</formula>
    </cfRule>
    <cfRule type="containsText" dxfId="181" priority="12" operator="containsText" text="Kryptonite">
      <formula>NOT(ISERROR(SEARCH("Kryptonite",B8)))</formula>
    </cfRule>
    <cfRule type="containsText" dxfId="180" priority="13" operator="containsText" text="Ichi">
      <formula>NOT(ISERROR(SEARCH("Ichi",B8)))</formula>
    </cfRule>
    <cfRule type="containsText" dxfId="179" priority="14" operator="containsText" text="FoDM/KB">
      <formula>NOT(ISERROR(SEARCH("FoDM/KB",B8)))</formula>
    </cfRule>
    <cfRule type="containsText" dxfId="178" priority="15" operator="containsText" text="Alien">
      <formula>NOT(ISERROR(SEARCH("Alien",B8)))</formula>
    </cfRule>
    <cfRule type="containsText" dxfId="177" priority="16" operator="containsText" text="Red Alert">
      <formula>NOT(ISERROR(SEARCH("Red Alert",B8)))</formula>
    </cfRule>
  </conditionalFormatting>
  <conditionalFormatting sqref="B5">
    <cfRule type="containsText" dxfId="176" priority="1" operator="containsText" text="Bathogs">
      <formula>NOT(ISERROR(SEARCH("Bathogs",B5)))</formula>
    </cfRule>
    <cfRule type="containsText" dxfId="175" priority="2" operator="containsText" text="Rink Rats">
      <formula>NOT(ISERROR(SEARCH("Rink Rats",B5)))</formula>
    </cfRule>
    <cfRule type="containsText" dxfId="174" priority="3" operator="containsText" text="Guru">
      <formula>NOT(ISERROR(SEARCH("Guru",B5)))</formula>
    </cfRule>
    <cfRule type="containsText" dxfId="173" priority="4" operator="containsText" text="Kryptonite">
      <formula>NOT(ISERROR(SEARCH("Kryptonite",B5)))</formula>
    </cfRule>
    <cfRule type="containsText" dxfId="172" priority="5" operator="containsText" text="Ichi">
      <formula>NOT(ISERROR(SEARCH("Ichi",B5)))</formula>
    </cfRule>
    <cfRule type="containsText" dxfId="171" priority="6" operator="containsText" text="Blades of Steel">
      <formula>NOT(ISERROR(SEARCH("Blades of Steel",B5)))</formula>
    </cfRule>
    <cfRule type="containsText" dxfId="170" priority="7" operator="containsText" text="Alien">
      <formula>NOT(ISERROR(SEARCH("Alien",B5)))</formula>
    </cfRule>
    <cfRule type="containsText" dxfId="169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68" priority="15"/>
  </conditionalFormatting>
  <conditionalFormatting sqref="F1:F1048576">
    <cfRule type="containsText" dxfId="167" priority="10" operator="containsText" text="none">
      <formula>NOT(ISERROR(SEARCH("none",F1)))</formula>
    </cfRule>
  </conditionalFormatting>
  <conditionalFormatting sqref="B1:B1048576">
    <cfRule type="duplicateValues" dxfId="166" priority="9"/>
  </conditionalFormatting>
  <conditionalFormatting sqref="E120:E1048576 E1:E108 E110:E118">
    <cfRule type="duplicateValues" dxfId="165" priority="8"/>
  </conditionalFormatting>
  <conditionalFormatting sqref="E109">
    <cfRule type="duplicateValues" dxfId="164" priority="7"/>
  </conditionalFormatting>
  <conditionalFormatting sqref="E119">
    <cfRule type="duplicateValues" dxfId="163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I11" sqref="I1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62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4" sqref="N14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57" t="s">
        <v>283</v>
      </c>
      <c r="G1" s="258"/>
      <c r="H1" s="258"/>
      <c r="I1" s="258"/>
      <c r="J1" s="258"/>
      <c r="K1" s="259"/>
      <c r="L1" s="257" t="s">
        <v>284</v>
      </c>
      <c r="M1" s="258"/>
      <c r="N1" s="258"/>
      <c r="O1" s="258"/>
      <c r="P1" s="259"/>
      <c r="Q1" s="257" t="s">
        <v>336</v>
      </c>
      <c r="R1" s="259"/>
      <c r="S1" s="257" t="s">
        <v>281</v>
      </c>
      <c r="T1" s="258"/>
      <c r="U1" s="258"/>
      <c r="V1" s="258"/>
      <c r="W1" s="258"/>
      <c r="X1" s="259"/>
      <c r="Y1" s="257" t="s">
        <v>282</v>
      </c>
      <c r="Z1" s="258"/>
      <c r="AA1" s="258"/>
      <c r="AB1" s="258"/>
      <c r="AC1" s="258"/>
      <c r="AD1" s="259"/>
      <c r="AE1" s="257" t="s">
        <v>357</v>
      </c>
      <c r="AF1" s="258"/>
      <c r="AG1" s="258"/>
      <c r="AH1" s="258"/>
      <c r="AI1" s="258"/>
      <c r="AJ1" s="259"/>
      <c r="AK1" s="257" t="s">
        <v>411</v>
      </c>
      <c r="AL1" s="258"/>
      <c r="AM1" s="258"/>
      <c r="AN1" s="258"/>
      <c r="AO1" s="258"/>
      <c r="AP1" s="259"/>
      <c r="AQ1" s="257" t="s">
        <v>456</v>
      </c>
      <c r="AR1" s="252"/>
      <c r="AS1" s="252"/>
      <c r="AT1" s="252"/>
      <c r="AU1" s="252"/>
      <c r="AV1" s="252"/>
      <c r="AW1" s="257" t="s">
        <v>599</v>
      </c>
      <c r="AX1" s="252"/>
      <c r="AY1" s="252"/>
      <c r="AZ1" s="252"/>
      <c r="BA1" s="252"/>
      <c r="BB1" s="252"/>
      <c r="BC1" s="257" t="s">
        <v>600</v>
      </c>
      <c r="BD1" s="258"/>
      <c r="BE1" s="258"/>
      <c r="BF1" s="258"/>
      <c r="BG1" s="258"/>
      <c r="BH1" s="259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149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0.69798657718120805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13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67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1.4328358208955223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13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67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0.16417910447761194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13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211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0.42654028436018959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13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211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0.32701421800947866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13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211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9.004739336492891E-2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13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211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0.3981042654028436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13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211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0.84834123222748814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13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211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0.15639810426540285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13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149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0.20134228187919462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13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67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0.43283582089552236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13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211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0.12322274881516587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13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211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0.76777251184834128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13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211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0.3981042654028436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13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211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0.14218009478672985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13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211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0.45497630331753552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13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122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0.18852459016393441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13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39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0.64102564102564108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13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39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0.35897435897435898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13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39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0.10256410256410256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13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122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5.737704918032787E-2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13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93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0.5268817204301075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13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93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9.6774193548387094E-2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13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149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0.43624161073825501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13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122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0.1721311475409836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13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39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0.35897435897435898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13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122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8.1967213114754103E-3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13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93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0.22580645161290322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13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211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5.6872037914691941E-2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13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149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0.43624161073825501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13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39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0.15384615384615385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13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67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0.28358208955223879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13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182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0.59340659340659341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13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39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13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67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0.16417910447761194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13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155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0.29677419354838708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13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182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0.1043956043956044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13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93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1.086021505376344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13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149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1.0469798657718121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13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178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0.6741573033707865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13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67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0.34328358208955223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13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211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0.49289099526066349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13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39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0.5641025641025641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13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211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0.49289099526066349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13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93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0.45161290322580644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13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182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0.30219780219780218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13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155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0.17419354838709677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13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122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8.1967213114754103E-3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13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149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0.84563758389261745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13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39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13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67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0.46268656716417911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13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39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0.23076923076923078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13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67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0.9850746268656716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13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211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0.57345971563981046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13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122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0.22131147540983606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13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211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0.37440758293838861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13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84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0.19047619047619047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13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122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0.47540983606557374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13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211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0.35545023696682465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13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211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0.30805687203791471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13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157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0.57961783439490444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13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122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0.35245901639344263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13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211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0.6018957345971564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13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67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0.26865671641791045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13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211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0.17535545023696683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13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154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0.1038961038961039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13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211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0.41706161137440756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13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211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0.30331753554502372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13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67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0.23880597014925373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13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211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0.1990521327014218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13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211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0.67772511848341233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13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149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1.0268456375838926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13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211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2.3696682464454975E-2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13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139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0.15827338129496402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13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39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0.92307692307692313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13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211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0.1990521327014218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13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51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0.13725490196078433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13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67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0.74626865671641796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13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39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1.2820512820512822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13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51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0.62745098039215685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13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211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0.13744075829383887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13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39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1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13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122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0.46721311475409838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13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122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0.29508196721311475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13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67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0.35820895522388058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13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122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0.18032786885245902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13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122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9.0163934426229511E-2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13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39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0.20512820512820512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13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39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0.12820512820512819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13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122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5.737704918032787E-2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13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67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0.13432835820895522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13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39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0.76923076923076927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13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67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5.9701492537313432E-2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13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122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0.16393442622950818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13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182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0.17032967032967034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13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211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9.9526066350710901E-2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13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211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0.16113744075829384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13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67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0.65671641791044777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13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211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0.65876777251184837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13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182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1.0769230769230769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13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211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0.13270142180094788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13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149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0.12080536912751678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13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102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0.36274509803921567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13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93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0.54838709677419351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13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155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0.32903225806451614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13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211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0.30805687203791471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13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42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1.6428571428571428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13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96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0.14583333333333334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13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175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0.29142857142857143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13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61" priority="148"/>
  </conditionalFormatting>
  <conditionalFormatting sqref="C98:C145">
    <cfRule type="duplicateValues" dxfId="160" priority="147"/>
  </conditionalFormatting>
  <conditionalFormatting sqref="C98:C145">
    <cfRule type="duplicateValues" dxfId="159" priority="146"/>
  </conditionalFormatting>
  <conditionalFormatting sqref="AA1:AD1048576 U1:X1048576">
    <cfRule type="top10" dxfId="158" priority="141" rank="10"/>
    <cfRule type="top10" dxfId="157" priority="143" rank="10"/>
    <cfRule type="top10" dxfId="156" priority="144" rank="10"/>
  </conditionalFormatting>
  <conditionalFormatting sqref="U1:X1048576">
    <cfRule type="top10" dxfId="155" priority="142" percent="1" rank="5"/>
  </conditionalFormatting>
  <conditionalFormatting sqref="AA1:AA1048576">
    <cfRule type="top10" dxfId="154" priority="140" rank="10"/>
  </conditionalFormatting>
  <conditionalFormatting sqref="AB1:AB1048576">
    <cfRule type="top10" dxfId="153" priority="139" rank="10"/>
  </conditionalFormatting>
  <conditionalFormatting sqref="AC1:AC1048576">
    <cfRule type="top10" dxfId="152" priority="138" rank="10"/>
  </conditionalFormatting>
  <conditionalFormatting sqref="AD1:AD1048576">
    <cfRule type="top10" dxfId="151" priority="137" rank="10"/>
  </conditionalFormatting>
  <conditionalFormatting sqref="U1:U1048576">
    <cfRule type="top10" dxfId="150" priority="136" rank="10"/>
  </conditionalFormatting>
  <conditionalFormatting sqref="V1:V1048576">
    <cfRule type="top10" dxfId="149" priority="135" rank="10"/>
  </conditionalFormatting>
  <conditionalFormatting sqref="W1:W1048576">
    <cfRule type="top10" dxfId="148" priority="134" rank="10"/>
  </conditionalFormatting>
  <conditionalFormatting sqref="X1:X1048576">
    <cfRule type="top10" dxfId="147" priority="133" rank="10"/>
  </conditionalFormatting>
  <conditionalFormatting sqref="G1:G1048576">
    <cfRule type="cellIs" dxfId="146" priority="90" operator="between">
      <formula>95</formula>
      <formula>105</formula>
    </cfRule>
    <cfRule type="cellIs" dxfId="145" priority="91" operator="between">
      <formula>70</formula>
      <formula>80</formula>
    </cfRule>
    <cfRule type="cellIs" dxfId="144" priority="92" operator="between">
      <formula>45</formula>
      <formula>55</formula>
    </cfRule>
    <cfRule type="top10" dxfId="143" priority="132" rank="10"/>
  </conditionalFormatting>
  <conditionalFormatting sqref="H1:H1048576">
    <cfRule type="cellIs" dxfId="142" priority="93" operator="between">
      <formula>45</formula>
      <formula>55</formula>
    </cfRule>
    <cfRule type="top10" dxfId="141" priority="131" rank="10"/>
  </conditionalFormatting>
  <conditionalFormatting sqref="I1:J1048576">
    <cfRule type="top10" dxfId="140" priority="130" rank="10"/>
  </conditionalFormatting>
  <conditionalFormatting sqref="N141:N145 N1:N67 N103:N115 N117:N139 N69:N78 N80:N101 N183:N1048576">
    <cfRule type="top10" dxfId="139" priority="128" rank="10"/>
  </conditionalFormatting>
  <conditionalFormatting sqref="O141:O145 O1:O67 O103:O115 O117:O139 O69:O78 O80:O101 O183:O1048576">
    <cfRule type="top10" dxfId="138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37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36" priority="3232" rank="10"/>
  </conditionalFormatting>
  <conditionalFormatting sqref="P141:Q145 P103:Q115 P117:Q139 Q68 P80:Q101 Q79 P69:Q78 P1:Q67 P183:Q1048576">
    <cfRule type="top10" dxfId="135" priority="3246" rank="10"/>
  </conditionalFormatting>
  <conditionalFormatting sqref="J1:J1048576">
    <cfRule type="top10" dxfId="134" priority="123" rank="5"/>
  </conditionalFormatting>
  <conditionalFormatting sqref="G1:K1048576">
    <cfRule type="top10" dxfId="133" priority="122" rank="10"/>
  </conditionalFormatting>
  <conditionalFormatting sqref="K1:K1048576">
    <cfRule type="top10" dxfId="132" priority="121" rank="10"/>
  </conditionalFormatting>
  <conditionalFormatting sqref="N68">
    <cfRule type="top10" dxfId="131" priority="117" rank="10"/>
  </conditionalFormatting>
  <conditionalFormatting sqref="O68">
    <cfRule type="top10" dxfId="130" priority="116" rank="10"/>
  </conditionalFormatting>
  <conditionalFormatting sqref="L68 N68:P68">
    <cfRule type="top10" dxfId="129" priority="118" rank="10"/>
  </conditionalFormatting>
  <conditionalFormatting sqref="L68">
    <cfRule type="top10" dxfId="128" priority="119" rank="10"/>
  </conditionalFormatting>
  <conditionalFormatting sqref="P68">
    <cfRule type="top10" dxfId="127" priority="120" rank="10"/>
  </conditionalFormatting>
  <conditionalFormatting sqref="AG1:AJ2">
    <cfRule type="top10" dxfId="126" priority="113" rank="10"/>
    <cfRule type="top10" dxfId="125" priority="114" rank="10"/>
    <cfRule type="top10" dxfId="124" priority="115" rank="10"/>
  </conditionalFormatting>
  <conditionalFormatting sqref="AG1:AG2">
    <cfRule type="top10" dxfId="123" priority="112" rank="10"/>
  </conditionalFormatting>
  <conditionalFormatting sqref="AH1:AH2">
    <cfRule type="top10" dxfId="122" priority="111" rank="10"/>
  </conditionalFormatting>
  <conditionalFormatting sqref="AI1:AI2">
    <cfRule type="top10" dxfId="121" priority="110" rank="10"/>
  </conditionalFormatting>
  <conditionalFormatting sqref="AJ1:AJ2">
    <cfRule type="top10" dxfId="120" priority="109" rank="10"/>
  </conditionalFormatting>
  <conditionalFormatting sqref="AJ1:AJ1048576">
    <cfRule type="top10" dxfId="119" priority="108" rank="10"/>
  </conditionalFormatting>
  <conditionalFormatting sqref="AI1:AI1048576">
    <cfRule type="top10" dxfId="118" priority="107" rank="10"/>
  </conditionalFormatting>
  <conditionalFormatting sqref="AH1:AH1048576">
    <cfRule type="top10" dxfId="117" priority="106" rank="10"/>
  </conditionalFormatting>
  <conditionalFormatting sqref="AG1:AG1048576">
    <cfRule type="top10" dxfId="116" priority="105" rank="10"/>
  </conditionalFormatting>
  <conditionalFormatting sqref="I1:I1048576">
    <cfRule type="cellIs" dxfId="115" priority="94" operator="between">
      <formula>95</formula>
      <formula>105</formula>
    </cfRule>
    <cfRule type="cellIs" dxfId="114" priority="95" operator="between">
      <formula>45</formula>
      <formula>55</formula>
    </cfRule>
  </conditionalFormatting>
  <conditionalFormatting sqref="AM1:AP2">
    <cfRule type="top10" dxfId="113" priority="87" rank="10"/>
    <cfRule type="top10" dxfId="112" priority="88" rank="10"/>
    <cfRule type="top10" dxfId="111" priority="89" rank="10"/>
  </conditionalFormatting>
  <conditionalFormatting sqref="AM1:AM2">
    <cfRule type="top10" dxfId="110" priority="86" rank="10"/>
  </conditionalFormatting>
  <conditionalFormatting sqref="AN1:AN2">
    <cfRule type="top10" dxfId="109" priority="85" rank="10"/>
  </conditionalFormatting>
  <conditionalFormatting sqref="AO1:AO2">
    <cfRule type="top10" dxfId="108" priority="84" rank="10"/>
  </conditionalFormatting>
  <conditionalFormatting sqref="AP1:AP2">
    <cfRule type="top10" dxfId="107" priority="83" rank="10"/>
  </conditionalFormatting>
  <conditionalFormatting sqref="AP1:AP2">
    <cfRule type="top10" dxfId="106" priority="82" rank="10"/>
  </conditionalFormatting>
  <conditionalFormatting sqref="AO1:AO2">
    <cfRule type="top10" dxfId="105" priority="81" rank="10"/>
  </conditionalFormatting>
  <conditionalFormatting sqref="AN1:AN2">
    <cfRule type="top10" dxfId="104" priority="80" rank="10"/>
  </conditionalFormatting>
  <conditionalFormatting sqref="AM1:AM2">
    <cfRule type="top10" dxfId="103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102" priority="76"/>
  </conditionalFormatting>
  <conditionalFormatting sqref="AM1:AM1048576">
    <cfRule type="top10" dxfId="101" priority="69" rank="10"/>
  </conditionalFormatting>
  <conditionalFormatting sqref="AN1:AN1048576">
    <cfRule type="top10" dxfId="100" priority="68" rank="10"/>
  </conditionalFormatting>
  <conditionalFormatting sqref="AO1:AO1048576">
    <cfRule type="top10" dxfId="99" priority="67" rank="10"/>
  </conditionalFormatting>
  <conditionalFormatting sqref="AP1:AP1048576">
    <cfRule type="top10" dxfId="98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97" priority="59" rank="10"/>
    <cfRule type="top10" dxfId="96" priority="60" rank="10"/>
    <cfRule type="top10" dxfId="95" priority="61" rank="10"/>
  </conditionalFormatting>
  <conditionalFormatting sqref="AS2">
    <cfRule type="top10" dxfId="94" priority="58" rank="10"/>
  </conditionalFormatting>
  <conditionalFormatting sqref="AT2">
    <cfRule type="top10" dxfId="93" priority="57" rank="10"/>
  </conditionalFormatting>
  <conditionalFormatting sqref="AU2">
    <cfRule type="top10" dxfId="92" priority="56" rank="10"/>
  </conditionalFormatting>
  <conditionalFormatting sqref="AV2">
    <cfRule type="top10" dxfId="91" priority="55" rank="10"/>
  </conditionalFormatting>
  <conditionalFormatting sqref="AV2">
    <cfRule type="top10" dxfId="90" priority="54" rank="10"/>
  </conditionalFormatting>
  <conditionalFormatting sqref="AU2">
    <cfRule type="top10" dxfId="89" priority="53" rank="10"/>
  </conditionalFormatting>
  <conditionalFormatting sqref="AT2">
    <cfRule type="top10" dxfId="88" priority="52" rank="10"/>
  </conditionalFormatting>
  <conditionalFormatting sqref="AS2">
    <cfRule type="top10" dxfId="87" priority="51" rank="10"/>
  </conditionalFormatting>
  <conditionalFormatting sqref="AS2">
    <cfRule type="top10" dxfId="86" priority="50" rank="10"/>
  </conditionalFormatting>
  <conditionalFormatting sqref="AT2">
    <cfRule type="top10" dxfId="85" priority="49" rank="10"/>
  </conditionalFormatting>
  <conditionalFormatting sqref="AU2">
    <cfRule type="top10" dxfId="84" priority="48" rank="10"/>
  </conditionalFormatting>
  <conditionalFormatting sqref="AV2">
    <cfRule type="top10" dxfId="83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82" priority="4561" rank="10"/>
  </conditionalFormatting>
  <conditionalFormatting sqref="AS1:AS1048576">
    <cfRule type="top10" dxfId="81" priority="43" rank="10"/>
  </conditionalFormatting>
  <conditionalFormatting sqref="AT1:AT1048576">
    <cfRule type="top10" dxfId="80" priority="42" rank="10"/>
  </conditionalFormatting>
  <conditionalFormatting sqref="AU1:AU1048576">
    <cfRule type="top10" dxfId="79" priority="41" rank="10"/>
  </conditionalFormatting>
  <conditionalFormatting sqref="AV1:AV1048576">
    <cfRule type="top10" dxfId="78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77" priority="36" rank="10"/>
    <cfRule type="top10" dxfId="76" priority="37" rank="10"/>
    <cfRule type="top10" dxfId="75" priority="38" rank="10"/>
  </conditionalFormatting>
  <conditionalFormatting sqref="AY2">
    <cfRule type="top10" dxfId="74" priority="35" rank="10"/>
  </conditionalFormatting>
  <conditionalFormatting sqref="AZ2">
    <cfRule type="top10" dxfId="73" priority="34" rank="10"/>
  </conditionalFormatting>
  <conditionalFormatting sqref="BA2">
    <cfRule type="top10" dxfId="72" priority="33" rank="10"/>
  </conditionalFormatting>
  <conditionalFormatting sqref="BB2">
    <cfRule type="top10" dxfId="71" priority="32" rank="10"/>
  </conditionalFormatting>
  <conditionalFormatting sqref="BB2">
    <cfRule type="top10" dxfId="70" priority="31" rank="10"/>
  </conditionalFormatting>
  <conditionalFormatting sqref="BA2">
    <cfRule type="top10" dxfId="69" priority="30" rank="10"/>
  </conditionalFormatting>
  <conditionalFormatting sqref="AZ2">
    <cfRule type="top10" dxfId="68" priority="29" rank="10"/>
  </conditionalFormatting>
  <conditionalFormatting sqref="AY2">
    <cfRule type="top10" dxfId="67" priority="28" rank="10"/>
  </conditionalFormatting>
  <conditionalFormatting sqref="AY2">
    <cfRule type="top10" dxfId="66" priority="27" rank="10"/>
  </conditionalFormatting>
  <conditionalFormatting sqref="AZ2">
    <cfRule type="top10" dxfId="65" priority="26" rank="10"/>
  </conditionalFormatting>
  <conditionalFormatting sqref="BA2">
    <cfRule type="top10" dxfId="64" priority="25" rank="10"/>
  </conditionalFormatting>
  <conditionalFormatting sqref="BB2">
    <cfRule type="top10" dxfId="63" priority="24" rank="10"/>
  </conditionalFormatting>
  <conditionalFormatting sqref="AY1:AY2">
    <cfRule type="top10" dxfId="62" priority="23" rank="10"/>
  </conditionalFormatting>
  <conditionalFormatting sqref="AZ1:AZ2">
    <cfRule type="top10" dxfId="61" priority="22" rank="10"/>
  </conditionalFormatting>
  <conditionalFormatting sqref="BA1:BA2">
    <cfRule type="top10" dxfId="60" priority="21" rank="10"/>
  </conditionalFormatting>
  <conditionalFormatting sqref="BB1:BB2">
    <cfRule type="top10" dxfId="59" priority="20" rank="10"/>
  </conditionalFormatting>
  <conditionalFormatting sqref="BE2:BH2">
    <cfRule type="top10" dxfId="58" priority="17" rank="10"/>
    <cfRule type="top10" dxfId="57" priority="18" rank="10"/>
    <cfRule type="top10" dxfId="56" priority="19" rank="10"/>
  </conditionalFormatting>
  <conditionalFormatting sqref="BE2">
    <cfRule type="top10" dxfId="55" priority="16" rank="10"/>
  </conditionalFormatting>
  <conditionalFormatting sqref="BF2">
    <cfRule type="top10" dxfId="54" priority="15" rank="10"/>
  </conditionalFormatting>
  <conditionalFormatting sqref="BG2">
    <cfRule type="top10" dxfId="53" priority="14" rank="10"/>
  </conditionalFormatting>
  <conditionalFormatting sqref="BH2">
    <cfRule type="top10" dxfId="52" priority="13" rank="10"/>
  </conditionalFormatting>
  <conditionalFormatting sqref="BH2">
    <cfRule type="top10" dxfId="51" priority="12" rank="10"/>
  </conditionalFormatting>
  <conditionalFormatting sqref="BG2">
    <cfRule type="top10" dxfId="50" priority="11" rank="10"/>
  </conditionalFormatting>
  <conditionalFormatting sqref="BF2">
    <cfRule type="top10" dxfId="49" priority="10" rank="10"/>
  </conditionalFormatting>
  <conditionalFormatting sqref="BE2">
    <cfRule type="top10" dxfId="48" priority="9" rank="10"/>
  </conditionalFormatting>
  <conditionalFormatting sqref="BE2">
    <cfRule type="top10" dxfId="47" priority="8" rank="10"/>
  </conditionalFormatting>
  <conditionalFormatting sqref="BF2">
    <cfRule type="top10" dxfId="46" priority="7" rank="10"/>
  </conditionalFormatting>
  <conditionalFormatting sqref="BG2">
    <cfRule type="top10" dxfId="45" priority="6" rank="10"/>
  </conditionalFormatting>
  <conditionalFormatting sqref="BH2">
    <cfRule type="top10" dxfId="44" priority="5" rank="10"/>
  </conditionalFormatting>
  <conditionalFormatting sqref="BE2">
    <cfRule type="top10" dxfId="43" priority="4" rank="10"/>
  </conditionalFormatting>
  <conditionalFormatting sqref="BF2">
    <cfRule type="top10" dxfId="42" priority="3" rank="10"/>
  </conditionalFormatting>
  <conditionalFormatting sqref="BG2">
    <cfRule type="top10" dxfId="41" priority="2" rank="10"/>
  </conditionalFormatting>
  <conditionalFormatting sqref="BH2">
    <cfRule type="top10" dxfId="40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A37"/>
  <sheetViews>
    <sheetView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R3" sqref="AR3:AV3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5.85546875" style="161" customWidth="1"/>
    <col min="45" max="48" width="5.85546875" style="156" customWidth="1"/>
    <col min="49" max="49" width="12.7109375" style="92" bestFit="1" customWidth="1"/>
    <col min="50" max="50" width="4.28515625" customWidth="1"/>
    <col min="51" max="51" width="4" bestFit="1" customWidth="1"/>
    <col min="52" max="52" width="4.42578125" style="164" bestFit="1" customWidth="1"/>
    <col min="53" max="53" width="3" bestFit="1" customWidth="1"/>
  </cols>
  <sheetData>
    <row r="1" spans="1:53" x14ac:dyDescent="0.25">
      <c r="A1" s="260" t="s">
        <v>335</v>
      </c>
      <c r="B1" s="260"/>
      <c r="C1" s="260"/>
      <c r="D1" s="260"/>
      <c r="E1" s="260" t="s">
        <v>283</v>
      </c>
      <c r="F1" s="260"/>
      <c r="G1" s="260"/>
      <c r="H1" s="260"/>
      <c r="I1" s="257" t="s">
        <v>284</v>
      </c>
      <c r="J1" s="258"/>
      <c r="K1" s="258"/>
      <c r="L1" s="258"/>
      <c r="M1" s="259"/>
      <c r="N1" s="257" t="s">
        <v>336</v>
      </c>
      <c r="O1" s="258"/>
      <c r="P1" s="258"/>
      <c r="Q1" s="258"/>
      <c r="R1" s="259"/>
      <c r="S1" s="260" t="s">
        <v>281</v>
      </c>
      <c r="T1" s="260"/>
      <c r="U1" s="260"/>
      <c r="V1" s="260"/>
      <c r="W1" s="260"/>
      <c r="X1" s="260" t="s">
        <v>282</v>
      </c>
      <c r="Y1" s="260"/>
      <c r="Z1" s="260"/>
      <c r="AA1" s="260"/>
      <c r="AB1" s="260"/>
      <c r="AC1" s="260" t="s">
        <v>357</v>
      </c>
      <c r="AD1" s="260"/>
      <c r="AE1" s="260"/>
      <c r="AF1" s="260"/>
      <c r="AG1" s="260"/>
      <c r="AH1" s="260" t="s">
        <v>411</v>
      </c>
      <c r="AI1" s="260"/>
      <c r="AJ1" s="260"/>
      <c r="AK1" s="260"/>
      <c r="AL1" s="260"/>
      <c r="AM1" s="257" t="s">
        <v>456</v>
      </c>
      <c r="AN1" s="252"/>
      <c r="AO1" s="252"/>
      <c r="AP1" s="252"/>
      <c r="AQ1" s="252"/>
      <c r="AR1" s="257" t="s">
        <v>599</v>
      </c>
      <c r="AS1" s="252"/>
      <c r="AT1" s="252"/>
      <c r="AU1" s="252"/>
      <c r="AV1" s="252"/>
      <c r="AW1" s="257" t="s">
        <v>600</v>
      </c>
      <c r="AX1" s="252"/>
      <c r="AY1" s="252"/>
      <c r="AZ1" s="252"/>
      <c r="BA1" s="252"/>
    </row>
    <row r="2" spans="1:53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  <c r="AW2" s="162" t="s">
        <v>37</v>
      </c>
      <c r="AX2" s="165" t="s">
        <v>257</v>
      </c>
      <c r="AY2" s="160" t="s">
        <v>233</v>
      </c>
      <c r="AZ2" s="163" t="s">
        <v>235</v>
      </c>
      <c r="BA2" s="163" t="s">
        <v>278</v>
      </c>
    </row>
    <row r="3" spans="1:53" x14ac:dyDescent="0.25">
      <c r="B3" s="143">
        <v>3002</v>
      </c>
      <c r="C3" s="33" t="s">
        <v>67</v>
      </c>
      <c r="D3" s="33" t="s">
        <v>78</v>
      </c>
      <c r="E3" s="62">
        <f t="shared" ref="E3:E33" si="0">J3+O3+T3+Y3+AD3+AI3+AN3+AX3</f>
        <v>122.13789473684211</v>
      </c>
      <c r="F3" s="9">
        <f t="shared" ref="F3:F33" si="1">K3+P3+U3+Z3+AE3+AJ3+AO3+AY3</f>
        <v>597</v>
      </c>
      <c r="G3" s="11">
        <f>F3/E3</f>
        <v>4.8879178840137545</v>
      </c>
      <c r="H3" s="70">
        <f t="shared" ref="H3:H33" si="2">M3+R3+W3+AB3+AG3+AL3+AQ3+BA3</f>
        <v>3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S3" s="156">
        <v>29</v>
      </c>
      <c r="AT3" s="156">
        <v>137</v>
      </c>
      <c r="AU3" s="156">
        <v>4.7241379310344831</v>
      </c>
      <c r="AV3" s="156">
        <v>0</v>
      </c>
      <c r="AW3" s="168" t="s">
        <v>66</v>
      </c>
      <c r="AX3">
        <f>INDEX(Goalies!$I$2:$I$18,MATCH(D3,Goalies!$H$2:$H$18,0))</f>
        <v>11.157894736842104</v>
      </c>
      <c r="AY3">
        <f>INDEX(Goalies!$J$2:$J$18,MATCH(D3,Goalies!$H$2:$H$18,0))</f>
        <v>46</v>
      </c>
      <c r="AZ3" s="164">
        <f>AY3/AX3</f>
        <v>4.1226415094339623</v>
      </c>
      <c r="BA3">
        <f>INDEX(Goalies!$L$2:$L$18,MATCH(D3,Goalies!$H$2:$H$18,0))</f>
        <v>1</v>
      </c>
    </row>
    <row r="4" spans="1:53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si="0"/>
        <v>176.46912280701753</v>
      </c>
      <c r="F4" s="112">
        <f t="shared" si="1"/>
        <v>663</v>
      </c>
      <c r="G4" s="87">
        <f t="shared" ref="G4:G33" si="3">F4/E4</f>
        <v>3.7570311987386096</v>
      </c>
      <c r="H4" s="70">
        <f t="shared" si="2"/>
        <v>7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/>
      <c r="AS4" s="156">
        <v>28</v>
      </c>
      <c r="AT4" s="156">
        <v>103</v>
      </c>
      <c r="AU4" s="156">
        <v>3.6785714285714284</v>
      </c>
      <c r="AV4" s="156">
        <v>0</v>
      </c>
      <c r="AW4" s="161" t="s">
        <v>39</v>
      </c>
      <c r="AX4" s="156">
        <f>INDEX(Goalies!$I$2:$I$18,MATCH(D4,Goalies!$H$2:$H$18,0))</f>
        <v>11</v>
      </c>
      <c r="AY4" s="156">
        <f>INDEX(Goalies!$J$2:$J$18,MATCH(D4,Goalies!$H$2:$H$18,0))</f>
        <v>55</v>
      </c>
      <c r="AZ4" s="164">
        <f>AY4/AX4</f>
        <v>5</v>
      </c>
      <c r="BA4" s="156">
        <f>INDEX(Goalies!$L$2:$L$18,MATCH(D4,Goalies!$H$2:$H$18,0))</f>
        <v>0</v>
      </c>
    </row>
    <row r="5" spans="1:53" x14ac:dyDescent="0.25">
      <c r="B5" s="143">
        <v>4016</v>
      </c>
      <c r="C5" s="33" t="s">
        <v>106</v>
      </c>
      <c r="D5" s="33" t="s">
        <v>107</v>
      </c>
      <c r="E5" s="62">
        <f t="shared" si="0"/>
        <v>99</v>
      </c>
      <c r="F5" s="112">
        <f t="shared" si="1"/>
        <v>465</v>
      </c>
      <c r="G5" s="87">
        <f t="shared" si="3"/>
        <v>4.6969696969696972</v>
      </c>
      <c r="H5" s="70">
        <f t="shared" si="2"/>
        <v>2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S5" s="156">
        <v>30</v>
      </c>
      <c r="AT5" s="156">
        <v>166</v>
      </c>
      <c r="AU5" s="156">
        <v>5.5333333333333332</v>
      </c>
      <c r="AV5" s="156">
        <v>0</v>
      </c>
      <c r="AW5" s="161" t="s">
        <v>413</v>
      </c>
      <c r="AX5" s="156">
        <f>INDEX(Goalies!$I$2:$I$18,MATCH(D5,Goalies!$H$2:$H$18,0))</f>
        <v>10</v>
      </c>
      <c r="AY5" s="156">
        <f>INDEX(Goalies!$J$2:$J$18,MATCH(D5,Goalies!$H$2:$H$18,0))</f>
        <v>38</v>
      </c>
      <c r="AZ5" s="164">
        <f>AY5/AX5</f>
        <v>3.8</v>
      </c>
      <c r="BA5" s="156">
        <f>INDEX(Goalies!$L$2:$L$18,MATCH(D5,Goalies!$H$2:$H$18,0))</f>
        <v>1</v>
      </c>
    </row>
    <row r="6" spans="1:53" s="7" customFormat="1" x14ac:dyDescent="0.25">
      <c r="A6" s="32"/>
      <c r="B6" s="143">
        <v>8013</v>
      </c>
      <c r="C6" s="33" t="s">
        <v>199</v>
      </c>
      <c r="D6" s="33" t="s">
        <v>200</v>
      </c>
      <c r="E6" s="62">
        <f t="shared" si="0"/>
        <v>152.2982456140351</v>
      </c>
      <c r="F6" s="112">
        <f t="shared" si="1"/>
        <v>673</v>
      </c>
      <c r="G6" s="87">
        <f t="shared" si="3"/>
        <v>4.4189609491994011</v>
      </c>
      <c r="H6" s="70">
        <f t="shared" si="2"/>
        <v>1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>
        <v>19</v>
      </c>
      <c r="AT6" s="156">
        <v>72</v>
      </c>
      <c r="AU6" s="156">
        <v>3.7894736842105261</v>
      </c>
      <c r="AV6" s="156">
        <v>0</v>
      </c>
      <c r="AW6" s="161"/>
      <c r="AX6" s="156"/>
      <c r="AY6" s="156"/>
      <c r="AZ6" s="164"/>
      <c r="BA6" s="156"/>
    </row>
    <row r="7" spans="1:53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3"/>
        <v>5.1173070384223056</v>
      </c>
      <c r="H7" s="70">
        <f t="shared" si="2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W7" s="161"/>
      <c r="AX7" s="156"/>
      <c r="AY7" s="156"/>
      <c r="BA7" s="156"/>
    </row>
    <row r="8" spans="1:53" x14ac:dyDescent="0.25">
      <c r="B8" s="143">
        <v>6009</v>
      </c>
      <c r="C8" s="33" t="s">
        <v>160</v>
      </c>
      <c r="D8" s="33" t="s">
        <v>63</v>
      </c>
      <c r="E8" s="62">
        <f t="shared" si="0"/>
        <v>105.99105263157895</v>
      </c>
      <c r="F8" s="112">
        <f t="shared" si="1"/>
        <v>537</v>
      </c>
      <c r="G8" s="87">
        <f t="shared" si="3"/>
        <v>5.0664653918155951</v>
      </c>
      <c r="H8" s="70">
        <f t="shared" si="2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S8" s="156">
        <v>19</v>
      </c>
      <c r="AT8" s="156">
        <v>101</v>
      </c>
      <c r="AU8" s="156">
        <v>5.3157894736842106</v>
      </c>
      <c r="AV8" s="156">
        <v>1</v>
      </c>
      <c r="AW8" s="161" t="s">
        <v>139</v>
      </c>
      <c r="AX8" s="156">
        <f>INDEX(Goalies!$I$2:$I$18,MATCH(D8,Goalies!$H$2:$H$18,0))</f>
        <v>8</v>
      </c>
      <c r="AY8" s="156">
        <f>INDEX(Goalies!$J$2:$J$18,MATCH(D8,Goalies!$H$2:$H$18,0))</f>
        <v>26</v>
      </c>
      <c r="AZ8" s="164">
        <f>AY8/AX8</f>
        <v>3.25</v>
      </c>
      <c r="BA8" s="156">
        <f>INDEX(Goalies!$L$2:$L$18,MATCH(D8,Goalies!$H$2:$H$18,0))</f>
        <v>0</v>
      </c>
    </row>
    <row r="9" spans="1:53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3"/>
        <v>2.9512195121951219</v>
      </c>
      <c r="H9" s="70">
        <f t="shared" si="2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56"/>
      <c r="AV9" s="156"/>
      <c r="AW9" s="161"/>
      <c r="AX9" s="156"/>
      <c r="AY9" s="156"/>
      <c r="AZ9" s="164"/>
      <c r="BA9" s="156"/>
    </row>
    <row r="10" spans="1:53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3"/>
        <v>1.5</v>
      </c>
      <c r="H10" s="70">
        <f t="shared" si="2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W10" s="161"/>
      <c r="AX10" s="156"/>
      <c r="AY10" s="156"/>
      <c r="BA10" s="156"/>
    </row>
    <row r="11" spans="1:53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3"/>
        <v>4.3846742393031608</v>
      </c>
      <c r="H11" s="70">
        <f t="shared" si="2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56"/>
      <c r="AV11" s="156"/>
      <c r="AW11" s="161"/>
      <c r="AX11" s="156"/>
      <c r="AY11" s="156"/>
      <c r="AZ11" s="164"/>
      <c r="BA11" s="156"/>
    </row>
    <row r="12" spans="1:53" x14ac:dyDescent="0.25">
      <c r="B12" s="143">
        <v>5006</v>
      </c>
      <c r="C12" s="33" t="s">
        <v>51</v>
      </c>
      <c r="D12" s="90" t="s">
        <v>80</v>
      </c>
      <c r="E12" s="62">
        <f t="shared" si="0"/>
        <v>190</v>
      </c>
      <c r="F12" s="112">
        <f t="shared" si="1"/>
        <v>737</v>
      </c>
      <c r="G12" s="87">
        <f t="shared" si="3"/>
        <v>3.8789473684210525</v>
      </c>
      <c r="H12" s="70">
        <f t="shared" si="2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S12" s="156">
        <v>29</v>
      </c>
      <c r="AT12" s="156">
        <v>95</v>
      </c>
      <c r="AU12" s="156">
        <v>3.2758620689655173</v>
      </c>
      <c r="AV12" s="156">
        <v>3</v>
      </c>
      <c r="AW12" s="161" t="s">
        <v>118</v>
      </c>
      <c r="AX12" s="156">
        <f>INDEX(Goalies!$I$2:$I$18,MATCH(D12,Goalies!$H$2:$H$18,0))</f>
        <v>13</v>
      </c>
      <c r="AY12" s="156">
        <f>INDEX(Goalies!$J$2:$J$18,MATCH(D12,Goalies!$H$2:$H$18,0))</f>
        <v>39</v>
      </c>
      <c r="AZ12" s="164">
        <f>AY12/AX12</f>
        <v>3</v>
      </c>
      <c r="BA12" s="156">
        <f>INDEX(Goalies!$L$2:$L$18,MATCH(D12,Goalies!$H$2:$H$18,0))</f>
        <v>0</v>
      </c>
    </row>
    <row r="13" spans="1:53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3"/>
        <v>6</v>
      </c>
      <c r="H13" s="70">
        <f t="shared" si="2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161"/>
      <c r="AS13" s="156"/>
      <c r="AT13" s="156"/>
      <c r="AU13" s="156"/>
      <c r="AV13" s="156"/>
      <c r="AW13" s="92"/>
      <c r="AX13" s="156"/>
      <c r="AY13" s="156"/>
      <c r="AZ13" s="164"/>
      <c r="BA13" s="156"/>
    </row>
    <row r="14" spans="1:53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3"/>
        <v>4.8947368421052628</v>
      </c>
      <c r="H14" s="70">
        <f t="shared" si="2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>
        <v>4</v>
      </c>
      <c r="AT14" s="156">
        <v>19</v>
      </c>
      <c r="AU14" s="156">
        <v>4.75</v>
      </c>
      <c r="AV14" s="156">
        <v>0</v>
      </c>
      <c r="AX14" s="156"/>
      <c r="AY14" s="156"/>
      <c r="BA14" s="156"/>
    </row>
    <row r="15" spans="1:53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46.350877192982459</v>
      </c>
      <c r="F15" s="112">
        <f t="shared" si="1"/>
        <v>233</v>
      </c>
      <c r="G15" s="87">
        <f t="shared" si="3"/>
        <v>5.0268735806207419</v>
      </c>
      <c r="H15" s="70">
        <f t="shared" si="2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>
        <v>13.035087719298245</v>
      </c>
      <c r="AT15" s="156">
        <v>53</v>
      </c>
      <c r="AU15" s="156">
        <v>4.0659488559892329</v>
      </c>
      <c r="AV15" s="156">
        <v>1</v>
      </c>
      <c r="AX15" s="156">
        <f>INDEX(Goalies!$I$2:$I$18,MATCH(D15,Goalies!$H$2:$H$18,0))</f>
        <v>10</v>
      </c>
      <c r="AY15" s="156">
        <f>INDEX(Goalies!$J$2:$J$18,MATCH(D15,Goalies!$H$2:$H$18,0))</f>
        <v>69</v>
      </c>
      <c r="AZ15" s="164">
        <f>AY15/AX15</f>
        <v>6.9</v>
      </c>
      <c r="BA15" s="156">
        <f>INDEX(Goalies!$L$2:$L$18,MATCH(D15,Goalies!$H$2:$H$18,0))</f>
        <v>0</v>
      </c>
    </row>
    <row r="16" spans="1:53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3"/>
        <v>4.3859541984732822</v>
      </c>
      <c r="H16" s="70">
        <f t="shared" si="2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161"/>
      <c r="AS16" s="156">
        <v>1</v>
      </c>
      <c r="AT16" s="156">
        <v>6</v>
      </c>
      <c r="AU16" s="156">
        <v>6</v>
      </c>
      <c r="AV16" s="156">
        <v>0</v>
      </c>
      <c r="AW16" s="92"/>
      <c r="AX16" s="156"/>
      <c r="AY16" s="156"/>
      <c r="AZ16" s="164"/>
      <c r="BA16" s="156"/>
    </row>
    <row r="17" spans="1:53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3"/>
        <v>2.375</v>
      </c>
      <c r="H17" s="70">
        <f t="shared" si="2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161"/>
      <c r="AS17" s="156"/>
      <c r="AT17" s="156"/>
      <c r="AU17" s="156"/>
      <c r="AV17" s="156"/>
      <c r="AW17" s="92"/>
      <c r="AX17" s="156"/>
      <c r="AY17" s="156"/>
      <c r="AZ17" s="164"/>
      <c r="BA17" s="156"/>
    </row>
    <row r="18" spans="1:53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3"/>
        <v>6.5614035087719298</v>
      </c>
      <c r="H18" s="70">
        <f t="shared" si="2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161"/>
      <c r="AS18" s="156"/>
      <c r="AT18" s="156"/>
      <c r="AU18" s="156"/>
      <c r="AV18" s="156"/>
      <c r="AW18" s="92"/>
      <c r="AX18" s="156"/>
      <c r="AY18" s="156"/>
      <c r="AZ18" s="164"/>
      <c r="BA18" s="156"/>
    </row>
    <row r="19" spans="1:53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3"/>
        <v>3.9473684210526314</v>
      </c>
      <c r="H19" s="70">
        <f t="shared" si="2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161"/>
      <c r="AS19" s="156">
        <v>28</v>
      </c>
      <c r="AT19" s="156">
        <v>136</v>
      </c>
      <c r="AU19" s="156">
        <v>4.8571428571428568</v>
      </c>
      <c r="AV19" s="156">
        <v>0</v>
      </c>
      <c r="AW19" s="92" t="s">
        <v>38</v>
      </c>
      <c r="AX19" s="156"/>
      <c r="AY19" s="156"/>
      <c r="AZ19" s="164"/>
      <c r="BA19" s="156"/>
    </row>
    <row r="20" spans="1:53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3"/>
        <v>2.8181818181818183</v>
      </c>
      <c r="H20" s="70">
        <f t="shared" si="2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161"/>
      <c r="AS20" s="156"/>
      <c r="AT20" s="156"/>
      <c r="AU20" s="156"/>
      <c r="AV20" s="156"/>
      <c r="AW20" s="92"/>
      <c r="AX20" s="156"/>
      <c r="AY20" s="156"/>
      <c r="AZ20" s="164"/>
      <c r="BA20" s="156"/>
    </row>
    <row r="21" spans="1:53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3"/>
        <v>2.5757575757575757</v>
      </c>
      <c r="H21" s="70">
        <f t="shared" si="2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X21" s="156"/>
      <c r="AY21" s="156"/>
      <c r="BA21" s="156"/>
    </row>
    <row r="22" spans="1:53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3"/>
        <v>3.6470588235294117</v>
      </c>
      <c r="H22" s="70">
        <f t="shared" si="2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X22" s="156"/>
      <c r="AY22" s="156"/>
      <c r="BA22" s="156"/>
    </row>
    <row r="23" spans="1:53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3"/>
        <v>4.7</v>
      </c>
      <c r="H23" s="70">
        <f t="shared" si="2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X23" s="156"/>
      <c r="AY23" s="156"/>
      <c r="BA23" s="156"/>
    </row>
    <row r="24" spans="1:53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3"/>
        <v>5</v>
      </c>
      <c r="H24" s="70">
        <f t="shared" si="2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X24" s="156"/>
      <c r="AY24" s="156"/>
      <c r="BA24" s="156"/>
    </row>
    <row r="25" spans="1:53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3"/>
        <v>4.4336471302763441</v>
      </c>
      <c r="H25" s="70">
        <f t="shared" si="2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X25" s="156"/>
      <c r="AY25" s="156"/>
      <c r="BA25" s="156"/>
    </row>
    <row r="26" spans="1:53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3"/>
        <v>5.25</v>
      </c>
      <c r="H26" s="70">
        <f t="shared" si="2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X26" s="156"/>
      <c r="AY26" s="156"/>
      <c r="BA26" s="156"/>
    </row>
    <row r="27" spans="1:53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3"/>
        <v>6.666666666666667</v>
      </c>
      <c r="H27" s="70">
        <f t="shared" si="2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X27" s="156"/>
      <c r="AY27" s="156"/>
      <c r="BA27" s="156"/>
    </row>
    <row r="28" spans="1:53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3"/>
        <v>3.6842105263157894</v>
      </c>
      <c r="H28" s="70">
        <f t="shared" si="2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X28" s="156"/>
      <c r="AY28" s="156"/>
      <c r="BA28" s="156"/>
    </row>
    <row r="29" spans="1:53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3"/>
        <v>5.333333333333333</v>
      </c>
      <c r="H29" s="70">
        <f t="shared" si="2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X29" s="156"/>
      <c r="AY29" s="156"/>
      <c r="BA29" s="156"/>
    </row>
    <row r="30" spans="1:53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3"/>
        <v>1.5</v>
      </c>
      <c r="H30" s="70">
        <f t="shared" si="2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>
        <v>0.96491228070175439</v>
      </c>
      <c r="AT30" s="156">
        <v>3</v>
      </c>
      <c r="AU30" s="156">
        <v>3.1090909090909089</v>
      </c>
      <c r="AV30" s="156">
        <v>0</v>
      </c>
      <c r="AX30" s="156"/>
      <c r="AY30" s="156"/>
      <c r="BA30" s="156"/>
    </row>
    <row r="31" spans="1:53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3"/>
        <v>3</v>
      </c>
      <c r="H31" s="70">
        <f t="shared" si="2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X31" s="156"/>
      <c r="AY31" s="156"/>
      <c r="BA31" s="156"/>
    </row>
    <row r="32" spans="1:53" x14ac:dyDescent="0.25">
      <c r="C32" s="33" t="s">
        <v>10</v>
      </c>
      <c r="D32" s="137" t="s">
        <v>535</v>
      </c>
      <c r="E32" s="62">
        <f t="shared" si="0"/>
        <v>25.5</v>
      </c>
      <c r="F32" s="112">
        <f t="shared" si="1"/>
        <v>126</v>
      </c>
      <c r="G32" s="87">
        <f t="shared" si="3"/>
        <v>4.9411764705882355</v>
      </c>
      <c r="H32" s="70">
        <f t="shared" si="2"/>
        <v>1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>
        <v>27</v>
      </c>
      <c r="AT32" s="156">
        <v>121</v>
      </c>
      <c r="AU32" s="156">
        <v>4.4814814814814818</v>
      </c>
      <c r="AV32" s="156">
        <v>0</v>
      </c>
      <c r="AX32" s="156">
        <f>INDEX(Goalies!$I$2:$I$18,MATCH(D32,Goalies!$H$2:$H$18,0))</f>
        <v>11</v>
      </c>
      <c r="AY32" s="156">
        <f>INDEX(Goalies!$J$2:$J$18,MATCH(D32,Goalies!$H$2:$H$18,0))</f>
        <v>49</v>
      </c>
      <c r="AZ32" s="164">
        <f>AY32/AX32</f>
        <v>4.4545454545454541</v>
      </c>
      <c r="BA32" s="156">
        <f>INDEX(Goalies!$L$2:$L$18,MATCH(D32,Goalies!$H$2:$H$18,0))</f>
        <v>1</v>
      </c>
    </row>
    <row r="33" spans="3:53" x14ac:dyDescent="0.25">
      <c r="C33" s="33" t="s">
        <v>131</v>
      </c>
      <c r="D33" s="33" t="s">
        <v>132</v>
      </c>
      <c r="E33" s="62">
        <f t="shared" si="0"/>
        <v>0</v>
      </c>
      <c r="F33" s="112">
        <f t="shared" si="1"/>
        <v>0</v>
      </c>
      <c r="G33" s="87" t="e">
        <f t="shared" si="3"/>
        <v>#DIV/0!</v>
      </c>
      <c r="H33" s="70">
        <f t="shared" si="2"/>
        <v>0</v>
      </c>
      <c r="AM33" s="159"/>
      <c r="AN33" s="156"/>
      <c r="AO33" s="156"/>
      <c r="AP33" s="164"/>
      <c r="AQ33" s="156"/>
      <c r="AX33" s="156"/>
      <c r="AY33" s="156"/>
      <c r="BA33" s="156"/>
    </row>
    <row r="34" spans="3:53" x14ac:dyDescent="0.25">
      <c r="D34" s="33" t="s">
        <v>630</v>
      </c>
      <c r="AM34" s="159"/>
      <c r="AN34" s="156"/>
      <c r="AO34" s="156"/>
      <c r="AP34" s="164"/>
      <c r="AQ34" s="156"/>
      <c r="AX34" s="156">
        <f>INDEX(Goalies!$I$2:$I$18,MATCH(D34,Goalies!$H$2:$H$18,0))</f>
        <v>8.8421052631578956</v>
      </c>
      <c r="AY34" s="156">
        <f>INDEX(Goalies!$J$2:$J$18,MATCH(D34,Goalies!$H$2:$H$18,0))</f>
        <v>26</v>
      </c>
      <c r="AZ34" s="164">
        <f>AY34/AX34</f>
        <v>2.9404761904761902</v>
      </c>
      <c r="BA34" s="156">
        <f>INDEX(Goalies!$L$2:$L$18,MATCH(D34,Goalies!$H$2:$H$18,0))</f>
        <v>0</v>
      </c>
    </row>
    <row r="35" spans="3:53" x14ac:dyDescent="0.25">
      <c r="D35" s="33" t="s">
        <v>195</v>
      </c>
      <c r="AM35" s="159"/>
      <c r="AN35" s="156"/>
      <c r="AO35" s="156"/>
      <c r="AP35" s="164"/>
      <c r="AQ35" s="156"/>
      <c r="AX35" s="156">
        <f>INDEX(Goalies!$I$2:$I$18,MATCH(D35,Goalies!$H$2:$H$18,0))</f>
        <v>1</v>
      </c>
      <c r="AY35" s="156">
        <f>INDEX(Goalies!$J$2:$J$18,MATCH(D35,Goalies!$H$2:$H$18,0))</f>
        <v>4</v>
      </c>
      <c r="AZ35" s="164">
        <f>AY35/AX35</f>
        <v>4</v>
      </c>
      <c r="BA35" s="156">
        <f>INDEX(Goalies!$L$2:$L$18,MATCH(D35,Goalies!$H$2:$H$18,0))</f>
        <v>0</v>
      </c>
    </row>
    <row r="36" spans="3:53" x14ac:dyDescent="0.25">
      <c r="AM36" s="159"/>
      <c r="AN36" s="156"/>
      <c r="AO36" s="156"/>
      <c r="AP36" s="164"/>
      <c r="AQ36" s="156"/>
    </row>
    <row r="37" spans="3:53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1">
    <mergeCell ref="AW1:BA1"/>
    <mergeCell ref="AM1:AQ1"/>
    <mergeCell ref="AH1:AL1"/>
    <mergeCell ref="AC1:AG1"/>
    <mergeCell ref="A1:D1"/>
    <mergeCell ref="E1:H1"/>
    <mergeCell ref="S1:W1"/>
    <mergeCell ref="X1:AB1"/>
    <mergeCell ref="I1:M1"/>
    <mergeCell ref="N1:R1"/>
    <mergeCell ref="AR1:AV1"/>
  </mergeCells>
  <conditionalFormatting sqref="F2">
    <cfRule type="top10" dxfId="39" priority="62" rank="10"/>
  </conditionalFormatting>
  <conditionalFormatting sqref="H2">
    <cfRule type="top10" dxfId="38" priority="54" rank="10"/>
  </conditionalFormatting>
  <conditionalFormatting sqref="H2">
    <cfRule type="top10" dxfId="37" priority="55" rank="10"/>
  </conditionalFormatting>
  <conditionalFormatting sqref="I1:I2">
    <cfRule type="top10" dxfId="36" priority="2682" rank="10"/>
  </conditionalFormatting>
  <conditionalFormatting sqref="F2:G2 I1:I2">
    <cfRule type="top10" dxfId="35" priority="2683" rank="10"/>
  </conditionalFormatting>
  <conditionalFormatting sqref="S1:S2">
    <cfRule type="top10" dxfId="34" priority="42" rank="10"/>
  </conditionalFormatting>
  <conditionalFormatting sqref="V2:W2">
    <cfRule type="top10" dxfId="33" priority="36" rank="10"/>
  </conditionalFormatting>
  <conditionalFormatting sqref="X1:X2">
    <cfRule type="top10" dxfId="32" priority="34" rank="10"/>
  </conditionalFormatting>
  <conditionalFormatting sqref="AA2:AB2">
    <cfRule type="top10" dxfId="31" priority="28" rank="10"/>
  </conditionalFormatting>
  <conditionalFormatting sqref="E2:E1048576">
    <cfRule type="top10" dxfId="30" priority="27" rank="3"/>
  </conditionalFormatting>
  <conditionalFormatting sqref="G2:G1048576">
    <cfRule type="top10" dxfId="29" priority="26" bottom="1" rank="3"/>
  </conditionalFormatting>
  <conditionalFormatting sqref="H2:H1048576">
    <cfRule type="top10" dxfId="28" priority="25" rank="3"/>
  </conditionalFormatting>
  <conditionalFormatting sqref="N1:N2">
    <cfRule type="top10" dxfId="27" priority="24" rank="10"/>
  </conditionalFormatting>
  <conditionalFormatting sqref="P2:R2">
    <cfRule type="top10" dxfId="26" priority="2684" rank="10"/>
  </conditionalFormatting>
  <conditionalFormatting sqref="Q2:R2">
    <cfRule type="top10" dxfId="25" priority="2686" rank="10"/>
  </conditionalFormatting>
  <conditionalFormatting sqref="L2:M2">
    <cfRule type="top10" dxfId="24" priority="2691" rank="10"/>
  </conditionalFormatting>
  <conditionalFormatting sqref="F1:F1048576">
    <cfRule type="top10" dxfId="23" priority="19" rank="3"/>
  </conditionalFormatting>
  <conditionalFormatting sqref="K2:M2">
    <cfRule type="top10" dxfId="22" priority="3756" rank="10"/>
  </conditionalFormatting>
  <conditionalFormatting sqref="G2">
    <cfRule type="top10" dxfId="21" priority="3757" rank="10"/>
  </conditionalFormatting>
  <conditionalFormatting sqref="U2:W2">
    <cfRule type="top10" dxfId="20" priority="3758" rank="10"/>
  </conditionalFormatting>
  <conditionalFormatting sqref="Z2:AB2">
    <cfRule type="top10" dxfId="19" priority="3759" rank="10"/>
  </conditionalFormatting>
  <conditionalFormatting sqref="AC1:AC2">
    <cfRule type="top10" dxfId="18" priority="17" rank="10"/>
  </conditionalFormatting>
  <conditionalFormatting sqref="AF2:AG2">
    <cfRule type="top10" dxfId="17" priority="16" rank="10"/>
  </conditionalFormatting>
  <conditionalFormatting sqref="AE2:AG2">
    <cfRule type="top10" dxfId="16" priority="18" rank="10"/>
  </conditionalFormatting>
  <conditionalFormatting sqref="AH1:AH2">
    <cfRule type="top10" dxfId="15" priority="14" rank="10"/>
  </conditionalFormatting>
  <conditionalFormatting sqref="AK2:AL2">
    <cfRule type="top10" dxfId="14" priority="13" rank="10"/>
  </conditionalFormatting>
  <conditionalFormatting sqref="AJ2:AL2">
    <cfRule type="top10" dxfId="13" priority="15" rank="10"/>
  </conditionalFormatting>
  <conditionalFormatting sqref="AM2">
    <cfRule type="top10" dxfId="12" priority="11" rank="10"/>
  </conditionalFormatting>
  <conditionalFormatting sqref="B26">
    <cfRule type="duplicateValues" dxfId="11" priority="7"/>
  </conditionalFormatting>
  <conditionalFormatting sqref="AW2">
    <cfRule type="top10" dxfId="10" priority="5" rank="10"/>
  </conditionalFormatting>
  <conditionalFormatting sqref="AZ2:BA2">
    <cfRule type="top10" dxfId="9" priority="4" rank="10"/>
  </conditionalFormatting>
  <conditionalFormatting sqref="AY2:BA2">
    <cfRule type="top10" dxfId="8" priority="6" rank="10"/>
  </conditionalFormatting>
  <conditionalFormatting sqref="AR2">
    <cfRule type="top10" dxfId="7" priority="2" rank="10"/>
  </conditionalFormatting>
  <conditionalFormatting sqref="AU2:AV2">
    <cfRule type="top10" dxfId="6" priority="1" rank="10"/>
  </conditionalFormatting>
  <conditionalFormatting sqref="AT2:AV2">
    <cfRule type="top10" dxfId="5" priority="3" rank="10"/>
  </conditionalFormatting>
  <conditionalFormatting sqref="AP2:AQ2">
    <cfRule type="top10" dxfId="4" priority="6618" rank="10"/>
  </conditionalFormatting>
  <conditionalFormatting sqref="AO2:AQ2">
    <cfRule type="top10" dxfId="3" priority="6619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2018-01-11T21:51:05Z</dcterms:modified>
</cp:coreProperties>
</file>