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D52" i="2" l="1"/>
  <c r="B51" i="2"/>
  <c r="R23" i="2" s="1"/>
  <c r="F51" i="2"/>
  <c r="H51" i="2"/>
  <c r="K51" i="2"/>
  <c r="M51" i="2"/>
  <c r="O16" i="2"/>
  <c r="R20" i="2"/>
  <c r="F37" i="1" l="1"/>
  <c r="G37" i="1"/>
  <c r="C182" i="1" l="1"/>
  <c r="H37" i="1"/>
  <c r="B182" i="1" l="1"/>
  <c r="D182" i="1" s="1"/>
</calcChain>
</file>

<file path=xl/sharedStrings.xml><?xml version="1.0" encoding="utf-8"?>
<sst xmlns="http://schemas.openxmlformats.org/spreadsheetml/2006/main" count="29" uniqueCount="24">
  <si>
    <t xml:space="preserve"> </t>
  </si>
  <si>
    <t>L I B R O     B A N C O S</t>
  </si>
  <si>
    <t>C O D I G O  :</t>
  </si>
  <si>
    <t>PUBLICA  DE AREQUIPA</t>
  </si>
  <si>
    <t>F E C H A</t>
  </si>
  <si>
    <t>COMPROBANTE</t>
  </si>
  <si>
    <t>D  E  T  A  L  L  E</t>
  </si>
  <si>
    <t>M O V I M I E N T O</t>
  </si>
  <si>
    <t>DIA</t>
  </si>
  <si>
    <t>CLASE</t>
  </si>
  <si>
    <t>Nº</t>
  </si>
  <si>
    <t>D E B E</t>
  </si>
  <si>
    <t>H A B E R</t>
  </si>
  <si>
    <t>S A L D O</t>
  </si>
  <si>
    <t>van</t>
  </si>
  <si>
    <t>1059-1060</t>
  </si>
  <si>
    <t>1085-1086</t>
  </si>
  <si>
    <t>1087-1088</t>
  </si>
  <si>
    <t>1089-1090</t>
  </si>
  <si>
    <t>1101-1102</t>
  </si>
  <si>
    <t>CP</t>
  </si>
  <si>
    <t>COMPROBANTES DE PAGO  JUNIO-2017</t>
  </si>
  <si>
    <t>1 071,099.57</t>
  </si>
  <si>
    <r>
      <t xml:space="preserve">CUENTA CORRIENTE Nº </t>
    </r>
    <r>
      <rPr>
        <b/>
        <sz val="12"/>
        <rFont val="Arial"/>
        <family val="2"/>
      </rPr>
      <t xml:space="preserve"> 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</si>
</sst>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0#"/>
    <numFmt numFmtId="165" formatCode="00#####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6"/>
      <color indexed="10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sz val="9"/>
      <name val="Arial"/>
      <family val="2"/>
    </font>
    <font>
      <b/>
      <sz val="12"/>
      <color indexed="18"/>
      <name val="Arial"/>
      <family val="2"/>
    </font>
    <font>
      <b/>
      <sz val="12"/>
      <name val="Arial"/>
      <family val="2"/>
    </font>
    <font>
      <sz val="9"/>
      <color indexed="10"/>
      <name val="Arial"/>
      <family val="2"/>
    </font>
    <font>
      <b/>
      <sz val="10"/>
      <name val="Arial"/>
      <family val="2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sz val="9"/>
      <color indexed="62"/>
      <name val="Arial"/>
      <family val="2"/>
    </font>
    <font>
      <b/>
      <sz val="12"/>
      <color indexed="62"/>
      <name val="Arial"/>
      <family val="2"/>
    </font>
    <font>
      <sz val="9"/>
      <color indexed="62"/>
      <name val="Arial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Fill="1" applyAlignment="1">
      <alignment horizontal="center"/>
    </xf>
    <xf numFmtId="4" fontId="4" fillId="0" borderId="0" xfId="0" applyNumberFormat="1" applyFont="1" applyFill="1"/>
    <xf numFmtId="4" fontId="5" fillId="0" borderId="2" xfId="0" applyNumberFormat="1" applyFont="1" applyFill="1" applyBorder="1"/>
    <xf numFmtId="4" fontId="4" fillId="0" borderId="3" xfId="1" applyNumberFormat="1" applyFont="1" applyFill="1" applyBorder="1"/>
    <xf numFmtId="0" fontId="0" fillId="0" borderId="0" xfId="0" applyFill="1"/>
    <xf numFmtId="4" fontId="6" fillId="0" borderId="0" xfId="0" applyNumberFormat="1" applyFont="1" applyFill="1"/>
    <xf numFmtId="4" fontId="2" fillId="0" borderId="0" xfId="0" applyNumberFormat="1" applyFont="1" applyFill="1" applyAlignment="1">
      <alignment horizontal="center"/>
    </xf>
    <xf numFmtId="0" fontId="7" fillId="0" borderId="0" xfId="0" applyFont="1" applyFill="1"/>
    <xf numFmtId="0" fontId="8" fillId="0" borderId="0" xfId="0" applyFont="1" applyFill="1"/>
    <xf numFmtId="4" fontId="2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/>
    </xf>
    <xf numFmtId="0" fontId="14" fillId="0" borderId="2" xfId="0" applyFont="1" applyFill="1" applyBorder="1" applyAlignment="1"/>
    <xf numFmtId="0" fontId="13" fillId="0" borderId="4" xfId="0" applyFont="1" applyFill="1" applyBorder="1" applyAlignment="1"/>
    <xf numFmtId="0" fontId="15" fillId="0" borderId="7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 vertical="center"/>
    </xf>
    <xf numFmtId="4" fontId="13" fillId="0" borderId="9" xfId="0" applyNumberFormat="1" applyFont="1" applyFill="1" applyBorder="1" applyAlignment="1">
      <alignment horizontal="center"/>
    </xf>
    <xf numFmtId="4" fontId="13" fillId="0" borderId="10" xfId="0" applyNumberFormat="1" applyFont="1" applyFill="1" applyBorder="1" applyAlignment="1">
      <alignment horizontal="center"/>
    </xf>
    <xf numFmtId="4" fontId="13" fillId="0" borderId="12" xfId="0" applyNumberFormat="1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11" fillId="0" borderId="14" xfId="0" applyFont="1" applyFill="1" applyBorder="1" applyAlignment="1"/>
    <xf numFmtId="4" fontId="11" fillId="0" borderId="15" xfId="1" applyNumberFormat="1" applyFont="1" applyFill="1" applyBorder="1"/>
    <xf numFmtId="4" fontId="11" fillId="0" borderId="16" xfId="1" applyNumberFormat="1" applyFont="1" applyFill="1" applyBorder="1"/>
    <xf numFmtId="0" fontId="4" fillId="0" borderId="14" xfId="0" applyFont="1" applyFill="1" applyBorder="1" applyAlignment="1">
      <alignment horizontal="center"/>
    </xf>
    <xf numFmtId="0" fontId="4" fillId="0" borderId="14" xfId="0" applyFont="1" applyFill="1" applyBorder="1"/>
    <xf numFmtId="4" fontId="4" fillId="0" borderId="18" xfId="0" applyNumberFormat="1" applyFont="1" applyFill="1" applyBorder="1"/>
    <xf numFmtId="4" fontId="4" fillId="0" borderId="19" xfId="1" applyNumberFormat="1" applyFont="1" applyFill="1" applyBorder="1"/>
    <xf numFmtId="165" fontId="7" fillId="0" borderId="14" xfId="0" applyNumberFormat="1" applyFont="1" applyFill="1" applyBorder="1" applyAlignment="1">
      <alignment horizontal="center"/>
    </xf>
    <xf numFmtId="165" fontId="7" fillId="0" borderId="20" xfId="0" applyNumberFormat="1" applyFont="1" applyFill="1" applyBorder="1" applyAlignment="1">
      <alignment horizontal="center"/>
    </xf>
    <xf numFmtId="4" fontId="4" fillId="0" borderId="21" xfId="0" applyNumberFormat="1" applyFont="1" applyFill="1" applyBorder="1"/>
    <xf numFmtId="165" fontId="7" fillId="0" borderId="21" xfId="0" applyNumberFormat="1" applyFont="1" applyFill="1" applyBorder="1" applyAlignment="1">
      <alignment horizontal="center"/>
    </xf>
    <xf numFmtId="164" fontId="4" fillId="0" borderId="18" xfId="0" quotePrefix="1" applyNumberFormat="1" applyFont="1" applyBorder="1" applyAlignment="1">
      <alignment horizontal="center"/>
    </xf>
    <xf numFmtId="14" fontId="7" fillId="0" borderId="22" xfId="0" applyNumberFormat="1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165" fontId="7" fillId="0" borderId="23" xfId="0" applyNumberFormat="1" applyFont="1" applyFill="1" applyBorder="1" applyAlignment="1">
      <alignment horizontal="center"/>
    </xf>
    <xf numFmtId="164" fontId="4" fillId="0" borderId="23" xfId="0" quotePrefix="1" applyNumberFormat="1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4" fontId="11" fillId="0" borderId="24" xfId="0" applyNumberFormat="1" applyFont="1" applyFill="1" applyBorder="1"/>
    <xf numFmtId="4" fontId="11" fillId="0" borderId="23" xfId="0" applyNumberFormat="1" applyFont="1" applyFill="1" applyBorder="1"/>
    <xf numFmtId="4" fontId="11" fillId="0" borderId="3" xfId="1" applyNumberFormat="1" applyFont="1" applyFill="1" applyBorder="1"/>
    <xf numFmtId="4" fontId="0" fillId="0" borderId="0" xfId="0" applyNumberFormat="1"/>
    <xf numFmtId="4" fontId="17" fillId="0" borderId="0" xfId="0" applyNumberFormat="1" applyFont="1"/>
    <xf numFmtId="0" fontId="18" fillId="0" borderId="0" xfId="0" applyFont="1"/>
    <xf numFmtId="4" fontId="4" fillId="2" borderId="21" xfId="0" applyNumberFormat="1" applyFont="1" applyFill="1" applyBorder="1"/>
    <xf numFmtId="4" fontId="4" fillId="2" borderId="18" xfId="0" applyNumberFormat="1" applyFont="1" applyFill="1" applyBorder="1"/>
    <xf numFmtId="4" fontId="4" fillId="0" borderId="20" xfId="0" applyNumberFormat="1" applyFont="1" applyFill="1" applyBorder="1"/>
    <xf numFmtId="0" fontId="4" fillId="0" borderId="2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" fontId="4" fillId="0" borderId="0" xfId="0" applyNumberFormat="1" applyFont="1" applyFill="1" applyBorder="1"/>
    <xf numFmtId="4" fontId="4" fillId="0" borderId="25" xfId="0" applyNumberFormat="1" applyFont="1" applyFill="1" applyBorder="1"/>
    <xf numFmtId="0" fontId="4" fillId="0" borderId="18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0" fillId="0" borderId="0" xfId="0" applyBorder="1"/>
    <xf numFmtId="4" fontId="4" fillId="2" borderId="25" xfId="0" applyNumberFormat="1" applyFont="1" applyFill="1" applyBorder="1"/>
    <xf numFmtId="4" fontId="4" fillId="2" borderId="20" xfId="0" applyNumberFormat="1" applyFont="1" applyFill="1" applyBorder="1"/>
    <xf numFmtId="0" fontId="10" fillId="0" borderId="0" xfId="0" applyFont="1" applyFill="1" applyAlignment="1">
      <alignment horizontal="center"/>
    </xf>
    <xf numFmtId="49" fontId="4" fillId="0" borderId="13" xfId="0" applyNumberFormat="1" applyFont="1" applyFill="1" applyBorder="1" applyAlignment="1">
      <alignment horizontal="center"/>
    </xf>
    <xf numFmtId="14" fontId="7" fillId="0" borderId="17" xfId="0" applyNumberFormat="1" applyFont="1" applyFill="1" applyBorder="1" applyAlignment="1">
      <alignment horizontal="center"/>
    </xf>
    <xf numFmtId="164" fontId="7" fillId="0" borderId="18" xfId="0" quotePrefix="1" applyNumberFormat="1" applyFont="1" applyFill="1" applyBorder="1" applyAlignment="1">
      <alignment horizontal="center"/>
    </xf>
    <xf numFmtId="164" fontId="4" fillId="0" borderId="18" xfId="0" quotePrefix="1" applyNumberFormat="1" applyFont="1" applyFill="1" applyBorder="1" applyAlignment="1">
      <alignment horizontal="center"/>
    </xf>
    <xf numFmtId="4" fontId="18" fillId="0" borderId="0" xfId="0" applyNumberFormat="1" applyFont="1" applyAlignment="1">
      <alignment horizontal="center"/>
    </xf>
    <xf numFmtId="0" fontId="17" fillId="0" borderId="0" xfId="0" applyFont="1"/>
    <xf numFmtId="4" fontId="4" fillId="2" borderId="26" xfId="0" applyNumberFormat="1" applyFont="1" applyFill="1" applyBorder="1"/>
    <xf numFmtId="4" fontId="4" fillId="2" borderId="27" xfId="0" applyNumberFormat="1" applyFont="1" applyFill="1" applyBorder="1"/>
    <xf numFmtId="4" fontId="4" fillId="0" borderId="14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" fontId="15" fillId="0" borderId="2" xfId="0" applyNumberFormat="1" applyFont="1" applyFill="1" applyBorder="1" applyAlignment="1">
      <alignment horizontal="center"/>
    </xf>
    <xf numFmtId="4" fontId="15" fillId="0" borderId="8" xfId="0" applyNumberFormat="1" applyFont="1" applyFill="1" applyBorder="1" applyAlignment="1">
      <alignment horizontal="center"/>
    </xf>
    <xf numFmtId="4" fontId="15" fillId="0" borderId="4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2"/>
  <sheetViews>
    <sheetView tabSelected="1" zoomScale="90" zoomScaleNormal="90" workbookViewId="0">
      <selection activeCell="A5" sqref="A5"/>
    </sheetView>
  </sheetViews>
  <sheetFormatPr baseColWidth="10" defaultColWidth="9.140625" defaultRowHeight="15" x14ac:dyDescent="0.25"/>
  <cols>
    <col min="1" max="1" width="11" customWidth="1"/>
    <col min="2" max="2" width="7.7109375" customWidth="1"/>
    <col min="3" max="3" width="10.5703125" customWidth="1"/>
    <col min="4" max="4" width="10.28515625" customWidth="1"/>
    <col min="5" max="5" width="50.85546875" customWidth="1"/>
    <col min="6" max="6" width="18.7109375" customWidth="1"/>
    <col min="7" max="7" width="19.5703125" customWidth="1"/>
    <col min="8" max="8" width="18" customWidth="1"/>
    <col min="9" max="9" width="3.7109375" customWidth="1"/>
    <col min="10" max="10" width="13.5703125" customWidth="1"/>
    <col min="11" max="11" width="13.42578125" customWidth="1"/>
  </cols>
  <sheetData>
    <row r="1" spans="1:11" ht="21" thickBot="1" x14ac:dyDescent="0.35">
      <c r="A1" s="73" t="s">
        <v>0</v>
      </c>
      <c r="B1" s="73"/>
      <c r="C1" s="73"/>
      <c r="D1" s="73"/>
      <c r="E1" s="1" t="s">
        <v>1</v>
      </c>
      <c r="F1" s="2"/>
      <c r="G1" s="3" t="s">
        <v>2</v>
      </c>
      <c r="H1" s="4"/>
    </row>
    <row r="2" spans="1:11" ht="15.75" thickBot="1" x14ac:dyDescent="0.3">
      <c r="A2" s="74" t="s">
        <v>3</v>
      </c>
      <c r="B2" s="74"/>
      <c r="C2" s="74"/>
      <c r="D2" s="74"/>
      <c r="E2" s="5"/>
      <c r="F2" s="2" t="s">
        <v>0</v>
      </c>
      <c r="G2" s="6"/>
      <c r="H2" s="7"/>
    </row>
    <row r="3" spans="1:11" ht="16.5" thickBot="1" x14ac:dyDescent="0.3">
      <c r="A3" s="8"/>
      <c r="B3" s="5"/>
      <c r="C3" s="8"/>
      <c r="D3" s="5"/>
      <c r="E3" s="9"/>
      <c r="F3" s="2"/>
      <c r="G3" s="3" t="s">
        <v>2</v>
      </c>
      <c r="H3" s="10"/>
    </row>
    <row r="4" spans="1:11" ht="15.75" x14ac:dyDescent="0.25">
      <c r="A4" s="8"/>
      <c r="B4" s="5"/>
      <c r="C4" s="8"/>
      <c r="D4" s="5"/>
      <c r="E4" s="9" t="s">
        <v>23</v>
      </c>
      <c r="F4" s="2"/>
      <c r="G4" s="2"/>
      <c r="H4" s="2"/>
    </row>
    <row r="5" spans="1:11" ht="15.75" thickBot="1" x14ac:dyDescent="0.3">
      <c r="A5" s="63"/>
      <c r="B5" s="5"/>
      <c r="C5" s="8"/>
      <c r="D5" s="5"/>
      <c r="E5" s="11"/>
      <c r="F5" s="2"/>
      <c r="G5" s="2"/>
      <c r="H5" s="2"/>
    </row>
    <row r="6" spans="1:11" ht="16.5" thickBot="1" x14ac:dyDescent="0.3">
      <c r="A6" s="12" t="s">
        <v>4</v>
      </c>
      <c r="B6" s="13"/>
      <c r="C6" s="14" t="s">
        <v>5</v>
      </c>
      <c r="D6" s="15"/>
      <c r="E6" s="16" t="s">
        <v>6</v>
      </c>
      <c r="F6" s="75" t="s">
        <v>7</v>
      </c>
      <c r="G6" s="76"/>
      <c r="H6" s="77"/>
    </row>
    <row r="7" spans="1:11" ht="16.5" thickBot="1" x14ac:dyDescent="0.3">
      <c r="A7" s="17"/>
      <c r="B7" s="18" t="s">
        <v>8</v>
      </c>
      <c r="C7" s="19" t="s">
        <v>9</v>
      </c>
      <c r="D7" s="20" t="s">
        <v>10</v>
      </c>
      <c r="E7" s="21"/>
      <c r="F7" s="22" t="s">
        <v>11</v>
      </c>
      <c r="G7" s="23" t="s">
        <v>12</v>
      </c>
      <c r="H7" s="24" t="s">
        <v>13</v>
      </c>
    </row>
    <row r="8" spans="1:11" ht="15.75" thickBot="1" x14ac:dyDescent="0.3">
      <c r="A8" s="64"/>
      <c r="B8" s="25"/>
      <c r="C8" s="26"/>
      <c r="D8" s="25"/>
      <c r="E8" s="27"/>
      <c r="F8" s="28"/>
      <c r="G8" s="28"/>
      <c r="H8" s="29"/>
      <c r="K8" s="47"/>
    </row>
    <row r="9" spans="1:11" x14ac:dyDescent="0.25">
      <c r="A9" s="65"/>
      <c r="B9" s="30"/>
      <c r="C9" s="66"/>
      <c r="D9" s="30"/>
      <c r="E9" s="31"/>
      <c r="F9" s="32"/>
      <c r="G9" s="32"/>
      <c r="H9" s="33"/>
    </row>
    <row r="10" spans="1:11" x14ac:dyDescent="0.25">
      <c r="A10" s="65"/>
      <c r="B10" s="30"/>
      <c r="C10" s="66"/>
      <c r="D10" s="30"/>
      <c r="E10" s="31"/>
      <c r="F10" s="32"/>
      <c r="G10" s="32"/>
      <c r="H10" s="33"/>
    </row>
    <row r="11" spans="1:11" x14ac:dyDescent="0.25">
      <c r="A11" s="65"/>
      <c r="B11" s="30"/>
      <c r="C11" s="66"/>
      <c r="D11" s="30"/>
      <c r="E11" s="31"/>
      <c r="F11" s="32"/>
      <c r="G11" s="32"/>
      <c r="H11" s="33"/>
    </row>
    <row r="12" spans="1:11" x14ac:dyDescent="0.25">
      <c r="A12" s="65"/>
      <c r="B12" s="30"/>
      <c r="C12" s="66"/>
      <c r="D12" s="30"/>
      <c r="E12" s="31"/>
      <c r="F12" s="32"/>
      <c r="G12" s="32"/>
      <c r="H12" s="33"/>
    </row>
    <row r="13" spans="1:11" x14ac:dyDescent="0.25">
      <c r="A13" s="65"/>
      <c r="B13" s="30"/>
      <c r="C13" s="66"/>
      <c r="D13" s="30"/>
      <c r="E13" s="31"/>
      <c r="F13" s="32"/>
      <c r="G13" s="32"/>
      <c r="H13" s="33"/>
    </row>
    <row r="14" spans="1:11" x14ac:dyDescent="0.25">
      <c r="A14" s="65"/>
      <c r="B14" s="30"/>
      <c r="C14" s="66"/>
      <c r="D14" s="30"/>
      <c r="E14" s="31"/>
      <c r="F14" s="32"/>
      <c r="G14" s="32"/>
      <c r="H14" s="33"/>
    </row>
    <row r="15" spans="1:11" x14ac:dyDescent="0.25">
      <c r="A15" s="65"/>
      <c r="B15" s="30"/>
      <c r="C15" s="30"/>
      <c r="D15" s="30"/>
      <c r="E15" s="31"/>
      <c r="F15" s="32"/>
      <c r="G15" s="32"/>
      <c r="H15" s="33"/>
    </row>
    <row r="16" spans="1:11" x14ac:dyDescent="0.25">
      <c r="A16" s="65"/>
      <c r="B16" s="30"/>
      <c r="C16" s="34"/>
      <c r="D16" s="30"/>
      <c r="E16" s="31"/>
      <c r="F16" s="32"/>
      <c r="G16" s="32"/>
      <c r="H16" s="33"/>
    </row>
    <row r="17" spans="1:10" x14ac:dyDescent="0.25">
      <c r="A17" s="65"/>
      <c r="B17" s="30"/>
      <c r="C17" s="35"/>
      <c r="D17" s="30"/>
      <c r="E17" s="31"/>
      <c r="F17" s="32"/>
      <c r="G17" s="32"/>
      <c r="H17" s="33"/>
    </row>
    <row r="18" spans="1:10" x14ac:dyDescent="0.25">
      <c r="A18" s="65"/>
      <c r="B18" s="30"/>
      <c r="C18" s="66"/>
      <c r="D18" s="30"/>
      <c r="E18" s="31"/>
      <c r="F18" s="36"/>
      <c r="G18" s="36"/>
      <c r="H18" s="33"/>
    </row>
    <row r="19" spans="1:10" x14ac:dyDescent="0.25">
      <c r="A19" s="65"/>
      <c r="B19" s="30"/>
      <c r="C19" s="66"/>
      <c r="D19" s="30"/>
      <c r="E19" s="31"/>
      <c r="F19" s="32"/>
      <c r="G19" s="32"/>
      <c r="H19" s="33"/>
    </row>
    <row r="20" spans="1:10" x14ac:dyDescent="0.25">
      <c r="A20" s="65"/>
      <c r="B20" s="30"/>
      <c r="C20" s="66"/>
      <c r="D20" s="30"/>
      <c r="E20" s="31"/>
      <c r="F20" s="32"/>
      <c r="G20" s="32"/>
      <c r="H20" s="33"/>
    </row>
    <row r="21" spans="1:10" x14ac:dyDescent="0.25">
      <c r="A21" s="65"/>
      <c r="B21" s="30"/>
      <c r="C21" s="66"/>
      <c r="D21" s="30"/>
      <c r="E21" s="31"/>
      <c r="F21" s="36"/>
      <c r="G21" s="36"/>
      <c r="H21" s="33"/>
    </row>
    <row r="22" spans="1:10" ht="15.75" x14ac:dyDescent="0.25">
      <c r="A22" s="65"/>
      <c r="B22" s="30"/>
      <c r="C22" s="66"/>
      <c r="D22" s="30"/>
      <c r="E22" s="31"/>
      <c r="F22" s="36"/>
      <c r="G22" s="36"/>
      <c r="H22" s="33"/>
      <c r="J22" s="49"/>
    </row>
    <row r="23" spans="1:10" x14ac:dyDescent="0.25">
      <c r="A23" s="65"/>
      <c r="B23" s="30"/>
      <c r="C23" s="66"/>
      <c r="D23" s="30"/>
      <c r="E23" s="31"/>
      <c r="F23" s="32"/>
      <c r="G23" s="32"/>
      <c r="H23" s="33"/>
    </row>
    <row r="24" spans="1:10" x14ac:dyDescent="0.25">
      <c r="A24" s="65"/>
      <c r="B24" s="30"/>
      <c r="C24" s="66"/>
      <c r="D24" s="30"/>
      <c r="E24" s="31"/>
      <c r="F24" s="32"/>
      <c r="G24" s="32"/>
      <c r="H24" s="33"/>
    </row>
    <row r="25" spans="1:10" x14ac:dyDescent="0.25">
      <c r="A25" s="65"/>
      <c r="B25" s="30"/>
      <c r="C25" s="66"/>
      <c r="D25" s="30"/>
      <c r="E25" s="31"/>
      <c r="F25" s="32"/>
      <c r="G25" s="32"/>
      <c r="H25" s="33"/>
    </row>
    <row r="26" spans="1:10" x14ac:dyDescent="0.25">
      <c r="A26" s="65"/>
      <c r="B26" s="30"/>
      <c r="C26" s="66"/>
      <c r="D26" s="30"/>
      <c r="E26" s="31"/>
      <c r="F26" s="32"/>
      <c r="G26" s="32"/>
      <c r="H26" s="33"/>
    </row>
    <row r="27" spans="1:10" x14ac:dyDescent="0.25">
      <c r="A27" s="65"/>
      <c r="B27" s="30"/>
      <c r="C27" s="66"/>
      <c r="D27" s="30"/>
      <c r="E27" s="31"/>
      <c r="F27" s="32"/>
      <c r="G27" s="32"/>
      <c r="H27" s="33"/>
    </row>
    <row r="28" spans="1:10" x14ac:dyDescent="0.25">
      <c r="A28" s="65"/>
      <c r="B28" s="30"/>
      <c r="C28" s="34"/>
      <c r="D28" s="30"/>
      <c r="E28" s="31"/>
      <c r="F28" s="32"/>
      <c r="G28" s="32"/>
      <c r="H28" s="33"/>
    </row>
    <row r="29" spans="1:10" x14ac:dyDescent="0.25">
      <c r="A29" s="65"/>
      <c r="B29" s="30"/>
      <c r="C29" s="35"/>
      <c r="D29" s="30"/>
      <c r="E29" s="31"/>
      <c r="F29" s="32"/>
      <c r="G29" s="32"/>
      <c r="H29" s="33"/>
    </row>
    <row r="30" spans="1:10" x14ac:dyDescent="0.25">
      <c r="A30" s="65"/>
      <c r="B30" s="30"/>
      <c r="C30" s="66"/>
      <c r="D30" s="30"/>
      <c r="E30" s="31"/>
      <c r="F30" s="32"/>
      <c r="G30" s="32"/>
      <c r="H30" s="33"/>
    </row>
    <row r="31" spans="1:10" x14ac:dyDescent="0.25">
      <c r="A31" s="65"/>
      <c r="B31" s="30"/>
      <c r="C31" s="66"/>
      <c r="D31" s="30"/>
      <c r="E31" s="31"/>
      <c r="F31" s="32"/>
      <c r="G31" s="32"/>
      <c r="H31" s="33"/>
    </row>
    <row r="32" spans="1:10" x14ac:dyDescent="0.25">
      <c r="A32" s="65"/>
      <c r="B32" s="30"/>
      <c r="C32" s="66"/>
      <c r="D32" s="30"/>
      <c r="E32" s="31"/>
      <c r="F32" s="32"/>
      <c r="G32" s="32"/>
      <c r="H32" s="33"/>
    </row>
    <row r="33" spans="1:8" x14ac:dyDescent="0.25">
      <c r="A33" s="65"/>
      <c r="B33" s="30"/>
      <c r="C33" s="66"/>
      <c r="D33" s="30"/>
      <c r="E33" s="31"/>
      <c r="F33" s="32"/>
      <c r="G33" s="32"/>
      <c r="H33" s="33"/>
    </row>
    <row r="34" spans="1:8" x14ac:dyDescent="0.25">
      <c r="A34" s="65"/>
      <c r="B34" s="30"/>
      <c r="C34" s="34"/>
      <c r="D34" s="30"/>
      <c r="E34" s="31"/>
      <c r="F34" s="32"/>
      <c r="G34" s="32"/>
      <c r="H34" s="33"/>
    </row>
    <row r="35" spans="1:8" x14ac:dyDescent="0.25">
      <c r="A35" s="65"/>
      <c r="B35" s="30"/>
      <c r="C35" s="35"/>
      <c r="D35" s="30"/>
      <c r="E35" s="31"/>
      <c r="F35" s="32"/>
      <c r="G35" s="32"/>
      <c r="H35" s="33"/>
    </row>
    <row r="36" spans="1:8" ht="15.75" thickBot="1" x14ac:dyDescent="0.3">
      <c r="A36" s="65"/>
      <c r="B36" s="30"/>
      <c r="C36" s="37"/>
      <c r="D36" s="67"/>
      <c r="E36" s="31"/>
      <c r="F36" s="36"/>
      <c r="G36" s="36"/>
      <c r="H36" s="33"/>
    </row>
    <row r="37" spans="1:8" ht="15.75" thickBot="1" x14ac:dyDescent="0.3">
      <c r="A37" s="39"/>
      <c r="B37" s="40"/>
      <c r="C37" s="41"/>
      <c r="D37" s="42"/>
      <c r="E37" s="43" t="s">
        <v>14</v>
      </c>
      <c r="F37" s="44">
        <f>SUM(F8:F36)</f>
        <v>0</v>
      </c>
      <c r="G37" s="45">
        <f>SUM(G8:G36)</f>
        <v>0</v>
      </c>
      <c r="H37" s="46">
        <f>SUM(F37-G37)</f>
        <v>0</v>
      </c>
    </row>
    <row r="181" spans="2:4" x14ac:dyDescent="0.25">
      <c r="C181" s="47"/>
    </row>
    <row r="182" spans="2:4" x14ac:dyDescent="0.25">
      <c r="B182" s="47" t="e">
        <f>#REF!-F8</f>
        <v>#REF!</v>
      </c>
      <c r="C182" s="47" t="e">
        <f>#REF!-G8</f>
        <v>#REF!</v>
      </c>
      <c r="D182" s="48" t="e">
        <f>B182-C182</f>
        <v>#REF!</v>
      </c>
    </row>
    <row r="1005" spans="1:4" ht="15.75" x14ac:dyDescent="0.25">
      <c r="A1005" s="69" t="s">
        <v>20</v>
      </c>
      <c r="B1005" s="68">
        <v>911279.07</v>
      </c>
      <c r="C1005" s="78"/>
      <c r="D1005" s="78"/>
    </row>
    <row r="1052" spans="3:3" x14ac:dyDescent="0.25">
      <c r="C1052" s="69" t="s">
        <v>22</v>
      </c>
    </row>
  </sheetData>
  <mergeCells count="4">
    <mergeCell ref="C1005:D1005"/>
    <mergeCell ref="A1:D1"/>
    <mergeCell ref="A2:D2"/>
    <mergeCell ref="F6:H6"/>
  </mergeCells>
  <pageMargins left="0.7" right="0.7" top="0.75" bottom="0.75" header="0.3" footer="0.3"/>
  <pageSetup paperSize="9" scale="88" orientation="landscape" r:id="rId1"/>
  <rowBreaks count="2" manualBreakCount="2">
    <brk id="37" max="16383" man="1"/>
    <brk id="14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3" workbookViewId="0">
      <selection activeCell="Q28" sqref="Q28"/>
    </sheetView>
  </sheetViews>
  <sheetFormatPr baseColWidth="10" defaultColWidth="9.140625" defaultRowHeight="15" x14ac:dyDescent="0.25"/>
  <cols>
    <col min="2" max="2" width="17.28515625" customWidth="1"/>
    <col min="6" max="6" width="10.5703125" customWidth="1"/>
    <col min="8" max="8" width="11" customWidth="1"/>
    <col min="11" max="11" width="11.28515625" customWidth="1"/>
    <col min="13" max="13" width="10.5703125" customWidth="1"/>
    <col min="15" max="15" width="10.5703125" customWidth="1"/>
    <col min="18" max="18" width="15.85546875" customWidth="1"/>
  </cols>
  <sheetData>
    <row r="1" spans="1:18" x14ac:dyDescent="0.25">
      <c r="B1" s="79" t="s">
        <v>21</v>
      </c>
      <c r="C1" s="79"/>
      <c r="D1" s="79"/>
      <c r="E1" s="79"/>
      <c r="F1" s="79"/>
      <c r="G1" s="79"/>
      <c r="H1" s="79"/>
    </row>
    <row r="3" spans="1:18" x14ac:dyDescent="0.25">
      <c r="A3" s="30">
        <v>1047</v>
      </c>
      <c r="B3" s="51">
        <v>224</v>
      </c>
      <c r="C3" s="57">
        <v>1083</v>
      </c>
      <c r="D3" s="51">
        <v>1705</v>
      </c>
      <c r="E3" s="30">
        <v>1104</v>
      </c>
      <c r="F3" s="51">
        <v>1705</v>
      </c>
      <c r="G3" s="57">
        <v>1118</v>
      </c>
      <c r="H3" s="61">
        <v>1000</v>
      </c>
      <c r="I3" s="54"/>
      <c r="J3" s="58">
        <v>1160</v>
      </c>
      <c r="K3" s="51">
        <v>240</v>
      </c>
      <c r="L3" s="57">
        <v>1205</v>
      </c>
      <c r="M3" s="56"/>
      <c r="N3" s="57">
        <v>1245</v>
      </c>
      <c r="O3" s="71">
        <v>844.3</v>
      </c>
      <c r="P3" s="32"/>
      <c r="Q3" s="30">
        <v>1258</v>
      </c>
      <c r="R3" s="51">
        <v>3224.8</v>
      </c>
    </row>
    <row r="4" spans="1:18" x14ac:dyDescent="0.25">
      <c r="A4" s="38">
        <v>1048</v>
      </c>
      <c r="B4" s="50">
        <v>460</v>
      </c>
      <c r="C4" s="30">
        <v>1083</v>
      </c>
      <c r="D4" s="51">
        <v>1200</v>
      </c>
      <c r="E4" s="30">
        <v>1104</v>
      </c>
      <c r="F4" s="51">
        <v>1705</v>
      </c>
      <c r="G4" s="30">
        <v>1118</v>
      </c>
      <c r="H4" s="61">
        <v>1000</v>
      </c>
      <c r="I4" s="54"/>
      <c r="J4" s="59">
        <v>1161</v>
      </c>
      <c r="K4" s="51">
        <v>1851.95</v>
      </c>
      <c r="L4" s="30">
        <v>1205</v>
      </c>
      <c r="M4" s="61">
        <v>80</v>
      </c>
      <c r="N4" s="57">
        <v>1246</v>
      </c>
      <c r="O4" s="71">
        <v>8963.14</v>
      </c>
      <c r="P4" s="32"/>
      <c r="Q4" s="30"/>
      <c r="R4" s="51">
        <v>0</v>
      </c>
    </row>
    <row r="5" spans="1:18" x14ac:dyDescent="0.25">
      <c r="A5" s="30">
        <v>1049</v>
      </c>
      <c r="B5" s="51">
        <v>700</v>
      </c>
      <c r="C5" s="30">
        <v>1083</v>
      </c>
      <c r="D5" s="51">
        <v>1705</v>
      </c>
      <c r="E5" s="30">
        <v>1105</v>
      </c>
      <c r="F5" s="51">
        <v>400</v>
      </c>
      <c r="G5" s="30">
        <v>1118</v>
      </c>
      <c r="H5" s="61">
        <v>1000</v>
      </c>
      <c r="I5" s="54"/>
      <c r="J5" s="59">
        <v>1162</v>
      </c>
      <c r="K5" s="51">
        <v>660</v>
      </c>
      <c r="L5" s="30">
        <v>1207</v>
      </c>
      <c r="M5" s="61">
        <v>52.4</v>
      </c>
      <c r="N5" s="57">
        <v>1247</v>
      </c>
      <c r="O5" s="71">
        <v>27414.9</v>
      </c>
      <c r="P5" s="32"/>
      <c r="Q5" s="30">
        <v>1259</v>
      </c>
      <c r="R5" s="51">
        <v>17832.11</v>
      </c>
    </row>
    <row r="6" spans="1:18" x14ac:dyDescent="0.25">
      <c r="A6" s="30">
        <v>1050</v>
      </c>
      <c r="B6" s="51">
        <v>740</v>
      </c>
      <c r="C6" s="30">
        <v>1083</v>
      </c>
      <c r="D6" s="51">
        <v>1200</v>
      </c>
      <c r="E6" s="30">
        <v>1106</v>
      </c>
      <c r="F6" s="50">
        <v>2627.1</v>
      </c>
      <c r="G6" s="30">
        <v>1118</v>
      </c>
      <c r="H6" s="61">
        <v>1500</v>
      </c>
      <c r="I6" s="54"/>
      <c r="J6" s="59">
        <v>1163</v>
      </c>
      <c r="K6" s="50">
        <v>811.05</v>
      </c>
      <c r="L6" s="30">
        <v>1208</v>
      </c>
      <c r="M6" s="70">
        <v>804.2</v>
      </c>
      <c r="N6" s="57">
        <v>1248</v>
      </c>
      <c r="O6" s="71">
        <v>13373.1</v>
      </c>
      <c r="P6" s="32"/>
      <c r="Q6" s="30">
        <v>1259</v>
      </c>
      <c r="R6" s="51">
        <v>743</v>
      </c>
    </row>
    <row r="7" spans="1:18" x14ac:dyDescent="0.25">
      <c r="A7" s="30"/>
      <c r="B7" s="51"/>
      <c r="C7" s="30">
        <v>1083</v>
      </c>
      <c r="D7" s="51">
        <v>1200</v>
      </c>
      <c r="E7" s="30">
        <v>1107</v>
      </c>
      <c r="F7" s="51">
        <v>1500</v>
      </c>
      <c r="G7" s="30">
        <v>1118</v>
      </c>
      <c r="H7" s="61">
        <v>900</v>
      </c>
      <c r="I7" s="54"/>
      <c r="J7" s="59">
        <v>1164</v>
      </c>
      <c r="K7" s="51">
        <v>3446.6</v>
      </c>
      <c r="L7" s="30">
        <v>1209</v>
      </c>
      <c r="M7" s="61">
        <v>1500</v>
      </c>
      <c r="N7" s="57">
        <v>1249</v>
      </c>
      <c r="O7" s="71">
        <v>36667.800000000003</v>
      </c>
      <c r="P7" s="32"/>
      <c r="Q7" s="30">
        <v>1261</v>
      </c>
      <c r="R7" s="51">
        <v>431.98</v>
      </c>
    </row>
    <row r="8" spans="1:18" x14ac:dyDescent="0.25">
      <c r="A8" s="30">
        <v>1051</v>
      </c>
      <c r="B8" s="51">
        <v>980</v>
      </c>
      <c r="C8" s="30">
        <v>1083</v>
      </c>
      <c r="D8" s="32">
        <v>1200</v>
      </c>
      <c r="E8" s="30">
        <v>1107</v>
      </c>
      <c r="F8" s="51">
        <v>1500</v>
      </c>
      <c r="G8" s="30">
        <v>1118</v>
      </c>
      <c r="H8" s="61">
        <v>1500</v>
      </c>
      <c r="I8" s="54"/>
      <c r="J8" s="59">
        <v>1165</v>
      </c>
      <c r="K8" s="51">
        <v>4203.5</v>
      </c>
      <c r="L8" s="30">
        <v>1210</v>
      </c>
      <c r="M8" s="61">
        <v>600</v>
      </c>
      <c r="N8" s="57">
        <v>1250</v>
      </c>
      <c r="O8" s="71">
        <v>17369.95</v>
      </c>
      <c r="P8" s="32"/>
      <c r="Q8" s="30">
        <v>1262</v>
      </c>
      <c r="R8" s="51">
        <v>770</v>
      </c>
    </row>
    <row r="9" spans="1:18" x14ac:dyDescent="0.25">
      <c r="A9" s="30">
        <v>1052</v>
      </c>
      <c r="B9" s="51">
        <v>652.5</v>
      </c>
      <c r="C9" s="30">
        <v>1084</v>
      </c>
      <c r="D9" s="51">
        <v>900</v>
      </c>
      <c r="E9" s="30">
        <v>1107</v>
      </c>
      <c r="F9" s="50">
        <v>1500</v>
      </c>
      <c r="G9" s="30">
        <v>1119</v>
      </c>
      <c r="H9" s="61">
        <v>275.2</v>
      </c>
      <c r="I9" s="54"/>
      <c r="J9" s="59">
        <v>1112</v>
      </c>
      <c r="K9" s="51">
        <v>80</v>
      </c>
      <c r="L9" s="30">
        <v>1211</v>
      </c>
      <c r="M9" s="61">
        <v>22779.119999999999</v>
      </c>
      <c r="N9" s="57">
        <v>1251</v>
      </c>
      <c r="O9" s="71">
        <v>23717.9</v>
      </c>
      <c r="P9" s="32"/>
      <c r="Q9" s="30">
        <v>1263</v>
      </c>
      <c r="R9" s="51">
        <v>280</v>
      </c>
    </row>
    <row r="10" spans="1:18" x14ac:dyDescent="0.25">
      <c r="A10" s="30">
        <v>1052</v>
      </c>
      <c r="B10" s="51">
        <v>72.5</v>
      </c>
      <c r="C10" s="30">
        <v>1084</v>
      </c>
      <c r="D10" s="51">
        <v>900</v>
      </c>
      <c r="E10" s="30">
        <v>1107</v>
      </c>
      <c r="F10" s="51">
        <v>1500</v>
      </c>
      <c r="G10" s="30">
        <v>1120</v>
      </c>
      <c r="H10" s="61">
        <v>3330.8</v>
      </c>
      <c r="I10" s="54"/>
      <c r="J10" s="59">
        <v>1166</v>
      </c>
      <c r="K10" s="51">
        <v>4387.93</v>
      </c>
      <c r="L10" s="30">
        <v>1212</v>
      </c>
      <c r="M10" s="61">
        <v>0</v>
      </c>
      <c r="N10" s="57">
        <v>1252</v>
      </c>
      <c r="O10" s="71">
        <v>3704.8</v>
      </c>
      <c r="P10" s="32"/>
      <c r="Q10" s="30">
        <v>1260</v>
      </c>
      <c r="R10" s="51">
        <v>504.56</v>
      </c>
    </row>
    <row r="11" spans="1:18" x14ac:dyDescent="0.25">
      <c r="A11" s="30">
        <v>1053</v>
      </c>
      <c r="B11" s="51">
        <v>200</v>
      </c>
      <c r="C11" s="30"/>
      <c r="D11" s="50">
        <v>0</v>
      </c>
      <c r="E11" s="30">
        <v>1107</v>
      </c>
      <c r="F11" s="51">
        <v>900</v>
      </c>
      <c r="G11" s="30">
        <v>1121</v>
      </c>
      <c r="H11" s="61">
        <v>15300.85</v>
      </c>
      <c r="I11" s="54"/>
      <c r="J11" s="59">
        <v>1167</v>
      </c>
      <c r="K11" s="51">
        <v>3678.36</v>
      </c>
      <c r="L11" s="30">
        <v>1213</v>
      </c>
      <c r="M11" s="61">
        <v>967.23</v>
      </c>
      <c r="N11" s="57">
        <v>1253</v>
      </c>
      <c r="O11" s="71">
        <v>23559.4</v>
      </c>
      <c r="P11" s="32"/>
      <c r="Q11" s="30">
        <v>1265</v>
      </c>
      <c r="R11" s="51">
        <v>78770.732000000004</v>
      </c>
    </row>
    <row r="12" spans="1:18" x14ac:dyDescent="0.25">
      <c r="A12" s="30">
        <v>1054</v>
      </c>
      <c r="B12" s="51">
        <v>437</v>
      </c>
      <c r="C12" s="30">
        <v>1084</v>
      </c>
      <c r="D12" s="51">
        <v>1500</v>
      </c>
      <c r="E12" s="30">
        <v>1108</v>
      </c>
      <c r="F12" s="51">
        <v>58.04</v>
      </c>
      <c r="G12" s="30">
        <v>1121</v>
      </c>
      <c r="H12" s="61">
        <v>711.67</v>
      </c>
      <c r="I12" s="54"/>
      <c r="J12" s="59">
        <v>1168</v>
      </c>
      <c r="K12" s="51">
        <v>2008.57</v>
      </c>
      <c r="L12" s="30">
        <v>1213</v>
      </c>
      <c r="M12" s="61">
        <v>107.47</v>
      </c>
      <c r="N12" s="57">
        <v>1254</v>
      </c>
      <c r="O12" s="71">
        <v>6736.55</v>
      </c>
      <c r="P12" s="36"/>
      <c r="Q12" s="30">
        <v>1266</v>
      </c>
      <c r="R12" s="50">
        <v>1200</v>
      </c>
    </row>
    <row r="13" spans="1:18" x14ac:dyDescent="0.25">
      <c r="A13" s="30">
        <v>1055</v>
      </c>
      <c r="B13" s="51">
        <v>2635.8</v>
      </c>
      <c r="C13" s="30">
        <v>1084</v>
      </c>
      <c r="D13" s="51">
        <v>5980</v>
      </c>
      <c r="E13" s="30">
        <v>1109</v>
      </c>
      <c r="F13" s="51">
        <v>416.9</v>
      </c>
      <c r="G13" s="30">
        <v>1122</v>
      </c>
      <c r="H13" s="61">
        <v>1503.02</v>
      </c>
      <c r="I13" s="54"/>
      <c r="J13" s="59">
        <v>1169</v>
      </c>
      <c r="K13" s="51">
        <v>13680.09</v>
      </c>
      <c r="L13" s="30">
        <v>1214</v>
      </c>
      <c r="M13" s="61">
        <v>7245.68</v>
      </c>
      <c r="N13" s="57">
        <v>1255</v>
      </c>
      <c r="O13" s="71">
        <v>6595.2</v>
      </c>
      <c r="P13" s="32"/>
      <c r="Q13" s="30">
        <v>1267</v>
      </c>
      <c r="R13" s="51">
        <v>1500</v>
      </c>
    </row>
    <row r="14" spans="1:18" x14ac:dyDescent="0.25">
      <c r="A14" s="30">
        <v>1056</v>
      </c>
      <c r="B14" s="50">
        <v>1000</v>
      </c>
      <c r="C14" s="30" t="s">
        <v>16</v>
      </c>
      <c r="D14" s="50">
        <v>4412.55</v>
      </c>
      <c r="E14" s="30">
        <v>1110</v>
      </c>
      <c r="F14" s="51">
        <v>1200</v>
      </c>
      <c r="G14" s="30">
        <v>1123</v>
      </c>
      <c r="H14" s="61">
        <v>2688</v>
      </c>
      <c r="I14" s="54"/>
      <c r="J14" s="59">
        <v>1170</v>
      </c>
      <c r="K14" s="51">
        <v>19234.86</v>
      </c>
      <c r="L14" s="30">
        <v>1214</v>
      </c>
      <c r="M14" s="61">
        <v>0</v>
      </c>
      <c r="N14" s="57">
        <v>1256</v>
      </c>
      <c r="O14" s="71">
        <v>30076.400000000001</v>
      </c>
      <c r="P14" s="32"/>
      <c r="Q14" s="30">
        <v>1267</v>
      </c>
      <c r="R14" s="51">
        <v>1500</v>
      </c>
    </row>
    <row r="15" spans="1:18" x14ac:dyDescent="0.25">
      <c r="A15" s="30">
        <v>1056</v>
      </c>
      <c r="B15" s="51">
        <v>1000</v>
      </c>
      <c r="C15" s="30" t="s">
        <v>16</v>
      </c>
      <c r="D15" s="51">
        <v>1125.9000000000001</v>
      </c>
      <c r="E15" s="30">
        <v>1110</v>
      </c>
      <c r="F15" s="51">
        <v>1705</v>
      </c>
      <c r="G15" s="30">
        <v>1124</v>
      </c>
      <c r="H15" s="70">
        <v>690</v>
      </c>
      <c r="I15" s="54"/>
      <c r="J15" s="59">
        <v>1171</v>
      </c>
      <c r="K15" s="51">
        <v>3380.8</v>
      </c>
      <c r="L15" s="30">
        <v>1215</v>
      </c>
      <c r="M15" s="51">
        <v>629.4</v>
      </c>
      <c r="N15" s="30">
        <v>1257</v>
      </c>
      <c r="O15" s="51">
        <v>2173.75</v>
      </c>
      <c r="P15" s="32"/>
      <c r="Q15" s="30">
        <v>1267</v>
      </c>
      <c r="R15" s="50">
        <v>1500</v>
      </c>
    </row>
    <row r="16" spans="1:18" x14ac:dyDescent="0.25">
      <c r="A16" s="30">
        <v>1056</v>
      </c>
      <c r="B16" s="51">
        <v>1150</v>
      </c>
      <c r="C16" s="30" t="s">
        <v>17</v>
      </c>
      <c r="D16" s="51">
        <v>1559.63</v>
      </c>
      <c r="E16" s="30">
        <v>1110</v>
      </c>
      <c r="F16" s="51">
        <v>550</v>
      </c>
      <c r="G16" s="30">
        <v>1125</v>
      </c>
      <c r="H16" s="61">
        <v>3510</v>
      </c>
      <c r="I16" s="54"/>
      <c r="J16" s="59">
        <v>1172</v>
      </c>
      <c r="K16" s="51">
        <v>80.39</v>
      </c>
      <c r="L16" s="30">
        <v>1216</v>
      </c>
      <c r="M16" s="50">
        <v>276.3</v>
      </c>
      <c r="N16" s="32"/>
      <c r="O16" s="72">
        <f>SUM(O3:O15)</f>
        <v>201197.18999999997</v>
      </c>
      <c r="P16" s="32"/>
      <c r="Q16" s="30">
        <v>1268</v>
      </c>
      <c r="R16" s="51">
        <v>900</v>
      </c>
    </row>
    <row r="17" spans="1:18" x14ac:dyDescent="0.25">
      <c r="A17" s="30">
        <v>1056</v>
      </c>
      <c r="B17" s="50">
        <v>481.67</v>
      </c>
      <c r="C17" s="30" t="s">
        <v>17</v>
      </c>
      <c r="D17" s="51">
        <v>355.29</v>
      </c>
      <c r="E17" s="30">
        <v>1110</v>
      </c>
      <c r="F17" s="51">
        <v>550</v>
      </c>
      <c r="G17" s="30">
        <v>1125</v>
      </c>
      <c r="H17" s="61">
        <v>390</v>
      </c>
      <c r="I17" s="54"/>
      <c r="J17" s="59">
        <v>1173</v>
      </c>
      <c r="K17" s="51">
        <v>7920</v>
      </c>
      <c r="L17" s="30">
        <v>1217</v>
      </c>
      <c r="M17" s="51">
        <v>492.2</v>
      </c>
      <c r="N17" s="32"/>
      <c r="O17" s="30"/>
      <c r="P17" s="32"/>
      <c r="Q17" s="30">
        <v>1268</v>
      </c>
      <c r="R17" s="51">
        <v>1200</v>
      </c>
    </row>
    <row r="18" spans="1:18" x14ac:dyDescent="0.25">
      <c r="A18" s="30">
        <v>1056</v>
      </c>
      <c r="B18" s="51">
        <v>900</v>
      </c>
      <c r="C18" s="30" t="s">
        <v>18</v>
      </c>
      <c r="D18" s="51">
        <v>2295.98</v>
      </c>
      <c r="E18" s="30">
        <v>1111</v>
      </c>
      <c r="F18" s="51">
        <v>1000</v>
      </c>
      <c r="G18" s="30">
        <v>1126</v>
      </c>
      <c r="H18" s="61">
        <v>977.2</v>
      </c>
      <c r="I18" s="54"/>
      <c r="J18" s="59">
        <v>1174</v>
      </c>
      <c r="K18" s="51">
        <v>44990</v>
      </c>
      <c r="L18" s="30">
        <v>1218</v>
      </c>
      <c r="M18" s="51">
        <v>413.7</v>
      </c>
      <c r="N18" s="32"/>
      <c r="O18" s="30"/>
      <c r="P18" s="36"/>
      <c r="Q18" s="30">
        <v>1269</v>
      </c>
      <c r="R18" s="51">
        <v>18.3</v>
      </c>
    </row>
    <row r="19" spans="1:18" x14ac:dyDescent="0.25">
      <c r="A19" s="30">
        <v>1057</v>
      </c>
      <c r="B19" s="51">
        <v>665.1</v>
      </c>
      <c r="C19" s="30" t="s">
        <v>18</v>
      </c>
      <c r="D19" s="51">
        <v>642.24</v>
      </c>
      <c r="E19" s="30">
        <v>1111</v>
      </c>
      <c r="F19" s="51">
        <v>900</v>
      </c>
      <c r="G19" s="30">
        <v>1127</v>
      </c>
      <c r="H19" s="61">
        <v>220</v>
      </c>
      <c r="I19" s="54"/>
      <c r="J19" s="59">
        <v>1175</v>
      </c>
      <c r="K19" s="51">
        <v>138.1</v>
      </c>
      <c r="L19" s="30">
        <v>1214</v>
      </c>
      <c r="M19" s="50">
        <v>805.08</v>
      </c>
      <c r="N19" s="32"/>
      <c r="O19" s="30"/>
      <c r="P19" s="52"/>
      <c r="Q19" s="30">
        <v>1270</v>
      </c>
      <c r="R19" s="51">
        <v>1131.4000000000001</v>
      </c>
    </row>
    <row r="20" spans="1:18" x14ac:dyDescent="0.25">
      <c r="A20" s="30">
        <v>1058</v>
      </c>
      <c r="B20" s="51">
        <v>1286.7</v>
      </c>
      <c r="C20" s="30">
        <v>1091</v>
      </c>
      <c r="D20" s="51">
        <v>2880.77</v>
      </c>
      <c r="E20" s="30">
        <v>1111</v>
      </c>
      <c r="F20" s="51">
        <v>1160</v>
      </c>
      <c r="G20" s="30">
        <v>1128</v>
      </c>
      <c r="H20" s="61">
        <v>250</v>
      </c>
      <c r="I20" s="54"/>
      <c r="J20" s="59">
        <v>1176</v>
      </c>
      <c r="K20" s="51">
        <v>553</v>
      </c>
      <c r="L20" s="30">
        <v>1219</v>
      </c>
      <c r="M20" s="51">
        <v>0</v>
      </c>
      <c r="N20" s="32"/>
      <c r="O20" s="30"/>
      <c r="P20" s="32"/>
      <c r="R20" s="47">
        <f>SUM(R3:R19)</f>
        <v>111506.882</v>
      </c>
    </row>
    <row r="21" spans="1:18" x14ac:dyDescent="0.25">
      <c r="A21" s="30" t="s">
        <v>15</v>
      </c>
      <c r="B21" s="51">
        <v>1411.4</v>
      </c>
      <c r="C21" s="30">
        <v>1091</v>
      </c>
      <c r="D21" s="51">
        <v>501.26</v>
      </c>
      <c r="E21" s="30">
        <v>1111</v>
      </c>
      <c r="F21" s="51">
        <v>1200</v>
      </c>
      <c r="G21" s="30">
        <v>1129</v>
      </c>
      <c r="H21" s="61">
        <v>3587.2</v>
      </c>
      <c r="I21" s="54"/>
      <c r="J21" s="59">
        <v>1177</v>
      </c>
      <c r="K21" s="51">
        <v>270</v>
      </c>
      <c r="L21" s="30">
        <v>1220</v>
      </c>
      <c r="M21" s="51">
        <v>119.1</v>
      </c>
      <c r="N21" s="32"/>
      <c r="O21" s="30"/>
      <c r="P21" s="32"/>
    </row>
    <row r="22" spans="1:18" x14ac:dyDescent="0.25">
      <c r="A22" s="30">
        <v>1061</v>
      </c>
      <c r="B22" s="51">
        <v>1500</v>
      </c>
      <c r="C22" s="30">
        <v>1084</v>
      </c>
      <c r="D22" s="51">
        <v>900</v>
      </c>
      <c r="E22" s="30">
        <v>1112</v>
      </c>
      <c r="F22" s="51">
        <v>80</v>
      </c>
      <c r="G22" s="30">
        <v>1130</v>
      </c>
      <c r="H22" s="70">
        <v>680.33</v>
      </c>
      <c r="I22" s="54"/>
      <c r="J22" s="59">
        <v>1178</v>
      </c>
      <c r="K22" s="51">
        <v>2647.8</v>
      </c>
      <c r="L22" s="30">
        <v>1221</v>
      </c>
      <c r="M22" s="51">
        <v>484.5</v>
      </c>
      <c r="N22" s="36"/>
      <c r="O22" s="30"/>
      <c r="P22" s="32"/>
    </row>
    <row r="23" spans="1:18" x14ac:dyDescent="0.25">
      <c r="A23" s="30">
        <v>1061</v>
      </c>
      <c r="B23" s="51">
        <v>1080</v>
      </c>
      <c r="C23" s="30"/>
      <c r="D23" s="51">
        <v>0</v>
      </c>
      <c r="E23" s="30">
        <v>1112</v>
      </c>
      <c r="F23" s="51">
        <v>80</v>
      </c>
      <c r="G23" s="30">
        <v>1131</v>
      </c>
      <c r="H23" s="61">
        <v>1008</v>
      </c>
      <c r="I23" s="54"/>
      <c r="J23" s="59">
        <v>1179</v>
      </c>
      <c r="K23" s="51">
        <v>2389.1</v>
      </c>
      <c r="L23" s="30">
        <v>1222</v>
      </c>
      <c r="M23" s="51">
        <v>3296.6</v>
      </c>
      <c r="N23" s="32"/>
      <c r="O23" s="30"/>
      <c r="P23" s="36"/>
      <c r="R23" s="47">
        <f>SUM(B51+D52+F51+H51+K51+M51+O16+R20)</f>
        <v>922349.22199999995</v>
      </c>
    </row>
    <row r="24" spans="1:18" x14ac:dyDescent="0.25">
      <c r="A24" s="30">
        <v>1061</v>
      </c>
      <c r="B24" s="51">
        <v>1750</v>
      </c>
      <c r="C24" s="30">
        <v>1072</v>
      </c>
      <c r="D24" s="51">
        <v>7500</v>
      </c>
      <c r="E24" s="30">
        <v>1112</v>
      </c>
      <c r="F24" s="51">
        <v>0</v>
      </c>
      <c r="G24" s="30">
        <v>1132</v>
      </c>
      <c r="H24" s="61">
        <v>2800</v>
      </c>
      <c r="I24" s="54"/>
      <c r="J24" s="59">
        <v>1180</v>
      </c>
      <c r="K24" s="51">
        <v>800</v>
      </c>
      <c r="L24" s="30">
        <v>1225</v>
      </c>
      <c r="M24" s="51">
        <v>60</v>
      </c>
      <c r="N24" s="32"/>
      <c r="O24" s="30"/>
      <c r="P24" s="32"/>
    </row>
    <row r="25" spans="1:18" x14ac:dyDescent="0.25">
      <c r="A25" s="30">
        <v>1062</v>
      </c>
      <c r="B25" s="51">
        <v>435</v>
      </c>
      <c r="C25" s="30">
        <v>1092</v>
      </c>
      <c r="D25" s="51">
        <v>4600</v>
      </c>
      <c r="E25" s="30">
        <v>1112</v>
      </c>
      <c r="F25" s="51">
        <v>80</v>
      </c>
      <c r="G25" s="30">
        <v>1133</v>
      </c>
      <c r="H25" s="61">
        <v>395.6</v>
      </c>
      <c r="I25" s="54"/>
      <c r="J25" s="59">
        <v>1181</v>
      </c>
      <c r="K25" s="50">
        <v>15689.9</v>
      </c>
      <c r="L25" s="30">
        <v>1225</v>
      </c>
      <c r="M25" s="51">
        <v>60</v>
      </c>
      <c r="N25" s="32"/>
      <c r="O25" s="30"/>
      <c r="P25" s="32"/>
    </row>
    <row r="26" spans="1:18" x14ac:dyDescent="0.25">
      <c r="A26" s="30">
        <v>1063</v>
      </c>
      <c r="B26" s="51">
        <v>1150</v>
      </c>
      <c r="C26" s="30">
        <v>1093</v>
      </c>
      <c r="D26" s="51">
        <v>1200</v>
      </c>
      <c r="E26" s="30">
        <v>1112</v>
      </c>
      <c r="F26" s="51">
        <v>80</v>
      </c>
      <c r="G26" s="30">
        <v>1135</v>
      </c>
      <c r="H26" s="61">
        <v>240</v>
      </c>
      <c r="I26" s="54"/>
      <c r="J26" s="59">
        <v>1182</v>
      </c>
      <c r="K26" s="51">
        <v>3999.8</v>
      </c>
      <c r="L26" s="30">
        <v>1224</v>
      </c>
      <c r="M26" s="51">
        <v>3172.56</v>
      </c>
      <c r="N26" s="32"/>
      <c r="O26" s="30"/>
      <c r="P26" s="36"/>
    </row>
    <row r="27" spans="1:18" x14ac:dyDescent="0.25">
      <c r="A27" s="30">
        <v>1064</v>
      </c>
      <c r="B27" s="51">
        <v>29.4</v>
      </c>
      <c r="C27" s="30">
        <v>1093</v>
      </c>
      <c r="D27" s="51">
        <v>1705</v>
      </c>
      <c r="E27" s="30">
        <v>1112</v>
      </c>
      <c r="F27" s="50">
        <v>80</v>
      </c>
      <c r="G27" s="30">
        <v>1136</v>
      </c>
      <c r="H27" s="61">
        <v>4838.3999999999996</v>
      </c>
      <c r="I27" s="54"/>
      <c r="J27" s="59">
        <v>1183</v>
      </c>
      <c r="K27" s="51">
        <v>1096.5999999999999</v>
      </c>
      <c r="L27" s="30">
        <v>1226</v>
      </c>
      <c r="M27" s="51">
        <v>6912</v>
      </c>
      <c r="N27" s="32"/>
      <c r="O27" s="30"/>
      <c r="P27" s="32"/>
    </row>
    <row r="28" spans="1:18" x14ac:dyDescent="0.25">
      <c r="A28" s="30">
        <v>1065</v>
      </c>
      <c r="B28" s="51">
        <v>27.2</v>
      </c>
      <c r="C28" s="30">
        <v>1093</v>
      </c>
      <c r="D28" s="51">
        <v>1705</v>
      </c>
      <c r="E28" s="30">
        <v>1113</v>
      </c>
      <c r="F28" s="51">
        <v>1705</v>
      </c>
      <c r="G28" s="30">
        <v>1137</v>
      </c>
      <c r="H28" s="61">
        <v>260</v>
      </c>
      <c r="I28" s="54"/>
      <c r="J28" s="59">
        <v>1184</v>
      </c>
      <c r="K28" s="50">
        <v>9041.1</v>
      </c>
      <c r="L28" s="30">
        <v>1227</v>
      </c>
      <c r="M28" s="51">
        <v>200</v>
      </c>
      <c r="N28" s="32"/>
      <c r="O28" s="30"/>
      <c r="P28" s="32"/>
    </row>
    <row r="29" spans="1:18" x14ac:dyDescent="0.25">
      <c r="A29" s="30">
        <v>1066</v>
      </c>
      <c r="B29" s="51">
        <v>5550</v>
      </c>
      <c r="C29" s="30">
        <v>1093</v>
      </c>
      <c r="D29" s="51">
        <v>1705</v>
      </c>
      <c r="E29" s="30">
        <v>1113</v>
      </c>
      <c r="F29" s="51">
        <v>1705</v>
      </c>
      <c r="G29" s="30">
        <v>1138</v>
      </c>
      <c r="H29" s="61">
        <v>3277.4</v>
      </c>
      <c r="I29" s="54"/>
      <c r="J29" s="59">
        <v>1185</v>
      </c>
      <c r="K29" s="51">
        <v>5089.8999999999996</v>
      </c>
      <c r="L29" s="30">
        <v>1228</v>
      </c>
      <c r="M29" s="51">
        <v>777.92</v>
      </c>
      <c r="N29" s="32"/>
      <c r="O29" s="30"/>
      <c r="P29" s="32"/>
    </row>
    <row r="30" spans="1:18" x14ac:dyDescent="0.25">
      <c r="A30" s="30">
        <v>1067</v>
      </c>
      <c r="B30" s="51">
        <v>1500</v>
      </c>
      <c r="C30" s="30">
        <v>1093</v>
      </c>
      <c r="D30" s="51">
        <v>1705</v>
      </c>
      <c r="E30" s="30">
        <v>1113</v>
      </c>
      <c r="F30" s="51">
        <v>80</v>
      </c>
      <c r="G30" s="30">
        <v>1140</v>
      </c>
      <c r="H30" s="61">
        <v>11006.8</v>
      </c>
      <c r="I30" s="54"/>
      <c r="J30" s="59">
        <v>1186</v>
      </c>
      <c r="K30" s="51">
        <v>3450.8</v>
      </c>
      <c r="L30" s="30">
        <v>1229</v>
      </c>
      <c r="M30" s="50">
        <v>5519.48</v>
      </c>
      <c r="N30" s="32"/>
      <c r="O30" s="30"/>
      <c r="P30" s="32"/>
    </row>
    <row r="31" spans="1:18" x14ac:dyDescent="0.25">
      <c r="A31" s="30">
        <v>1067</v>
      </c>
      <c r="B31" s="51">
        <v>1500</v>
      </c>
      <c r="C31" s="30">
        <v>1093</v>
      </c>
      <c r="D31" s="51">
        <v>1705</v>
      </c>
      <c r="E31" s="30">
        <v>1113</v>
      </c>
      <c r="F31" s="51">
        <v>80</v>
      </c>
      <c r="G31" s="30">
        <v>1141</v>
      </c>
      <c r="H31" s="61">
        <v>5.7</v>
      </c>
      <c r="I31" s="54"/>
      <c r="J31" s="59">
        <v>1187</v>
      </c>
      <c r="K31" s="51">
        <v>1194.55</v>
      </c>
      <c r="L31" s="30">
        <v>1231</v>
      </c>
      <c r="M31" s="51">
        <v>1188</v>
      </c>
      <c r="N31" s="32"/>
      <c r="O31" s="30"/>
      <c r="P31" s="36"/>
    </row>
    <row r="32" spans="1:18" x14ac:dyDescent="0.25">
      <c r="A32" s="30">
        <v>1067</v>
      </c>
      <c r="B32" s="51">
        <v>900</v>
      </c>
      <c r="C32" s="30">
        <v>1093</v>
      </c>
      <c r="D32" s="51">
        <v>935</v>
      </c>
      <c r="E32" s="30"/>
      <c r="F32" s="51">
        <v>0</v>
      </c>
      <c r="G32" s="30">
        <v>1142</v>
      </c>
      <c r="H32" s="61">
        <v>92.2</v>
      </c>
      <c r="I32" s="54"/>
      <c r="J32" s="59">
        <v>1188</v>
      </c>
      <c r="K32" s="51">
        <v>977.25</v>
      </c>
      <c r="L32" s="30">
        <v>1231</v>
      </c>
      <c r="M32" s="51">
        <v>132</v>
      </c>
      <c r="N32" s="36"/>
      <c r="O32" s="30"/>
      <c r="P32" s="32"/>
    </row>
    <row r="33" spans="1:16" x14ac:dyDescent="0.25">
      <c r="A33" s="30">
        <v>1067</v>
      </c>
      <c r="B33" s="51">
        <v>1428.96</v>
      </c>
      <c r="C33" s="30">
        <v>1094</v>
      </c>
      <c r="D33" s="51">
        <v>1628.65</v>
      </c>
      <c r="E33" s="30">
        <v>1113</v>
      </c>
      <c r="F33" s="51">
        <v>935</v>
      </c>
      <c r="G33" s="30">
        <v>1143</v>
      </c>
      <c r="H33" s="61">
        <v>4520.83</v>
      </c>
      <c r="I33" s="54"/>
      <c r="J33" s="59">
        <v>1189</v>
      </c>
      <c r="K33" s="51">
        <v>81</v>
      </c>
      <c r="L33" s="30">
        <v>1230</v>
      </c>
      <c r="M33" s="51">
        <v>30950.400000000001</v>
      </c>
      <c r="N33" s="32"/>
      <c r="O33" s="30"/>
      <c r="P33" s="32"/>
    </row>
    <row r="34" spans="1:16" x14ac:dyDescent="0.25">
      <c r="A34" s="30">
        <v>1067</v>
      </c>
      <c r="B34" s="51">
        <v>1465.6</v>
      </c>
      <c r="C34" s="30">
        <v>1095</v>
      </c>
      <c r="D34" s="51">
        <v>835.6</v>
      </c>
      <c r="E34" s="30">
        <v>1114</v>
      </c>
      <c r="F34" s="51">
        <v>95</v>
      </c>
      <c r="G34" s="30">
        <v>1144</v>
      </c>
      <c r="H34" s="61">
        <v>166.8</v>
      </c>
      <c r="I34" s="54"/>
      <c r="J34" s="59">
        <v>1190</v>
      </c>
      <c r="K34" s="51">
        <v>355</v>
      </c>
      <c r="L34" s="30">
        <v>1230</v>
      </c>
      <c r="M34" s="51">
        <v>1289.5999999999999</v>
      </c>
      <c r="N34" s="32"/>
      <c r="O34" s="30"/>
      <c r="P34" s="32"/>
    </row>
    <row r="35" spans="1:16" x14ac:dyDescent="0.25">
      <c r="A35" s="30">
        <v>1068</v>
      </c>
      <c r="B35" s="51">
        <v>500</v>
      </c>
      <c r="C35" s="38">
        <v>1096</v>
      </c>
      <c r="D35" s="50">
        <v>156.4</v>
      </c>
      <c r="E35" s="30">
        <v>1114</v>
      </c>
      <c r="F35" s="51">
        <v>80</v>
      </c>
      <c r="G35" s="30">
        <v>1145</v>
      </c>
      <c r="H35" s="61">
        <v>1946</v>
      </c>
      <c r="I35" s="54"/>
      <c r="J35" s="59">
        <v>1191</v>
      </c>
      <c r="K35" s="51">
        <v>4305.6000000000004</v>
      </c>
      <c r="L35" s="30">
        <v>1232</v>
      </c>
      <c r="M35" s="51">
        <v>1558.98</v>
      </c>
      <c r="N35" s="36"/>
      <c r="O35" s="30"/>
      <c r="P35" s="32"/>
    </row>
    <row r="36" spans="1:16" x14ac:dyDescent="0.25">
      <c r="A36" s="30">
        <v>1069</v>
      </c>
      <c r="B36" s="51">
        <v>1000</v>
      </c>
      <c r="C36" s="30">
        <v>1097</v>
      </c>
      <c r="D36" s="51">
        <v>2491.5100000000002</v>
      </c>
      <c r="E36" s="30">
        <v>1114</v>
      </c>
      <c r="F36" s="51">
        <v>80</v>
      </c>
      <c r="G36" s="30">
        <v>1146</v>
      </c>
      <c r="H36" s="61">
        <v>4203.5</v>
      </c>
      <c r="I36" s="54"/>
      <c r="J36" s="59">
        <v>1192</v>
      </c>
      <c r="K36" s="51">
        <v>250</v>
      </c>
      <c r="L36" s="30">
        <v>1233</v>
      </c>
      <c r="M36" s="51">
        <v>77.37</v>
      </c>
      <c r="N36" s="32"/>
      <c r="O36" s="30"/>
      <c r="P36" s="32"/>
    </row>
    <row r="37" spans="1:16" x14ac:dyDescent="0.25">
      <c r="A37" s="30">
        <v>1070</v>
      </c>
      <c r="B37" s="51">
        <v>200</v>
      </c>
      <c r="C37" s="30">
        <v>1098</v>
      </c>
      <c r="D37" s="51">
        <v>81.5</v>
      </c>
      <c r="E37" s="30">
        <v>1114</v>
      </c>
      <c r="F37" s="50">
        <v>80</v>
      </c>
      <c r="G37" s="30">
        <v>1147</v>
      </c>
      <c r="H37" s="61">
        <v>978</v>
      </c>
      <c r="I37" s="54"/>
      <c r="J37" s="59">
        <v>1193</v>
      </c>
      <c r="K37" s="51">
        <v>376.56</v>
      </c>
      <c r="L37" s="30">
        <v>1234</v>
      </c>
      <c r="M37" s="62">
        <v>0</v>
      </c>
      <c r="O37" s="30"/>
      <c r="P37" s="32"/>
    </row>
    <row r="38" spans="1:16" x14ac:dyDescent="0.25">
      <c r="A38" s="30">
        <v>1071</v>
      </c>
      <c r="B38" s="51">
        <v>0</v>
      </c>
      <c r="C38" s="30">
        <v>1099</v>
      </c>
      <c r="D38" s="51">
        <v>1500</v>
      </c>
      <c r="E38" s="30">
        <v>1114</v>
      </c>
      <c r="F38" s="51">
        <v>0</v>
      </c>
      <c r="G38" s="30">
        <v>1148</v>
      </c>
      <c r="H38" s="61">
        <v>420</v>
      </c>
      <c r="I38" s="54"/>
      <c r="J38" s="59">
        <v>1194</v>
      </c>
      <c r="K38" s="51">
        <v>226.13</v>
      </c>
      <c r="L38" s="30">
        <v>1235</v>
      </c>
      <c r="M38" s="51">
        <v>4773.2</v>
      </c>
      <c r="O38" s="30"/>
      <c r="P38" s="32"/>
    </row>
    <row r="39" spans="1:16" x14ac:dyDescent="0.25">
      <c r="A39" s="30">
        <v>1073</v>
      </c>
      <c r="B39" s="51">
        <v>7500</v>
      </c>
      <c r="C39" s="30">
        <v>1099</v>
      </c>
      <c r="D39" s="51">
        <v>1000</v>
      </c>
      <c r="E39" s="30">
        <v>1114</v>
      </c>
      <c r="F39" s="51">
        <v>80</v>
      </c>
      <c r="G39" s="30">
        <v>1149</v>
      </c>
      <c r="H39" s="70">
        <v>100</v>
      </c>
      <c r="I39" s="54"/>
      <c r="J39" s="59">
        <v>1195</v>
      </c>
      <c r="K39" s="51">
        <v>191.97</v>
      </c>
      <c r="L39" s="30">
        <v>1236</v>
      </c>
      <c r="M39" s="51">
        <v>3864</v>
      </c>
      <c r="O39" s="30"/>
      <c r="P39" s="32"/>
    </row>
    <row r="40" spans="1:16" x14ac:dyDescent="0.25">
      <c r="A40" s="30"/>
      <c r="B40" s="51">
        <v>0</v>
      </c>
      <c r="C40" s="30">
        <v>1099</v>
      </c>
      <c r="D40" s="51">
        <v>1000</v>
      </c>
      <c r="E40" s="30">
        <v>1114</v>
      </c>
      <c r="F40" s="50">
        <v>80</v>
      </c>
      <c r="G40" s="30">
        <v>1150</v>
      </c>
      <c r="H40" s="61">
        <v>13840.55</v>
      </c>
      <c r="I40" s="60"/>
      <c r="J40" s="59">
        <v>1196</v>
      </c>
      <c r="K40" s="51">
        <v>191.97</v>
      </c>
      <c r="L40" s="30">
        <v>1236</v>
      </c>
      <c r="M40" s="51">
        <v>3864</v>
      </c>
      <c r="O40" s="30"/>
      <c r="P40" s="32"/>
    </row>
    <row r="41" spans="1:16" x14ac:dyDescent="0.25">
      <c r="A41" s="30">
        <v>1074</v>
      </c>
      <c r="B41" s="51">
        <v>17820</v>
      </c>
      <c r="C41" s="30"/>
      <c r="D41" s="51">
        <v>0</v>
      </c>
      <c r="E41" s="30">
        <v>1114</v>
      </c>
      <c r="F41" s="51">
        <v>80</v>
      </c>
      <c r="G41" s="30">
        <v>1151</v>
      </c>
      <c r="H41" s="61">
        <v>80</v>
      </c>
      <c r="I41" s="60"/>
      <c r="J41" s="59">
        <v>1197</v>
      </c>
      <c r="K41" s="51">
        <v>255.78</v>
      </c>
      <c r="L41" s="30">
        <v>1236</v>
      </c>
      <c r="M41" s="50">
        <v>2576</v>
      </c>
      <c r="O41" s="30"/>
      <c r="P41" s="32"/>
    </row>
    <row r="42" spans="1:16" x14ac:dyDescent="0.25">
      <c r="A42" s="38">
        <v>1075</v>
      </c>
      <c r="B42" s="50">
        <v>8500</v>
      </c>
      <c r="C42" s="30">
        <v>1099</v>
      </c>
      <c r="D42" s="51">
        <v>1000</v>
      </c>
      <c r="E42" s="30">
        <v>1114</v>
      </c>
      <c r="F42" s="51">
        <v>80</v>
      </c>
      <c r="G42" s="30">
        <v>1152</v>
      </c>
      <c r="H42" s="61">
        <v>383.5</v>
      </c>
      <c r="I42" s="60"/>
      <c r="J42" s="59">
        <v>1198</v>
      </c>
      <c r="K42" s="51">
        <v>20</v>
      </c>
      <c r="L42" s="30">
        <v>1236</v>
      </c>
      <c r="M42" s="51">
        <v>3864</v>
      </c>
      <c r="O42" s="30"/>
      <c r="P42" s="32"/>
    </row>
    <row r="43" spans="1:16" x14ac:dyDescent="0.25">
      <c r="A43" s="30">
        <v>1076</v>
      </c>
      <c r="B43" s="51">
        <v>8500</v>
      </c>
      <c r="C43" s="30"/>
      <c r="D43" s="51">
        <v>0</v>
      </c>
      <c r="E43" s="30">
        <v>1115</v>
      </c>
      <c r="F43" s="51">
        <v>1500</v>
      </c>
      <c r="G43" s="30">
        <v>1153</v>
      </c>
      <c r="H43" s="61">
        <v>130</v>
      </c>
      <c r="I43" s="60"/>
      <c r="J43" s="59">
        <v>1199</v>
      </c>
      <c r="K43" s="50">
        <v>851</v>
      </c>
      <c r="L43" s="30">
        <v>1237</v>
      </c>
      <c r="M43" s="32">
        <v>0</v>
      </c>
      <c r="O43" s="30"/>
      <c r="P43" s="32"/>
    </row>
    <row r="44" spans="1:16" x14ac:dyDescent="0.25">
      <c r="A44" s="30">
        <v>1077</v>
      </c>
      <c r="B44" s="51">
        <v>8500</v>
      </c>
      <c r="C44" s="38" t="s">
        <v>19</v>
      </c>
      <c r="D44" s="50">
        <v>1033.2</v>
      </c>
      <c r="E44" s="30">
        <v>1116</v>
      </c>
      <c r="F44" s="51">
        <v>2590.0300000000002</v>
      </c>
      <c r="G44" s="30">
        <v>1154</v>
      </c>
      <c r="H44" s="61">
        <v>500</v>
      </c>
      <c r="I44" s="60"/>
      <c r="J44" s="59">
        <v>1200</v>
      </c>
      <c r="K44" s="51">
        <v>7151.76</v>
      </c>
      <c r="L44" s="30">
        <v>1238</v>
      </c>
      <c r="M44" s="50">
        <v>447.8</v>
      </c>
      <c r="O44" s="30"/>
      <c r="P44" s="32"/>
    </row>
    <row r="45" spans="1:16" x14ac:dyDescent="0.25">
      <c r="A45" s="30">
        <v>1078</v>
      </c>
      <c r="B45" s="51">
        <v>21.7</v>
      </c>
      <c r="C45" s="30">
        <v>1103</v>
      </c>
      <c r="D45" s="51">
        <v>1500</v>
      </c>
      <c r="E45" s="30">
        <v>1114</v>
      </c>
      <c r="F45" s="51">
        <v>80</v>
      </c>
      <c r="G45" s="30">
        <v>1155</v>
      </c>
      <c r="H45" s="51">
        <v>65</v>
      </c>
      <c r="J45" s="30">
        <v>1201</v>
      </c>
      <c r="K45" s="51">
        <v>465.36</v>
      </c>
      <c r="L45" s="30">
        <v>1239</v>
      </c>
      <c r="M45" s="51">
        <v>330</v>
      </c>
      <c r="O45" s="30"/>
      <c r="P45" s="36"/>
    </row>
    <row r="46" spans="1:16" x14ac:dyDescent="0.25">
      <c r="A46" s="30">
        <v>1041</v>
      </c>
      <c r="B46" s="51">
        <v>0</v>
      </c>
      <c r="C46" s="30">
        <v>1103</v>
      </c>
      <c r="D46" s="51">
        <v>1000</v>
      </c>
      <c r="E46" s="30">
        <v>1117</v>
      </c>
      <c r="F46" s="51">
        <v>1200</v>
      </c>
      <c r="G46" s="30">
        <v>1156</v>
      </c>
      <c r="H46" s="51">
        <v>59.8</v>
      </c>
      <c r="J46" s="30">
        <v>1202</v>
      </c>
      <c r="K46" s="51">
        <v>1470.07</v>
      </c>
      <c r="L46" s="30">
        <v>1240</v>
      </c>
      <c r="M46" s="51">
        <v>1284</v>
      </c>
    </row>
    <row r="47" spans="1:16" x14ac:dyDescent="0.25">
      <c r="A47" s="30">
        <v>1079</v>
      </c>
      <c r="B47" s="51">
        <v>3122.8</v>
      </c>
      <c r="C47" s="30">
        <v>1103</v>
      </c>
      <c r="D47" s="51">
        <v>1200</v>
      </c>
      <c r="E47" s="30">
        <v>1117</v>
      </c>
      <c r="F47" s="51">
        <v>3000</v>
      </c>
      <c r="G47" s="30">
        <v>1157</v>
      </c>
      <c r="H47" s="51">
        <v>7378.59</v>
      </c>
      <c r="J47" s="30">
        <v>1203</v>
      </c>
      <c r="K47" s="51">
        <v>405.15</v>
      </c>
      <c r="L47" s="30">
        <v>1241</v>
      </c>
      <c r="M47" s="51">
        <v>48.4</v>
      </c>
    </row>
    <row r="48" spans="1:16" x14ac:dyDescent="0.25">
      <c r="A48" s="30">
        <v>1080</v>
      </c>
      <c r="B48" s="51">
        <v>6.83</v>
      </c>
      <c r="C48" s="30">
        <v>1103</v>
      </c>
      <c r="D48" s="51">
        <v>1200</v>
      </c>
      <c r="E48" s="30">
        <v>1117</v>
      </c>
      <c r="F48" s="51">
        <v>1200</v>
      </c>
      <c r="G48" s="30">
        <v>1158</v>
      </c>
      <c r="H48" s="51">
        <v>1350</v>
      </c>
      <c r="J48" s="30">
        <v>1204</v>
      </c>
      <c r="K48" s="51">
        <v>4083.01</v>
      </c>
      <c r="L48" s="30">
        <v>1242</v>
      </c>
      <c r="M48" s="51">
        <v>2849.95</v>
      </c>
    </row>
    <row r="49" spans="1:13" x14ac:dyDescent="0.25">
      <c r="A49" s="30">
        <v>1081</v>
      </c>
      <c r="B49" s="51">
        <v>0</v>
      </c>
      <c r="C49" s="30">
        <v>1103</v>
      </c>
      <c r="D49" s="51">
        <v>1200</v>
      </c>
      <c r="E49" s="30">
        <v>1117</v>
      </c>
      <c r="F49" s="51">
        <v>5520</v>
      </c>
      <c r="G49" s="30">
        <v>1158</v>
      </c>
      <c r="H49" s="51">
        <v>150</v>
      </c>
      <c r="J49" s="30">
        <v>1205</v>
      </c>
      <c r="K49" s="51">
        <v>95</v>
      </c>
      <c r="L49" s="30">
        <v>1243</v>
      </c>
      <c r="M49" s="50">
        <v>1720</v>
      </c>
    </row>
    <row r="50" spans="1:13" x14ac:dyDescent="0.25">
      <c r="A50" s="30">
        <v>1082</v>
      </c>
      <c r="B50" s="51">
        <v>3245.8</v>
      </c>
      <c r="C50" s="30">
        <v>1104</v>
      </c>
      <c r="D50" s="32">
        <v>1705</v>
      </c>
      <c r="E50" s="53">
        <v>1117</v>
      </c>
      <c r="F50" s="50">
        <v>960</v>
      </c>
      <c r="G50" s="30">
        <v>1159</v>
      </c>
      <c r="H50" s="51">
        <v>276.5</v>
      </c>
      <c r="J50" s="30">
        <v>1205</v>
      </c>
      <c r="K50" s="51">
        <v>80</v>
      </c>
      <c r="L50" s="53">
        <v>1244</v>
      </c>
      <c r="M50" s="50">
        <v>60.2</v>
      </c>
    </row>
    <row r="51" spans="1:13" x14ac:dyDescent="0.25">
      <c r="B51" s="47">
        <f>SUM(B3:B50)</f>
        <v>92229.96</v>
      </c>
      <c r="D51" s="62">
        <v>1705</v>
      </c>
      <c r="E51" s="54"/>
      <c r="F51" s="55">
        <f>SUM(F3:F50)</f>
        <v>43687.07</v>
      </c>
      <c r="H51" s="47">
        <f>SUM(H3:H50)</f>
        <v>101487.43999999999</v>
      </c>
      <c r="K51" s="47">
        <f>SUM(K3:K50)</f>
        <v>178847.36000000002</v>
      </c>
      <c r="L51" s="54"/>
      <c r="M51" s="55">
        <f>SUM(M3:M50)</f>
        <v>118232.83999999998</v>
      </c>
    </row>
    <row r="52" spans="1:13" x14ac:dyDescent="0.25">
      <c r="D52" s="47">
        <f>SUM(D3:D51)</f>
        <v>75160.48000000001</v>
      </c>
      <c r="E52" s="54"/>
      <c r="F52" s="55"/>
      <c r="L52" s="54"/>
      <c r="M52" s="55"/>
    </row>
    <row r="53" spans="1:13" x14ac:dyDescent="0.25">
      <c r="E53" s="54"/>
      <c r="F53" s="55"/>
      <c r="L53" s="54"/>
      <c r="M53" s="55"/>
    </row>
    <row r="54" spans="1:13" x14ac:dyDescent="0.25">
      <c r="B54" s="47"/>
      <c r="E54" s="54"/>
      <c r="F54" s="55"/>
      <c r="L54" s="54"/>
      <c r="M54" s="55"/>
    </row>
    <row r="55" spans="1:13" x14ac:dyDescent="0.25">
      <c r="L55" s="54"/>
      <c r="M55" s="55"/>
    </row>
    <row r="56" spans="1:13" x14ac:dyDescent="0.25">
      <c r="L56" s="54"/>
      <c r="M56" s="55"/>
    </row>
    <row r="57" spans="1:13" x14ac:dyDescent="0.25">
      <c r="L57" s="54"/>
      <c r="M57" s="55"/>
    </row>
    <row r="58" spans="1:13" x14ac:dyDescent="0.25">
      <c r="L58" s="54"/>
      <c r="M58" s="55"/>
    </row>
    <row r="59" spans="1:13" x14ac:dyDescent="0.25">
      <c r="L59" s="54"/>
      <c r="M59" s="55"/>
    </row>
    <row r="60" spans="1:13" x14ac:dyDescent="0.25">
      <c r="L60" s="54"/>
      <c r="M60" s="55"/>
    </row>
    <row r="61" spans="1:13" x14ac:dyDescent="0.25">
      <c r="L61" s="54"/>
      <c r="M61" s="55"/>
    </row>
    <row r="62" spans="1:13" x14ac:dyDescent="0.25">
      <c r="L62" s="54"/>
      <c r="M62" s="55"/>
    </row>
    <row r="63" spans="1:13" x14ac:dyDescent="0.25">
      <c r="L63" s="54"/>
      <c r="M63" s="55"/>
    </row>
  </sheetData>
  <mergeCells count="1">
    <mergeCell ref="B1: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2017-08-23T15:25:22Z</dcterms:modified>
</cp:coreProperties>
</file>