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8220"/>
  </bookViews>
  <sheets>
    <sheet name="RegSimples" sheetId="1" r:id="rId1"/>
  </sheets>
  <calcPr calcId="125725"/>
</workbook>
</file>

<file path=xl/calcChain.xml><?xml version="1.0" encoding="utf-8"?>
<calcChain xmlns="http://schemas.openxmlformats.org/spreadsheetml/2006/main">
  <c r="B182" i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3"/>
  <c r="B181"/>
  <c r="B184" l="1"/>
  <c r="G3"/>
  <c r="G181" s="1"/>
  <c r="E181"/>
  <c r="B186" l="1"/>
  <c r="B185" s="1"/>
  <c r="I4" l="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3"/>
  <c r="I5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K179" l="1"/>
  <c r="N179" s="1"/>
  <c r="L179"/>
  <c r="O179" s="1"/>
  <c r="K171"/>
  <c r="N171" s="1"/>
  <c r="L171"/>
  <c r="O171" s="1"/>
  <c r="K163"/>
  <c r="N163" s="1"/>
  <c r="L163"/>
  <c r="O163" s="1"/>
  <c r="K155"/>
  <c r="N155" s="1"/>
  <c r="L155"/>
  <c r="O155" s="1"/>
  <c r="K147"/>
  <c r="N147" s="1"/>
  <c r="L147"/>
  <c r="O147" s="1"/>
  <c r="K139"/>
  <c r="N139" s="1"/>
  <c r="L139"/>
  <c r="O139" s="1"/>
  <c r="K131"/>
  <c r="N131" s="1"/>
  <c r="L131"/>
  <c r="O131" s="1"/>
  <c r="K123"/>
  <c r="N123" s="1"/>
  <c r="L123"/>
  <c r="O123" s="1"/>
  <c r="K115"/>
  <c r="N115" s="1"/>
  <c r="L115"/>
  <c r="O115" s="1"/>
  <c r="K107"/>
  <c r="N107" s="1"/>
  <c r="L107"/>
  <c r="O107" s="1"/>
  <c r="K99"/>
  <c r="N99" s="1"/>
  <c r="L99"/>
  <c r="O99" s="1"/>
  <c r="K91"/>
  <c r="N91" s="1"/>
  <c r="L91"/>
  <c r="O91" s="1"/>
  <c r="K83"/>
  <c r="N83" s="1"/>
  <c r="L83"/>
  <c r="O83" s="1"/>
  <c r="K75"/>
  <c r="N75" s="1"/>
  <c r="L75"/>
  <c r="O75" s="1"/>
  <c r="K67"/>
  <c r="N67" s="1"/>
  <c r="L67"/>
  <c r="O67" s="1"/>
  <c r="K59"/>
  <c r="N59" s="1"/>
  <c r="L59"/>
  <c r="O59" s="1"/>
  <c r="K51"/>
  <c r="N51" s="1"/>
  <c r="L51"/>
  <c r="O51" s="1"/>
  <c r="K43"/>
  <c r="N43" s="1"/>
  <c r="L43"/>
  <c r="O43" s="1"/>
  <c r="K35"/>
  <c r="N35" s="1"/>
  <c r="L35"/>
  <c r="O35" s="1"/>
  <c r="K27"/>
  <c r="N27" s="1"/>
  <c r="L27"/>
  <c r="O27" s="1"/>
  <c r="K19"/>
  <c r="N19" s="1"/>
  <c r="L19"/>
  <c r="O19" s="1"/>
  <c r="K11"/>
  <c r="N11" s="1"/>
  <c r="L11"/>
  <c r="O11" s="1"/>
  <c r="K177"/>
  <c r="N177" s="1"/>
  <c r="L177"/>
  <c r="O177" s="1"/>
  <c r="K169"/>
  <c r="N169" s="1"/>
  <c r="L169"/>
  <c r="O169" s="1"/>
  <c r="K161"/>
  <c r="N161" s="1"/>
  <c r="L161"/>
  <c r="O161" s="1"/>
  <c r="L153"/>
  <c r="O153" s="1"/>
  <c r="K153"/>
  <c r="N153" s="1"/>
  <c r="L145"/>
  <c r="O145" s="1"/>
  <c r="K145"/>
  <c r="N145" s="1"/>
  <c r="L137"/>
  <c r="O137" s="1"/>
  <c r="K137"/>
  <c r="N137" s="1"/>
  <c r="L129"/>
  <c r="O129" s="1"/>
  <c r="K129"/>
  <c r="N129" s="1"/>
  <c r="L121"/>
  <c r="O121" s="1"/>
  <c r="K121"/>
  <c r="N121" s="1"/>
  <c r="L113"/>
  <c r="O113" s="1"/>
  <c r="K113"/>
  <c r="N113" s="1"/>
  <c r="L105"/>
  <c r="O105" s="1"/>
  <c r="K105"/>
  <c r="N105" s="1"/>
  <c r="L97"/>
  <c r="O97" s="1"/>
  <c r="K97"/>
  <c r="N97" s="1"/>
  <c r="L89"/>
  <c r="O89" s="1"/>
  <c r="K89"/>
  <c r="N89" s="1"/>
  <c r="L81"/>
  <c r="O81" s="1"/>
  <c r="K81"/>
  <c r="N81" s="1"/>
  <c r="L73"/>
  <c r="O73" s="1"/>
  <c r="K73"/>
  <c r="N73" s="1"/>
  <c r="L65"/>
  <c r="O65" s="1"/>
  <c r="K65"/>
  <c r="N65" s="1"/>
  <c r="L57"/>
  <c r="O57" s="1"/>
  <c r="K57"/>
  <c r="N57" s="1"/>
  <c r="L49"/>
  <c r="O49" s="1"/>
  <c r="K49"/>
  <c r="N49" s="1"/>
  <c r="L41"/>
  <c r="O41" s="1"/>
  <c r="K41"/>
  <c r="N41" s="1"/>
  <c r="L33"/>
  <c r="O33" s="1"/>
  <c r="K33"/>
  <c r="N33" s="1"/>
  <c r="L25"/>
  <c r="O25" s="1"/>
  <c r="K25"/>
  <c r="N25" s="1"/>
  <c r="L17"/>
  <c r="O17" s="1"/>
  <c r="K17"/>
  <c r="N17" s="1"/>
  <c r="L9"/>
  <c r="O9" s="1"/>
  <c r="K9"/>
  <c r="N9" s="1"/>
  <c r="L3"/>
  <c r="O3" s="1"/>
  <c r="K3"/>
  <c r="N3" s="1"/>
  <c r="L176"/>
  <c r="O176" s="1"/>
  <c r="K176"/>
  <c r="N176" s="1"/>
  <c r="L172"/>
  <c r="O172" s="1"/>
  <c r="K172"/>
  <c r="N172" s="1"/>
  <c r="L168"/>
  <c r="O168" s="1"/>
  <c r="K168"/>
  <c r="N168" s="1"/>
  <c r="L164"/>
  <c r="O164" s="1"/>
  <c r="K164"/>
  <c r="N164" s="1"/>
  <c r="L160"/>
  <c r="O160" s="1"/>
  <c r="K160"/>
  <c r="N160" s="1"/>
  <c r="L156"/>
  <c r="O156" s="1"/>
  <c r="K156"/>
  <c r="N156" s="1"/>
  <c r="L152"/>
  <c r="O152" s="1"/>
  <c r="K152"/>
  <c r="N152" s="1"/>
  <c r="L148"/>
  <c r="O148" s="1"/>
  <c r="K148"/>
  <c r="N148" s="1"/>
  <c r="L144"/>
  <c r="O144" s="1"/>
  <c r="K144"/>
  <c r="N144" s="1"/>
  <c r="L140"/>
  <c r="O140" s="1"/>
  <c r="K140"/>
  <c r="N140" s="1"/>
  <c r="L136"/>
  <c r="O136" s="1"/>
  <c r="K136"/>
  <c r="N136" s="1"/>
  <c r="L132"/>
  <c r="O132" s="1"/>
  <c r="K132"/>
  <c r="N132" s="1"/>
  <c r="L128"/>
  <c r="O128" s="1"/>
  <c r="K128"/>
  <c r="N128" s="1"/>
  <c r="L124"/>
  <c r="O124" s="1"/>
  <c r="K124"/>
  <c r="N124" s="1"/>
  <c r="L120"/>
  <c r="O120" s="1"/>
  <c r="K120"/>
  <c r="N120" s="1"/>
  <c r="L116"/>
  <c r="O116" s="1"/>
  <c r="K116"/>
  <c r="N116" s="1"/>
  <c r="L112"/>
  <c r="O112" s="1"/>
  <c r="K112"/>
  <c r="N112" s="1"/>
  <c r="L108"/>
  <c r="O108" s="1"/>
  <c r="K108"/>
  <c r="N108" s="1"/>
  <c r="L104"/>
  <c r="O104" s="1"/>
  <c r="K104"/>
  <c r="N104" s="1"/>
  <c r="L100"/>
  <c r="O100" s="1"/>
  <c r="K100"/>
  <c r="N100" s="1"/>
  <c r="L96"/>
  <c r="O96" s="1"/>
  <c r="K96"/>
  <c r="N96" s="1"/>
  <c r="L92"/>
  <c r="O92" s="1"/>
  <c r="K92"/>
  <c r="N92" s="1"/>
  <c r="L88"/>
  <c r="O88" s="1"/>
  <c r="K88"/>
  <c r="N88" s="1"/>
  <c r="L84"/>
  <c r="O84" s="1"/>
  <c r="K84"/>
  <c r="N84" s="1"/>
  <c r="L80"/>
  <c r="O80" s="1"/>
  <c r="K80"/>
  <c r="N80" s="1"/>
  <c r="L76"/>
  <c r="O76" s="1"/>
  <c r="K76"/>
  <c r="N76" s="1"/>
  <c r="L72"/>
  <c r="O72" s="1"/>
  <c r="K72"/>
  <c r="N72" s="1"/>
  <c r="L68"/>
  <c r="O68" s="1"/>
  <c r="K68"/>
  <c r="N68" s="1"/>
  <c r="L64"/>
  <c r="O64" s="1"/>
  <c r="K64"/>
  <c r="N64" s="1"/>
  <c r="L60"/>
  <c r="O60" s="1"/>
  <c r="K60"/>
  <c r="N60" s="1"/>
  <c r="L56"/>
  <c r="O56" s="1"/>
  <c r="K56"/>
  <c r="N56" s="1"/>
  <c r="L52"/>
  <c r="O52" s="1"/>
  <c r="K52"/>
  <c r="N52" s="1"/>
  <c r="L48"/>
  <c r="O48" s="1"/>
  <c r="K48"/>
  <c r="N48" s="1"/>
  <c r="L44"/>
  <c r="O44" s="1"/>
  <c r="K44"/>
  <c r="N44" s="1"/>
  <c r="L40"/>
  <c r="O40" s="1"/>
  <c r="K40"/>
  <c r="N40" s="1"/>
  <c r="L36"/>
  <c r="O36" s="1"/>
  <c r="K36"/>
  <c r="N36" s="1"/>
  <c r="L32"/>
  <c r="O32" s="1"/>
  <c r="K32"/>
  <c r="N32" s="1"/>
  <c r="L28"/>
  <c r="O28" s="1"/>
  <c r="K28"/>
  <c r="N28" s="1"/>
  <c r="L24"/>
  <c r="O24" s="1"/>
  <c r="K24"/>
  <c r="N24" s="1"/>
  <c r="L20"/>
  <c r="O20" s="1"/>
  <c r="K20"/>
  <c r="N20" s="1"/>
  <c r="L16"/>
  <c r="O16" s="1"/>
  <c r="K16"/>
  <c r="N16" s="1"/>
  <c r="L12"/>
  <c r="O12" s="1"/>
  <c r="K12"/>
  <c r="N12" s="1"/>
  <c r="L8"/>
  <c r="O8" s="1"/>
  <c r="K8"/>
  <c r="N8" s="1"/>
  <c r="L4"/>
  <c r="O4" s="1"/>
  <c r="K4"/>
  <c r="N4" s="1"/>
  <c r="K175"/>
  <c r="N175" s="1"/>
  <c r="L175"/>
  <c r="O175" s="1"/>
  <c r="K167"/>
  <c r="N167" s="1"/>
  <c r="L167"/>
  <c r="O167" s="1"/>
  <c r="K159"/>
  <c r="N159" s="1"/>
  <c r="L159"/>
  <c r="O159" s="1"/>
  <c r="K151"/>
  <c r="N151" s="1"/>
  <c r="L151"/>
  <c r="O151" s="1"/>
  <c r="K143"/>
  <c r="N143" s="1"/>
  <c r="L143"/>
  <c r="O143" s="1"/>
  <c r="K135"/>
  <c r="N135" s="1"/>
  <c r="L135"/>
  <c r="O135" s="1"/>
  <c r="K127"/>
  <c r="N127" s="1"/>
  <c r="L127"/>
  <c r="O127" s="1"/>
  <c r="K119"/>
  <c r="N119" s="1"/>
  <c r="L119"/>
  <c r="O119" s="1"/>
  <c r="K111"/>
  <c r="N111" s="1"/>
  <c r="L111"/>
  <c r="O111" s="1"/>
  <c r="K103"/>
  <c r="N103" s="1"/>
  <c r="L103"/>
  <c r="O103" s="1"/>
  <c r="K95"/>
  <c r="N95" s="1"/>
  <c r="L95"/>
  <c r="O95" s="1"/>
  <c r="K87"/>
  <c r="N87" s="1"/>
  <c r="L87"/>
  <c r="O87" s="1"/>
  <c r="K79"/>
  <c r="N79" s="1"/>
  <c r="L79"/>
  <c r="O79" s="1"/>
  <c r="K71"/>
  <c r="N71" s="1"/>
  <c r="L71"/>
  <c r="O71" s="1"/>
  <c r="K63"/>
  <c r="N63" s="1"/>
  <c r="L63"/>
  <c r="O63" s="1"/>
  <c r="K55"/>
  <c r="N55" s="1"/>
  <c r="L55"/>
  <c r="O55" s="1"/>
  <c r="K47"/>
  <c r="N47" s="1"/>
  <c r="L47"/>
  <c r="O47" s="1"/>
  <c r="K39"/>
  <c r="N39" s="1"/>
  <c r="L39"/>
  <c r="O39" s="1"/>
  <c r="K31"/>
  <c r="N31" s="1"/>
  <c r="L31"/>
  <c r="O31" s="1"/>
  <c r="K23"/>
  <c r="N23" s="1"/>
  <c r="L23"/>
  <c r="O23" s="1"/>
  <c r="K15"/>
  <c r="N15" s="1"/>
  <c r="L15"/>
  <c r="O15" s="1"/>
  <c r="K7"/>
  <c r="N7" s="1"/>
  <c r="L7"/>
  <c r="O7" s="1"/>
  <c r="K173"/>
  <c r="N173" s="1"/>
  <c r="L173"/>
  <c r="O173" s="1"/>
  <c r="K165"/>
  <c r="N165" s="1"/>
  <c r="L165"/>
  <c r="O165" s="1"/>
  <c r="K157"/>
  <c r="N157" s="1"/>
  <c r="L157"/>
  <c r="O157" s="1"/>
  <c r="L149"/>
  <c r="O149" s="1"/>
  <c r="K149"/>
  <c r="N149" s="1"/>
  <c r="L141"/>
  <c r="O141" s="1"/>
  <c r="K141"/>
  <c r="N141" s="1"/>
  <c r="L133"/>
  <c r="O133" s="1"/>
  <c r="K133"/>
  <c r="N133" s="1"/>
  <c r="L125"/>
  <c r="O125" s="1"/>
  <c r="K125"/>
  <c r="N125" s="1"/>
  <c r="L117"/>
  <c r="O117" s="1"/>
  <c r="K117"/>
  <c r="N117" s="1"/>
  <c r="L109"/>
  <c r="O109" s="1"/>
  <c r="K109"/>
  <c r="N109" s="1"/>
  <c r="L101"/>
  <c r="O101" s="1"/>
  <c r="K101"/>
  <c r="N101" s="1"/>
  <c r="L93"/>
  <c r="O93" s="1"/>
  <c r="K93"/>
  <c r="N93" s="1"/>
  <c r="L85"/>
  <c r="O85" s="1"/>
  <c r="K85"/>
  <c r="N85" s="1"/>
  <c r="L77"/>
  <c r="O77" s="1"/>
  <c r="K77"/>
  <c r="N77" s="1"/>
  <c r="L69"/>
  <c r="O69" s="1"/>
  <c r="K69"/>
  <c r="N69" s="1"/>
  <c r="L61"/>
  <c r="O61" s="1"/>
  <c r="K61"/>
  <c r="N61" s="1"/>
  <c r="L53"/>
  <c r="O53" s="1"/>
  <c r="K53"/>
  <c r="N53" s="1"/>
  <c r="L45"/>
  <c r="O45" s="1"/>
  <c r="K45"/>
  <c r="N45" s="1"/>
  <c r="L37"/>
  <c r="O37" s="1"/>
  <c r="K37"/>
  <c r="N37" s="1"/>
  <c r="L29"/>
  <c r="O29" s="1"/>
  <c r="K29"/>
  <c r="N29" s="1"/>
  <c r="L21"/>
  <c r="O21" s="1"/>
  <c r="K21"/>
  <c r="N21" s="1"/>
  <c r="L13"/>
  <c r="O13" s="1"/>
  <c r="K13"/>
  <c r="N13" s="1"/>
  <c r="L5"/>
  <c r="O5" s="1"/>
  <c r="K5"/>
  <c r="N5" s="1"/>
  <c r="L178"/>
  <c r="O178" s="1"/>
  <c r="K178"/>
  <c r="N178" s="1"/>
  <c r="L174"/>
  <c r="O174" s="1"/>
  <c r="K174"/>
  <c r="N174" s="1"/>
  <c r="L170"/>
  <c r="O170" s="1"/>
  <c r="K170"/>
  <c r="N170" s="1"/>
  <c r="L166"/>
  <c r="O166" s="1"/>
  <c r="K166"/>
  <c r="N166" s="1"/>
  <c r="L162"/>
  <c r="O162" s="1"/>
  <c r="K162"/>
  <c r="N162" s="1"/>
  <c r="L158"/>
  <c r="O158" s="1"/>
  <c r="K158"/>
  <c r="N158" s="1"/>
  <c r="L154"/>
  <c r="O154" s="1"/>
  <c r="K154"/>
  <c r="N154" s="1"/>
  <c r="L150"/>
  <c r="O150" s="1"/>
  <c r="K150"/>
  <c r="N150" s="1"/>
  <c r="L146"/>
  <c r="O146" s="1"/>
  <c r="K146"/>
  <c r="N146" s="1"/>
  <c r="L142"/>
  <c r="O142" s="1"/>
  <c r="K142"/>
  <c r="N142" s="1"/>
  <c r="L138"/>
  <c r="O138" s="1"/>
  <c r="K138"/>
  <c r="N138" s="1"/>
  <c r="L134"/>
  <c r="O134" s="1"/>
  <c r="K134"/>
  <c r="N134" s="1"/>
  <c r="L130"/>
  <c r="O130" s="1"/>
  <c r="K130"/>
  <c r="N130" s="1"/>
  <c r="L126"/>
  <c r="O126" s="1"/>
  <c r="K126"/>
  <c r="N126" s="1"/>
  <c r="L122"/>
  <c r="O122" s="1"/>
  <c r="K122"/>
  <c r="N122" s="1"/>
  <c r="L118"/>
  <c r="O118" s="1"/>
  <c r="K118"/>
  <c r="N118" s="1"/>
  <c r="L114"/>
  <c r="O114" s="1"/>
  <c r="K114"/>
  <c r="N114" s="1"/>
  <c r="L110"/>
  <c r="O110" s="1"/>
  <c r="K110"/>
  <c r="N110" s="1"/>
  <c r="L106"/>
  <c r="O106" s="1"/>
  <c r="K106"/>
  <c r="N106" s="1"/>
  <c r="L102"/>
  <c r="O102" s="1"/>
  <c r="K102"/>
  <c r="N102" s="1"/>
  <c r="L98"/>
  <c r="O98" s="1"/>
  <c r="K98"/>
  <c r="N98" s="1"/>
  <c r="L94"/>
  <c r="O94" s="1"/>
  <c r="K94"/>
  <c r="N94" s="1"/>
  <c r="L90"/>
  <c r="O90" s="1"/>
  <c r="K90"/>
  <c r="N90" s="1"/>
  <c r="L86"/>
  <c r="O86" s="1"/>
  <c r="K86"/>
  <c r="N86" s="1"/>
  <c r="L82"/>
  <c r="O82" s="1"/>
  <c r="K82"/>
  <c r="N82" s="1"/>
  <c r="L78"/>
  <c r="O78" s="1"/>
  <c r="K78"/>
  <c r="N78" s="1"/>
  <c r="L74"/>
  <c r="O74" s="1"/>
  <c r="K74"/>
  <c r="N74" s="1"/>
  <c r="L70"/>
  <c r="O70" s="1"/>
  <c r="K70"/>
  <c r="N70" s="1"/>
  <c r="L66"/>
  <c r="O66" s="1"/>
  <c r="K66"/>
  <c r="N66" s="1"/>
  <c r="L62"/>
  <c r="O62" s="1"/>
  <c r="K62"/>
  <c r="N62" s="1"/>
  <c r="L58"/>
  <c r="O58" s="1"/>
  <c r="K58"/>
  <c r="N58" s="1"/>
  <c r="L54"/>
  <c r="O54" s="1"/>
  <c r="K54"/>
  <c r="N54" s="1"/>
  <c r="L50"/>
  <c r="O50" s="1"/>
  <c r="K50"/>
  <c r="N50" s="1"/>
  <c r="L46"/>
  <c r="O46" s="1"/>
  <c r="K46"/>
  <c r="N46" s="1"/>
  <c r="L42"/>
  <c r="O42" s="1"/>
  <c r="K42"/>
  <c r="N42" s="1"/>
  <c r="L38"/>
  <c r="O38" s="1"/>
  <c r="K38"/>
  <c r="N38" s="1"/>
  <c r="L34"/>
  <c r="O34" s="1"/>
  <c r="K34"/>
  <c r="N34" s="1"/>
  <c r="L30"/>
  <c r="O30" s="1"/>
  <c r="K30"/>
  <c r="N30" s="1"/>
  <c r="L26"/>
  <c r="O26" s="1"/>
  <c r="K26"/>
  <c r="N26" s="1"/>
  <c r="L22"/>
  <c r="O22" s="1"/>
  <c r="K22"/>
  <c r="N22" s="1"/>
  <c r="L18"/>
  <c r="O18" s="1"/>
  <c r="K18"/>
  <c r="N18" s="1"/>
  <c r="L14"/>
  <c r="O14" s="1"/>
  <c r="K14"/>
  <c r="N14" s="1"/>
  <c r="L10"/>
  <c r="O10" s="1"/>
  <c r="K10"/>
  <c r="N10" s="1"/>
  <c r="L6"/>
  <c r="O6" s="1"/>
  <c r="K6"/>
  <c r="N6" s="1"/>
  <c r="N182" l="1"/>
  <c r="N184" s="1"/>
  <c r="N185" s="1"/>
  <c r="O182"/>
  <c r="O184" s="1"/>
  <c r="N186" l="1"/>
</calcChain>
</file>

<file path=xl/sharedStrings.xml><?xml version="1.0" encoding="utf-8"?>
<sst xmlns="http://schemas.openxmlformats.org/spreadsheetml/2006/main" count="21" uniqueCount="20">
  <si>
    <t>salary</t>
  </si>
  <si>
    <t>ceoten</t>
  </si>
  <si>
    <t>y-ybarra</t>
  </si>
  <si>
    <t>x-xbarra</t>
  </si>
  <si>
    <t>beta</t>
  </si>
  <si>
    <t>alfa</t>
  </si>
  <si>
    <t>x-xbarra2</t>
  </si>
  <si>
    <t>y previsto</t>
  </si>
  <si>
    <t>erro</t>
  </si>
  <si>
    <t>parte explicada</t>
  </si>
  <si>
    <t>erro2</t>
  </si>
  <si>
    <t>erro padrão</t>
  </si>
  <si>
    <t>SQErros</t>
  </si>
  <si>
    <t>SQRegressão</t>
  </si>
  <si>
    <t>F</t>
  </si>
  <si>
    <t>Covariância</t>
  </si>
  <si>
    <t>Variância de X</t>
  </si>
  <si>
    <t>parte explicada2</t>
  </si>
  <si>
    <t>Graus de liberdade</t>
  </si>
  <si>
    <t>Quadrados médios</t>
  </si>
</sst>
</file>

<file path=xl/styles.xml><?xml version="1.0" encoding="utf-8"?>
<styleSheet xmlns="http://schemas.openxmlformats.org/spreadsheetml/2006/main">
  <numFmts count="2">
    <numFmt numFmtId="164" formatCode="0.0"/>
    <numFmt numFmtId="167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186"/>
  <sheetViews>
    <sheetView tabSelected="1" topLeftCell="B1" workbookViewId="0">
      <pane ySplit="2" topLeftCell="A3" activePane="bottomLeft" state="frozen"/>
      <selection pane="bottomLeft" activeCell="I3" sqref="I3"/>
    </sheetView>
  </sheetViews>
  <sheetFormatPr defaultRowHeight="15"/>
  <cols>
    <col min="1" max="1" width="13.5703125" bestFit="1" customWidth="1"/>
    <col min="4" max="5" width="9.28515625" bestFit="1" customWidth="1"/>
    <col min="7" max="7" width="11.7109375" bestFit="1" customWidth="1"/>
    <col min="9" max="9" width="9.28515625" bestFit="1" customWidth="1"/>
    <col min="11" max="11" width="9.28515625" bestFit="1" customWidth="1"/>
    <col min="12" max="12" width="14.85546875" bestFit="1" customWidth="1"/>
    <col min="13" max="13" width="18" bestFit="1" customWidth="1"/>
    <col min="14" max="14" width="11.7109375" bestFit="1" customWidth="1"/>
    <col min="15" max="15" width="9.28515625" bestFit="1" customWidth="1"/>
  </cols>
  <sheetData>
    <row r="2" spans="1:15">
      <c r="A2" t="s">
        <v>0</v>
      </c>
      <c r="B2" t="s">
        <v>1</v>
      </c>
      <c r="D2" t="s">
        <v>2</v>
      </c>
      <c r="E2" t="s">
        <v>3</v>
      </c>
      <c r="G2" t="s">
        <v>6</v>
      </c>
      <c r="I2" t="s">
        <v>7</v>
      </c>
      <c r="K2" t="s">
        <v>8</v>
      </c>
      <c r="L2" t="s">
        <v>9</v>
      </c>
      <c r="N2" t="s">
        <v>10</v>
      </c>
      <c r="O2" t="s">
        <v>17</v>
      </c>
    </row>
    <row r="3" spans="1:15">
      <c r="A3">
        <v>1161</v>
      </c>
      <c r="B3">
        <v>2</v>
      </c>
      <c r="D3" s="5">
        <f t="shared" ref="D3:D34" si="0">A3-AVERAGE($A$3:$A$179)</f>
        <v>295.13559322033893</v>
      </c>
      <c r="E3" s="5">
        <f>B3-AVERAGE($B$3:$B$179)</f>
        <v>-5.9548022598870061</v>
      </c>
      <c r="F3" s="5"/>
      <c r="G3" s="5">
        <f>E3^2</f>
        <v>35.459669954355391</v>
      </c>
      <c r="H3" s="5"/>
      <c r="I3" s="5">
        <f>$B$185+$B$186*B3</f>
        <v>795.9185303113245</v>
      </c>
      <c r="J3" s="5"/>
      <c r="K3" s="5">
        <f>A3-I3</f>
        <v>365.0814696886755</v>
      </c>
      <c r="L3" s="5">
        <f>I3-AVERAGE($A$3:$A$179)</f>
        <v>-69.945876468336564</v>
      </c>
      <c r="M3" s="5"/>
      <c r="N3" s="5">
        <f>K3^2</f>
        <v>133284.47951004328</v>
      </c>
      <c r="O3" s="5">
        <f>L3^2</f>
        <v>4892.4256349237985</v>
      </c>
    </row>
    <row r="4" spans="1:15">
      <c r="A4">
        <v>600</v>
      </c>
      <c r="B4">
        <v>10</v>
      </c>
      <c r="D4" s="5">
        <f t="shared" si="0"/>
        <v>-265.86440677966107</v>
      </c>
      <c r="E4" s="5">
        <f t="shared" ref="E4:E67" si="1">B4-AVERAGE($B$3:$B$179)</f>
        <v>2.0451977401129939</v>
      </c>
      <c r="F4" s="5"/>
      <c r="G4" s="5">
        <f>E4^2</f>
        <v>4.1828337961632975</v>
      </c>
      <c r="H4" s="5"/>
      <c r="I4" s="5">
        <f>$B$185+$B$186*B4</f>
        <v>889.8875635932643</v>
      </c>
      <c r="J4" s="5"/>
      <c r="K4" s="5">
        <f>A4-I4</f>
        <v>-289.8875635932643</v>
      </c>
      <c r="L4" s="5">
        <f t="shared" ref="L4:L67" si="2">I4-AVERAGE($A$3:$A$179)</f>
        <v>24.023156813603237</v>
      </c>
      <c r="M4" s="5"/>
      <c r="N4" s="5">
        <f t="shared" ref="N4:O67" si="3">K4^2</f>
        <v>84034.799526038856</v>
      </c>
      <c r="O4" s="5">
        <f t="shared" si="3"/>
        <v>577.11206329097161</v>
      </c>
    </row>
    <row r="5" spans="1:15">
      <c r="A5">
        <v>379</v>
      </c>
      <c r="B5">
        <v>3</v>
      </c>
      <c r="D5" s="5">
        <f t="shared" si="0"/>
        <v>-486.86440677966107</v>
      </c>
      <c r="E5" s="5">
        <f t="shared" si="1"/>
        <v>-4.9548022598870061</v>
      </c>
      <c r="F5" s="5"/>
      <c r="G5" s="5">
        <f>E5^2</f>
        <v>24.550065434581381</v>
      </c>
      <c r="H5" s="5"/>
      <c r="I5" s="5">
        <f>$B$185+$B$186*B5</f>
        <v>807.66465947156701</v>
      </c>
      <c r="J5" s="5"/>
      <c r="K5" s="5">
        <f>A5-I5</f>
        <v>-428.66465947156701</v>
      </c>
      <c r="L5" s="5">
        <f t="shared" si="2"/>
        <v>-58.199747308094061</v>
      </c>
      <c r="M5" s="5"/>
      <c r="N5" s="5">
        <f t="shared" si="3"/>
        <v>183753.3902798745</v>
      </c>
      <c r="O5" s="5">
        <f t="shared" si="3"/>
        <v>3387.210586726002</v>
      </c>
    </row>
    <row r="6" spans="1:15">
      <c r="A6">
        <v>651</v>
      </c>
      <c r="B6">
        <v>22</v>
      </c>
      <c r="D6" s="5">
        <f t="shared" si="0"/>
        <v>-214.86440677966107</v>
      </c>
      <c r="E6" s="5">
        <f t="shared" si="1"/>
        <v>14.045197740112993</v>
      </c>
      <c r="F6" s="5"/>
      <c r="G6" s="5">
        <f>E6^2</f>
        <v>197.26757955887513</v>
      </c>
      <c r="H6" s="5"/>
      <c r="I6" s="5">
        <f>$B$185+$B$186*B6</f>
        <v>1030.8411135161739</v>
      </c>
      <c r="J6" s="5"/>
      <c r="K6" s="5">
        <f>A6-I6</f>
        <v>-379.84111351617389</v>
      </c>
      <c r="L6" s="5">
        <f t="shared" si="2"/>
        <v>164.97670673651282</v>
      </c>
      <c r="M6" s="5"/>
      <c r="N6" s="5">
        <f t="shared" si="3"/>
        <v>144279.27151720689</v>
      </c>
      <c r="O6" s="5">
        <f t="shared" si="3"/>
        <v>27217.313765625357</v>
      </c>
    </row>
    <row r="7" spans="1:15">
      <c r="A7">
        <v>497</v>
      </c>
      <c r="B7">
        <v>6</v>
      </c>
      <c r="D7" s="5">
        <f t="shared" si="0"/>
        <v>-368.86440677966107</v>
      </c>
      <c r="E7" s="5">
        <f t="shared" si="1"/>
        <v>-1.9548022598870061</v>
      </c>
      <c r="F7" s="5"/>
      <c r="G7" s="5">
        <f>E7^2</f>
        <v>3.8212518752593461</v>
      </c>
      <c r="H7" s="5"/>
      <c r="I7" s="5">
        <f>$B$185+$B$186*B7</f>
        <v>842.9030469522944</v>
      </c>
      <c r="J7" s="5"/>
      <c r="K7" s="5">
        <f>A7-I7</f>
        <v>-345.9030469522944</v>
      </c>
      <c r="L7" s="5">
        <f t="shared" si="2"/>
        <v>-22.961359827366664</v>
      </c>
      <c r="M7" s="5"/>
      <c r="N7" s="5">
        <f t="shared" si="3"/>
        <v>119648.91789088119</v>
      </c>
      <c r="O7" s="5">
        <f t="shared" si="3"/>
        <v>527.22404512180765</v>
      </c>
    </row>
    <row r="8" spans="1:15">
      <c r="A8">
        <v>1067</v>
      </c>
      <c r="B8">
        <v>7</v>
      </c>
      <c r="D8" s="5">
        <f t="shared" si="0"/>
        <v>201.13559322033893</v>
      </c>
      <c r="E8" s="5">
        <f t="shared" si="1"/>
        <v>-0.95480225988700607</v>
      </c>
      <c r="F8" s="5"/>
      <c r="G8" s="5">
        <f>E8^2</f>
        <v>0.91164735548533382</v>
      </c>
      <c r="H8" s="5"/>
      <c r="I8" s="5">
        <f>$B$185+$B$186*B8</f>
        <v>854.64917611253691</v>
      </c>
      <c r="J8" s="5"/>
      <c r="K8" s="5">
        <f>A8-I8</f>
        <v>212.35082388746309</v>
      </c>
      <c r="L8" s="5">
        <f t="shared" si="2"/>
        <v>-11.21523066712416</v>
      </c>
      <c r="M8" s="5"/>
      <c r="N8" s="5">
        <f t="shared" si="3"/>
        <v>45092.872405684364</v>
      </c>
      <c r="O8" s="5">
        <f t="shared" si="3"/>
        <v>125.78139891680225</v>
      </c>
    </row>
    <row r="9" spans="1:15">
      <c r="A9">
        <v>945</v>
      </c>
      <c r="B9">
        <v>10</v>
      </c>
      <c r="D9" s="5">
        <f t="shared" si="0"/>
        <v>79.135593220338933</v>
      </c>
      <c r="E9" s="5">
        <f t="shared" si="1"/>
        <v>2.0451977401129939</v>
      </c>
      <c r="F9" s="5"/>
      <c r="G9" s="5">
        <f>E9^2</f>
        <v>4.1828337961632975</v>
      </c>
      <c r="H9" s="5"/>
      <c r="I9" s="5">
        <f>$B$185+$B$186*B9</f>
        <v>889.8875635932643</v>
      </c>
      <c r="J9" s="5"/>
      <c r="K9" s="5">
        <f>A9-I9</f>
        <v>55.112436406735696</v>
      </c>
      <c r="L9" s="5">
        <f t="shared" si="2"/>
        <v>24.023156813603237</v>
      </c>
      <c r="M9" s="5"/>
      <c r="N9" s="5">
        <f t="shared" si="3"/>
        <v>3037.3806466864862</v>
      </c>
      <c r="O9" s="5">
        <f t="shared" si="3"/>
        <v>577.11206329097161</v>
      </c>
    </row>
    <row r="10" spans="1:15">
      <c r="A10">
        <v>1261</v>
      </c>
      <c r="B10">
        <v>8</v>
      </c>
      <c r="D10" s="5">
        <f t="shared" si="0"/>
        <v>395.13559322033893</v>
      </c>
      <c r="E10" s="5">
        <f t="shared" si="1"/>
        <v>4.5197740112993934E-2</v>
      </c>
      <c r="F10" s="5"/>
      <c r="G10" s="5">
        <f>E10^2</f>
        <v>2.0428357113217409E-3</v>
      </c>
      <c r="H10" s="5"/>
      <c r="I10" s="5">
        <f>$B$185+$B$186*B10</f>
        <v>866.3953052727793</v>
      </c>
      <c r="J10" s="5"/>
      <c r="K10" s="5">
        <f>A10-I10</f>
        <v>394.6046947272207</v>
      </c>
      <c r="L10" s="5">
        <f t="shared" si="2"/>
        <v>0.53089849311822945</v>
      </c>
      <c r="M10" s="5"/>
      <c r="N10" s="5">
        <f t="shared" si="3"/>
        <v>155712.86510076304</v>
      </c>
      <c r="O10" s="5">
        <f t="shared" si="3"/>
        <v>0.28185320999520674</v>
      </c>
    </row>
    <row r="11" spans="1:15">
      <c r="A11">
        <v>503</v>
      </c>
      <c r="B11">
        <v>4</v>
      </c>
      <c r="D11" s="5">
        <f t="shared" si="0"/>
        <v>-362.86440677966107</v>
      </c>
      <c r="E11" s="5">
        <f t="shared" si="1"/>
        <v>-3.9548022598870061</v>
      </c>
      <c r="F11" s="5"/>
      <c r="G11" s="5">
        <f>E11^2</f>
        <v>15.64046091480737</v>
      </c>
      <c r="H11" s="5"/>
      <c r="I11" s="5">
        <f>$B$185+$B$186*B11</f>
        <v>819.41078863180951</v>
      </c>
      <c r="J11" s="5"/>
      <c r="K11" s="5">
        <f>A11-I11</f>
        <v>-316.41078863180951</v>
      </c>
      <c r="L11" s="5">
        <f t="shared" si="2"/>
        <v>-46.453618147851557</v>
      </c>
      <c r="M11" s="5"/>
      <c r="N11" s="5">
        <f t="shared" si="3"/>
        <v>100115.78716260364</v>
      </c>
      <c r="O11" s="5">
        <f t="shared" si="3"/>
        <v>2157.9386390264035</v>
      </c>
    </row>
    <row r="12" spans="1:15">
      <c r="A12">
        <v>1094</v>
      </c>
      <c r="B12">
        <v>5</v>
      </c>
      <c r="D12" s="5">
        <f t="shared" si="0"/>
        <v>228.13559322033893</v>
      </c>
      <c r="E12" s="5">
        <f t="shared" si="1"/>
        <v>-2.9548022598870061</v>
      </c>
      <c r="F12" s="5"/>
      <c r="G12" s="5">
        <f>E12^2</f>
        <v>8.7308563950333582</v>
      </c>
      <c r="H12" s="5"/>
      <c r="I12" s="5">
        <f>$B$185+$B$186*B12</f>
        <v>831.1569177920519</v>
      </c>
      <c r="J12" s="5"/>
      <c r="K12" s="5">
        <f>A12-I12</f>
        <v>262.8430822079481</v>
      </c>
      <c r="L12" s="5">
        <f t="shared" si="2"/>
        <v>-34.707488987609167</v>
      </c>
      <c r="M12" s="5"/>
      <c r="N12" s="5">
        <f t="shared" si="3"/>
        <v>69086.485864574162</v>
      </c>
      <c r="O12" s="5">
        <f t="shared" si="3"/>
        <v>1204.6097918250116</v>
      </c>
    </row>
    <row r="13" spans="1:15">
      <c r="A13">
        <v>601</v>
      </c>
      <c r="B13">
        <v>7</v>
      </c>
      <c r="D13" s="5">
        <f t="shared" si="0"/>
        <v>-264.86440677966107</v>
      </c>
      <c r="E13" s="5">
        <f t="shared" si="1"/>
        <v>-0.95480225988700607</v>
      </c>
      <c r="F13" s="5"/>
      <c r="G13" s="5">
        <f>E13^2</f>
        <v>0.91164735548533382</v>
      </c>
      <c r="H13" s="5"/>
      <c r="I13" s="5">
        <f>$B$185+$B$186*B13</f>
        <v>854.64917611253691</v>
      </c>
      <c r="J13" s="5"/>
      <c r="K13" s="5">
        <f>A13-I13</f>
        <v>-253.64917611253691</v>
      </c>
      <c r="L13" s="5">
        <f t="shared" si="2"/>
        <v>-11.21523066712416</v>
      </c>
      <c r="M13" s="5"/>
      <c r="N13" s="5">
        <f t="shared" si="3"/>
        <v>64337.904542568765</v>
      </c>
      <c r="O13" s="5">
        <f t="shared" si="3"/>
        <v>125.78139891680225</v>
      </c>
    </row>
    <row r="14" spans="1:15">
      <c r="A14">
        <v>355</v>
      </c>
      <c r="B14">
        <v>8</v>
      </c>
      <c r="D14" s="5">
        <f t="shared" si="0"/>
        <v>-510.86440677966107</v>
      </c>
      <c r="E14" s="5">
        <f t="shared" si="1"/>
        <v>4.5197740112993934E-2</v>
      </c>
      <c r="F14" s="5"/>
      <c r="G14" s="5">
        <f>E14^2</f>
        <v>2.0428357113217409E-3</v>
      </c>
      <c r="H14" s="5"/>
      <c r="I14" s="5">
        <f>$B$185+$B$186*B14</f>
        <v>866.3953052727793</v>
      </c>
      <c r="J14" s="5"/>
      <c r="K14" s="5">
        <f>A14-I14</f>
        <v>-511.3953052727793</v>
      </c>
      <c r="L14" s="5">
        <f t="shared" si="2"/>
        <v>0.53089849311822945</v>
      </c>
      <c r="M14" s="5"/>
      <c r="N14" s="5">
        <f t="shared" si="3"/>
        <v>261525.15825503913</v>
      </c>
      <c r="O14" s="5">
        <f t="shared" si="3"/>
        <v>0.28185320999520674</v>
      </c>
    </row>
    <row r="15" spans="1:15">
      <c r="A15">
        <v>1200</v>
      </c>
      <c r="B15">
        <v>37</v>
      </c>
      <c r="D15" s="5">
        <f t="shared" si="0"/>
        <v>334.13559322033893</v>
      </c>
      <c r="E15" s="5">
        <f t="shared" si="1"/>
        <v>29.045197740112993</v>
      </c>
      <c r="F15" s="5"/>
      <c r="G15" s="5">
        <f>E15^2</f>
        <v>843.62351176226491</v>
      </c>
      <c r="H15" s="5"/>
      <c r="I15" s="5">
        <f>$B$185+$B$186*B15</f>
        <v>1207.0330509198109</v>
      </c>
      <c r="J15" s="5"/>
      <c r="K15" s="5">
        <f>A15-I15</f>
        <v>-7.0330509198108757</v>
      </c>
      <c r="L15" s="5">
        <f t="shared" si="2"/>
        <v>341.16864414014981</v>
      </c>
      <c r="M15" s="5"/>
      <c r="N15" s="5">
        <f t="shared" si="3"/>
        <v>49.463805240652604</v>
      </c>
      <c r="O15" s="5">
        <f t="shared" si="3"/>
        <v>116396.04374442817</v>
      </c>
    </row>
    <row r="16" spans="1:15">
      <c r="A16">
        <v>697</v>
      </c>
      <c r="B16">
        <v>1</v>
      </c>
      <c r="D16" s="5">
        <f t="shared" si="0"/>
        <v>-168.86440677966107</v>
      </c>
      <c r="E16" s="5">
        <f t="shared" si="1"/>
        <v>-6.9548022598870061</v>
      </c>
      <c r="F16" s="5"/>
      <c r="G16" s="5">
        <f>E16^2</f>
        <v>48.369274474129405</v>
      </c>
      <c r="H16" s="5"/>
      <c r="I16" s="5">
        <f>$B$185+$B$186*B16</f>
        <v>784.17240115108211</v>
      </c>
      <c r="J16" s="5"/>
      <c r="K16" s="5">
        <f>A16-I16</f>
        <v>-87.172401151082113</v>
      </c>
      <c r="L16" s="5">
        <f t="shared" si="2"/>
        <v>-81.692005628578954</v>
      </c>
      <c r="M16" s="5"/>
      <c r="N16" s="5">
        <f t="shared" si="3"/>
        <v>7599.0275224451825</v>
      </c>
      <c r="O16" s="5">
        <f t="shared" si="3"/>
        <v>6673.5837836197752</v>
      </c>
    </row>
    <row r="17" spans="1:15">
      <c r="A17">
        <v>1041</v>
      </c>
      <c r="B17">
        <v>11</v>
      </c>
      <c r="D17" s="5">
        <f t="shared" si="0"/>
        <v>175.13559322033893</v>
      </c>
      <c r="E17" s="5">
        <f t="shared" si="1"/>
        <v>3.0451977401129939</v>
      </c>
      <c r="F17" s="5"/>
      <c r="G17" s="5">
        <f>E17^2</f>
        <v>9.2732292763892854</v>
      </c>
      <c r="H17" s="5"/>
      <c r="I17" s="5">
        <f>$B$185+$B$186*B17</f>
        <v>901.63369275350669</v>
      </c>
      <c r="J17" s="5"/>
      <c r="K17" s="5">
        <f>A17-I17</f>
        <v>139.36630724649331</v>
      </c>
      <c r="L17" s="5">
        <f t="shared" si="2"/>
        <v>35.769285973845626</v>
      </c>
      <c r="M17" s="5"/>
      <c r="N17" s="5">
        <f t="shared" si="3"/>
        <v>19422.967595523973</v>
      </c>
      <c r="O17" s="5">
        <f t="shared" si="3"/>
        <v>1279.4418190787494</v>
      </c>
    </row>
    <row r="18" spans="1:15">
      <c r="A18">
        <v>245</v>
      </c>
      <c r="B18">
        <v>7</v>
      </c>
      <c r="D18" s="5">
        <f t="shared" si="0"/>
        <v>-620.86440677966107</v>
      </c>
      <c r="E18" s="5">
        <f t="shared" si="1"/>
        <v>-0.95480225988700607</v>
      </c>
      <c r="F18" s="5"/>
      <c r="G18" s="5">
        <f>E18^2</f>
        <v>0.91164735548533382</v>
      </c>
      <c r="H18" s="5"/>
      <c r="I18" s="5">
        <f>$B$185+$B$186*B18</f>
        <v>854.64917611253691</v>
      </c>
      <c r="J18" s="5"/>
      <c r="K18" s="5">
        <f>A18-I18</f>
        <v>-609.64917611253691</v>
      </c>
      <c r="L18" s="5">
        <f t="shared" si="2"/>
        <v>-11.21523066712416</v>
      </c>
      <c r="M18" s="5"/>
      <c r="N18" s="5">
        <f t="shared" si="3"/>
        <v>371672.11793469504</v>
      </c>
      <c r="O18" s="5">
        <f t="shared" si="3"/>
        <v>125.78139891680225</v>
      </c>
    </row>
    <row r="19" spans="1:15">
      <c r="A19">
        <v>817</v>
      </c>
      <c r="B19">
        <v>4</v>
      </c>
      <c r="D19" s="5">
        <f t="shared" si="0"/>
        <v>-48.864406779661067</v>
      </c>
      <c r="E19" s="5">
        <f t="shared" si="1"/>
        <v>-3.9548022598870061</v>
      </c>
      <c r="F19" s="5"/>
      <c r="G19" s="5">
        <f>E19^2</f>
        <v>15.64046091480737</v>
      </c>
      <c r="H19" s="5"/>
      <c r="I19" s="5">
        <f>$B$185+$B$186*B19</f>
        <v>819.41078863180951</v>
      </c>
      <c r="J19" s="5"/>
      <c r="K19" s="5">
        <f>A19-I19</f>
        <v>-2.4107886318095098</v>
      </c>
      <c r="L19" s="5">
        <f t="shared" si="2"/>
        <v>-46.453618147851557</v>
      </c>
      <c r="M19" s="5"/>
      <c r="N19" s="5">
        <f t="shared" si="3"/>
        <v>5.811901827261968</v>
      </c>
      <c r="O19" s="5">
        <f t="shared" si="3"/>
        <v>2157.9386390264035</v>
      </c>
    </row>
    <row r="20" spans="1:15">
      <c r="A20">
        <v>1675</v>
      </c>
      <c r="B20">
        <v>12</v>
      </c>
      <c r="D20" s="5">
        <f t="shared" si="0"/>
        <v>809.13559322033893</v>
      </c>
      <c r="E20" s="5">
        <f t="shared" si="1"/>
        <v>4.0451977401129939</v>
      </c>
      <c r="F20" s="5"/>
      <c r="G20" s="5">
        <f>E20^2</f>
        <v>16.363624756615273</v>
      </c>
      <c r="H20" s="5"/>
      <c r="I20" s="5">
        <f>$B$185+$B$186*B20</f>
        <v>913.3798219137492</v>
      </c>
      <c r="J20" s="5"/>
      <c r="K20" s="5">
        <f>A20-I20</f>
        <v>761.6201780862508</v>
      </c>
      <c r="L20" s="5">
        <f t="shared" si="2"/>
        <v>47.51541513408813</v>
      </c>
      <c r="M20" s="5"/>
      <c r="N20" s="5">
        <f t="shared" si="3"/>
        <v>580065.29566813237</v>
      </c>
      <c r="O20" s="5">
        <f t="shared" si="3"/>
        <v>2257.7146753647312</v>
      </c>
    </row>
    <row r="21" spans="1:15">
      <c r="A21">
        <v>971</v>
      </c>
      <c r="B21">
        <v>24</v>
      </c>
      <c r="D21" s="5">
        <f t="shared" si="0"/>
        <v>105.13559322033893</v>
      </c>
      <c r="E21" s="5">
        <f t="shared" si="1"/>
        <v>16.045197740112993</v>
      </c>
      <c r="F21" s="5"/>
      <c r="G21" s="5">
        <f>E21^2</f>
        <v>257.44837051932711</v>
      </c>
      <c r="H21" s="5"/>
      <c r="I21" s="5">
        <f>$B$185+$B$186*B21</f>
        <v>1054.3333718366589</v>
      </c>
      <c r="J21" s="5"/>
      <c r="K21" s="5">
        <f>A21-I21</f>
        <v>-83.333371836658898</v>
      </c>
      <c r="L21" s="5">
        <f t="shared" si="2"/>
        <v>188.46896505699783</v>
      </c>
      <c r="M21" s="5"/>
      <c r="N21" s="5">
        <f t="shared" si="3"/>
        <v>6944.4508616668545</v>
      </c>
      <c r="O21" s="5">
        <f t="shared" si="3"/>
        <v>35520.55078965587</v>
      </c>
    </row>
    <row r="22" spans="1:15">
      <c r="A22">
        <v>609</v>
      </c>
      <c r="B22">
        <v>1</v>
      </c>
      <c r="D22" s="5">
        <f t="shared" si="0"/>
        <v>-256.86440677966107</v>
      </c>
      <c r="E22" s="5">
        <f t="shared" si="1"/>
        <v>-6.9548022598870061</v>
      </c>
      <c r="F22" s="5"/>
      <c r="G22" s="5">
        <f>E22^2</f>
        <v>48.369274474129405</v>
      </c>
      <c r="H22" s="5"/>
      <c r="I22" s="5">
        <f>$B$185+$B$186*B22</f>
        <v>784.17240115108211</v>
      </c>
      <c r="J22" s="5"/>
      <c r="K22" s="5">
        <f>A22-I22</f>
        <v>-175.17240115108211</v>
      </c>
      <c r="L22" s="5">
        <f t="shared" si="2"/>
        <v>-81.692005628578954</v>
      </c>
      <c r="M22" s="5"/>
      <c r="N22" s="5">
        <f t="shared" si="3"/>
        <v>30685.370125035635</v>
      </c>
      <c r="O22" s="5">
        <f t="shared" si="3"/>
        <v>6673.5837836197752</v>
      </c>
    </row>
    <row r="23" spans="1:15">
      <c r="A23">
        <v>470</v>
      </c>
      <c r="B23">
        <v>6</v>
      </c>
      <c r="D23" s="5">
        <f t="shared" si="0"/>
        <v>-395.86440677966107</v>
      </c>
      <c r="E23" s="5">
        <f t="shared" si="1"/>
        <v>-1.9548022598870061</v>
      </c>
      <c r="F23" s="5"/>
      <c r="G23" s="5">
        <f>E23^2</f>
        <v>3.8212518752593461</v>
      </c>
      <c r="H23" s="5"/>
      <c r="I23" s="5">
        <f>$B$185+$B$186*B23</f>
        <v>842.9030469522944</v>
      </c>
      <c r="J23" s="5"/>
      <c r="K23" s="5">
        <f>A23-I23</f>
        <v>-372.9030469522944</v>
      </c>
      <c r="L23" s="5">
        <f t="shared" si="2"/>
        <v>-22.961359827366664</v>
      </c>
      <c r="M23" s="5"/>
      <c r="N23" s="5">
        <f t="shared" si="3"/>
        <v>139056.68242630508</v>
      </c>
      <c r="O23" s="5">
        <f t="shared" si="3"/>
        <v>527.22404512180765</v>
      </c>
    </row>
    <row r="24" spans="1:15">
      <c r="A24">
        <v>867</v>
      </c>
      <c r="B24">
        <v>14</v>
      </c>
      <c r="D24" s="5">
        <f t="shared" si="0"/>
        <v>1.135593220338933</v>
      </c>
      <c r="E24" s="5">
        <f t="shared" si="1"/>
        <v>6.0451977401129939</v>
      </c>
      <c r="F24" s="5"/>
      <c r="G24" s="5">
        <f>E24^2</f>
        <v>36.544415717067245</v>
      </c>
      <c r="H24" s="5"/>
      <c r="I24" s="5">
        <f>$B$185+$B$186*B24</f>
        <v>936.87208023423409</v>
      </c>
      <c r="J24" s="5"/>
      <c r="K24" s="5">
        <f>A24-I24</f>
        <v>-69.87208023423409</v>
      </c>
      <c r="L24" s="5">
        <f t="shared" si="2"/>
        <v>71.007673454573023</v>
      </c>
      <c r="M24" s="5"/>
      <c r="N24" s="5">
        <f t="shared" si="3"/>
        <v>4882.1075962592458</v>
      </c>
      <c r="O24" s="5">
        <f t="shared" si="3"/>
        <v>5042.0896894312746</v>
      </c>
    </row>
    <row r="25" spans="1:15">
      <c r="A25">
        <v>752</v>
      </c>
      <c r="B25">
        <v>4</v>
      </c>
      <c r="D25" s="5">
        <f t="shared" si="0"/>
        <v>-113.86440677966107</v>
      </c>
      <c r="E25" s="5">
        <f t="shared" si="1"/>
        <v>-3.9548022598870061</v>
      </c>
      <c r="F25" s="5"/>
      <c r="G25" s="5">
        <f>E25^2</f>
        <v>15.64046091480737</v>
      </c>
      <c r="H25" s="5"/>
      <c r="I25" s="5">
        <f>$B$185+$B$186*B25</f>
        <v>819.41078863180951</v>
      </c>
      <c r="J25" s="5"/>
      <c r="K25" s="5">
        <f>A25-I25</f>
        <v>-67.41078863180951</v>
      </c>
      <c r="L25" s="5">
        <f t="shared" si="2"/>
        <v>-46.453618147851557</v>
      </c>
      <c r="M25" s="5"/>
      <c r="N25" s="5">
        <f t="shared" si="3"/>
        <v>4544.2144239624986</v>
      </c>
      <c r="O25" s="5">
        <f t="shared" si="3"/>
        <v>2157.9386390264035</v>
      </c>
    </row>
    <row r="26" spans="1:15">
      <c r="A26">
        <v>246</v>
      </c>
      <c r="B26">
        <v>8</v>
      </c>
      <c r="D26" s="5">
        <f t="shared" si="0"/>
        <v>-619.86440677966107</v>
      </c>
      <c r="E26" s="5">
        <f t="shared" si="1"/>
        <v>4.5197740112993934E-2</v>
      </c>
      <c r="F26" s="5"/>
      <c r="G26" s="5">
        <f>E26^2</f>
        <v>2.0428357113217409E-3</v>
      </c>
      <c r="H26" s="5"/>
      <c r="I26" s="5">
        <f>$B$185+$B$186*B26</f>
        <v>866.3953052727793</v>
      </c>
      <c r="J26" s="5"/>
      <c r="K26" s="5">
        <f>A26-I26</f>
        <v>-620.3953052727793</v>
      </c>
      <c r="L26" s="5">
        <f t="shared" si="2"/>
        <v>0.53089849311822945</v>
      </c>
      <c r="M26" s="5"/>
      <c r="N26" s="5">
        <f t="shared" si="3"/>
        <v>384890.33480450499</v>
      </c>
      <c r="O26" s="5">
        <f t="shared" si="3"/>
        <v>0.28185320999520674</v>
      </c>
    </row>
    <row r="27" spans="1:15">
      <c r="A27">
        <v>825</v>
      </c>
      <c r="B27">
        <v>4</v>
      </c>
      <c r="D27" s="5">
        <f t="shared" si="0"/>
        <v>-40.864406779661067</v>
      </c>
      <c r="E27" s="5">
        <f t="shared" si="1"/>
        <v>-3.9548022598870061</v>
      </c>
      <c r="F27" s="5"/>
      <c r="G27" s="5">
        <f>E27^2</f>
        <v>15.64046091480737</v>
      </c>
      <c r="H27" s="5"/>
      <c r="I27" s="5">
        <f>$B$185+$B$186*B27</f>
        <v>819.41078863180951</v>
      </c>
      <c r="J27" s="5"/>
      <c r="K27" s="5">
        <f>A27-I27</f>
        <v>5.5892113681904902</v>
      </c>
      <c r="L27" s="5">
        <f t="shared" si="2"/>
        <v>-46.453618147851557</v>
      </c>
      <c r="M27" s="5"/>
      <c r="N27" s="5">
        <f t="shared" si="3"/>
        <v>31.23928371830981</v>
      </c>
      <c r="O27" s="5">
        <f t="shared" si="3"/>
        <v>2157.9386390264035</v>
      </c>
    </row>
    <row r="28" spans="1:15">
      <c r="A28">
        <v>358</v>
      </c>
      <c r="B28">
        <v>4</v>
      </c>
      <c r="D28" s="5">
        <f t="shared" si="0"/>
        <v>-507.86440677966107</v>
      </c>
      <c r="E28" s="5">
        <f t="shared" si="1"/>
        <v>-3.9548022598870061</v>
      </c>
      <c r="F28" s="5"/>
      <c r="G28" s="5">
        <f>E28^2</f>
        <v>15.64046091480737</v>
      </c>
      <c r="H28" s="5"/>
      <c r="I28" s="5">
        <f>$B$185+$B$186*B28</f>
        <v>819.41078863180951</v>
      </c>
      <c r="J28" s="5"/>
      <c r="K28" s="5">
        <f>A28-I28</f>
        <v>-461.41078863180951</v>
      </c>
      <c r="L28" s="5">
        <f t="shared" si="2"/>
        <v>-46.453618147851557</v>
      </c>
      <c r="M28" s="5"/>
      <c r="N28" s="5">
        <f t="shared" si="3"/>
        <v>212899.9158658284</v>
      </c>
      <c r="O28" s="5">
        <f t="shared" si="3"/>
        <v>2157.9386390264035</v>
      </c>
    </row>
    <row r="29" spans="1:15">
      <c r="A29">
        <v>1162</v>
      </c>
      <c r="B29">
        <v>6</v>
      </c>
      <c r="D29" s="5">
        <f t="shared" si="0"/>
        <v>296.13559322033893</v>
      </c>
      <c r="E29" s="5">
        <f t="shared" si="1"/>
        <v>-1.9548022598870061</v>
      </c>
      <c r="F29" s="5"/>
      <c r="G29" s="5">
        <f>E29^2</f>
        <v>3.8212518752593461</v>
      </c>
      <c r="H29" s="5"/>
      <c r="I29" s="5">
        <f>$B$185+$B$186*B29</f>
        <v>842.9030469522944</v>
      </c>
      <c r="J29" s="5"/>
      <c r="K29" s="5">
        <f>A29-I29</f>
        <v>319.0969530477056</v>
      </c>
      <c r="L29" s="5">
        <f t="shared" si="2"/>
        <v>-22.961359827366664</v>
      </c>
      <c r="M29" s="5"/>
      <c r="N29" s="5">
        <f t="shared" si="3"/>
        <v>101822.86544432963</v>
      </c>
      <c r="O29" s="5">
        <f t="shared" si="3"/>
        <v>527.22404512180765</v>
      </c>
    </row>
    <row r="30" spans="1:15">
      <c r="A30">
        <v>270</v>
      </c>
      <c r="B30">
        <v>2</v>
      </c>
      <c r="D30" s="5">
        <f t="shared" si="0"/>
        <v>-595.86440677966107</v>
      </c>
      <c r="E30" s="5">
        <f t="shared" si="1"/>
        <v>-5.9548022598870061</v>
      </c>
      <c r="F30" s="5"/>
      <c r="G30" s="5">
        <f>E30^2</f>
        <v>35.459669954355391</v>
      </c>
      <c r="H30" s="5"/>
      <c r="I30" s="5">
        <f>$B$185+$B$186*B30</f>
        <v>795.9185303113245</v>
      </c>
      <c r="J30" s="5"/>
      <c r="K30" s="5">
        <f>A30-I30</f>
        <v>-525.9185303113245</v>
      </c>
      <c r="L30" s="5">
        <f t="shared" si="2"/>
        <v>-69.945876468336564</v>
      </c>
      <c r="M30" s="5"/>
      <c r="N30" s="5">
        <f t="shared" si="3"/>
        <v>276590.30052482354</v>
      </c>
      <c r="O30" s="5">
        <f t="shared" si="3"/>
        <v>4892.4256349237985</v>
      </c>
    </row>
    <row r="31" spans="1:15">
      <c r="A31">
        <v>829</v>
      </c>
      <c r="B31">
        <v>8</v>
      </c>
      <c r="D31" s="5">
        <f t="shared" si="0"/>
        <v>-36.864406779661067</v>
      </c>
      <c r="E31" s="5">
        <f t="shared" si="1"/>
        <v>4.5197740112993934E-2</v>
      </c>
      <c r="F31" s="5"/>
      <c r="G31" s="5">
        <f>E31^2</f>
        <v>2.0428357113217409E-3</v>
      </c>
      <c r="H31" s="5"/>
      <c r="I31" s="5">
        <f>$B$185+$B$186*B31</f>
        <v>866.3953052727793</v>
      </c>
      <c r="J31" s="5"/>
      <c r="K31" s="5">
        <f>A31-I31</f>
        <v>-37.395305272779297</v>
      </c>
      <c r="L31" s="5">
        <f t="shared" si="2"/>
        <v>0.53089849311822945</v>
      </c>
      <c r="M31" s="5"/>
      <c r="N31" s="5">
        <f t="shared" si="3"/>
        <v>1398.408856444355</v>
      </c>
      <c r="O31" s="5">
        <f t="shared" si="3"/>
        <v>0.28185320999520674</v>
      </c>
    </row>
    <row r="32" spans="1:15">
      <c r="A32">
        <v>300</v>
      </c>
      <c r="B32">
        <v>26</v>
      </c>
      <c r="D32" s="5">
        <f t="shared" si="0"/>
        <v>-565.86440677966107</v>
      </c>
      <c r="E32" s="5">
        <f t="shared" si="1"/>
        <v>18.045197740112993</v>
      </c>
      <c r="F32" s="5"/>
      <c r="G32" s="5">
        <f>E32^2</f>
        <v>325.62916147977904</v>
      </c>
      <c r="H32" s="5"/>
      <c r="I32" s="5">
        <f>$B$185+$B$186*B32</f>
        <v>1077.8256301571437</v>
      </c>
      <c r="J32" s="5"/>
      <c r="K32" s="5">
        <f>A32-I32</f>
        <v>-777.82563015714368</v>
      </c>
      <c r="L32" s="5">
        <f t="shared" si="2"/>
        <v>211.96122337748261</v>
      </c>
      <c r="M32" s="5"/>
      <c r="N32" s="5">
        <f t="shared" si="3"/>
        <v>605012.71092935768</v>
      </c>
      <c r="O32" s="5">
        <f t="shared" si="3"/>
        <v>44927.560215679077</v>
      </c>
    </row>
    <row r="33" spans="1:15">
      <c r="A33">
        <v>1627</v>
      </c>
      <c r="B33">
        <v>4</v>
      </c>
      <c r="D33" s="5">
        <f t="shared" si="0"/>
        <v>761.13559322033893</v>
      </c>
      <c r="E33" s="5">
        <f t="shared" si="1"/>
        <v>-3.9548022598870061</v>
      </c>
      <c r="F33" s="5"/>
      <c r="G33" s="5">
        <f>E33^2</f>
        <v>15.64046091480737</v>
      </c>
      <c r="H33" s="5"/>
      <c r="I33" s="5">
        <f>$B$185+$B$186*B33</f>
        <v>819.41078863180951</v>
      </c>
      <c r="J33" s="5"/>
      <c r="K33" s="5">
        <f>A33-I33</f>
        <v>807.58921136819049</v>
      </c>
      <c r="L33" s="5">
        <f t="shared" si="2"/>
        <v>-46.453618147851557</v>
      </c>
      <c r="M33" s="5"/>
      <c r="N33" s="5">
        <f t="shared" si="3"/>
        <v>652200.33431829582</v>
      </c>
      <c r="O33" s="5">
        <f t="shared" si="3"/>
        <v>2157.9386390264035</v>
      </c>
    </row>
    <row r="34" spans="1:15">
      <c r="A34">
        <v>1237</v>
      </c>
      <c r="B34">
        <v>9</v>
      </c>
      <c r="D34" s="5">
        <f t="shared" si="0"/>
        <v>371.13559322033893</v>
      </c>
      <c r="E34" s="5">
        <f t="shared" si="1"/>
        <v>1.0451977401129939</v>
      </c>
      <c r="F34" s="5"/>
      <c r="G34" s="5">
        <f>E34^2</f>
        <v>1.0924383159373097</v>
      </c>
      <c r="H34" s="5"/>
      <c r="I34" s="5">
        <f>$B$185+$B$186*B34</f>
        <v>878.1414344330218</v>
      </c>
      <c r="J34" s="5"/>
      <c r="K34" s="5">
        <f>A34-I34</f>
        <v>358.8585655669782</v>
      </c>
      <c r="L34" s="5">
        <f t="shared" si="2"/>
        <v>12.277027653360733</v>
      </c>
      <c r="M34" s="5"/>
      <c r="N34" s="5">
        <f t="shared" si="3"/>
        <v>128779.47008078919</v>
      </c>
      <c r="O34" s="5">
        <f t="shared" si="3"/>
        <v>150.72540800138415</v>
      </c>
    </row>
    <row r="35" spans="1:15">
      <c r="A35">
        <v>540</v>
      </c>
      <c r="B35">
        <v>1</v>
      </c>
      <c r="D35" s="5">
        <f t="shared" ref="D35:D66" si="4">A35-AVERAGE($A$3:$A$179)</f>
        <v>-325.86440677966107</v>
      </c>
      <c r="E35" s="5">
        <f t="shared" si="1"/>
        <v>-6.9548022598870061</v>
      </c>
      <c r="F35" s="5"/>
      <c r="G35" s="5">
        <f>E35^2</f>
        <v>48.369274474129405</v>
      </c>
      <c r="H35" s="5"/>
      <c r="I35" s="5">
        <f>$B$185+$B$186*B35</f>
        <v>784.17240115108211</v>
      </c>
      <c r="J35" s="5"/>
      <c r="K35" s="5">
        <f>A35-I35</f>
        <v>-244.17240115108211</v>
      </c>
      <c r="L35" s="5">
        <f t="shared" si="2"/>
        <v>-81.692005628578954</v>
      </c>
      <c r="M35" s="5"/>
      <c r="N35" s="5">
        <f t="shared" si="3"/>
        <v>59620.161483884964</v>
      </c>
      <c r="O35" s="5">
        <f t="shared" si="3"/>
        <v>6673.5837836197752</v>
      </c>
    </row>
    <row r="36" spans="1:15">
      <c r="A36">
        <v>1798</v>
      </c>
      <c r="B36">
        <v>14</v>
      </c>
      <c r="D36" s="5">
        <f t="shared" si="4"/>
        <v>932.13559322033893</v>
      </c>
      <c r="E36" s="5">
        <f t="shared" si="1"/>
        <v>6.0451977401129939</v>
      </c>
      <c r="F36" s="5"/>
      <c r="G36" s="5">
        <f>E36^2</f>
        <v>36.544415717067245</v>
      </c>
      <c r="H36" s="5"/>
      <c r="I36" s="5">
        <f>$B$185+$B$186*B36</f>
        <v>936.87208023423409</v>
      </c>
      <c r="J36" s="5"/>
      <c r="K36" s="5">
        <f>A36-I36</f>
        <v>861.12791976576591</v>
      </c>
      <c r="L36" s="5">
        <f t="shared" si="2"/>
        <v>71.007673454573023</v>
      </c>
      <c r="M36" s="5"/>
      <c r="N36" s="5">
        <f t="shared" si="3"/>
        <v>741541.29420011537</v>
      </c>
      <c r="O36" s="5">
        <f t="shared" si="3"/>
        <v>5042.0896894312746</v>
      </c>
    </row>
    <row r="37" spans="1:15">
      <c r="A37">
        <v>474</v>
      </c>
      <c r="B37">
        <v>1</v>
      </c>
      <c r="D37" s="5">
        <f t="shared" si="4"/>
        <v>-391.86440677966107</v>
      </c>
      <c r="E37" s="5">
        <f t="shared" si="1"/>
        <v>-6.9548022598870061</v>
      </c>
      <c r="F37" s="5"/>
      <c r="G37" s="5">
        <f>E37^2</f>
        <v>48.369274474129405</v>
      </c>
      <c r="H37" s="5"/>
      <c r="I37" s="5">
        <f>$B$185+$B$186*B37</f>
        <v>784.17240115108211</v>
      </c>
      <c r="J37" s="5"/>
      <c r="K37" s="5">
        <f>A37-I37</f>
        <v>-310.17240115108211</v>
      </c>
      <c r="L37" s="5">
        <f t="shared" si="2"/>
        <v>-81.692005628578954</v>
      </c>
      <c r="M37" s="5"/>
      <c r="N37" s="5">
        <f t="shared" si="3"/>
        <v>96206.9184358278</v>
      </c>
      <c r="O37" s="5">
        <f t="shared" si="3"/>
        <v>6673.5837836197752</v>
      </c>
    </row>
    <row r="38" spans="1:15">
      <c r="A38">
        <v>1336</v>
      </c>
      <c r="B38">
        <v>13</v>
      </c>
      <c r="D38" s="5">
        <f t="shared" si="4"/>
        <v>470.13559322033893</v>
      </c>
      <c r="E38" s="5">
        <f t="shared" si="1"/>
        <v>5.0451977401129939</v>
      </c>
      <c r="F38" s="5"/>
      <c r="G38" s="5">
        <f>E38^2</f>
        <v>25.454020236841259</v>
      </c>
      <c r="H38" s="5"/>
      <c r="I38" s="5">
        <f>$B$185+$B$186*B38</f>
        <v>925.1259510739917</v>
      </c>
      <c r="J38" s="5"/>
      <c r="K38" s="5">
        <f>A38-I38</f>
        <v>410.8740489260083</v>
      </c>
      <c r="L38" s="5">
        <f t="shared" si="2"/>
        <v>59.261544294330633</v>
      </c>
      <c r="M38" s="5"/>
      <c r="N38" s="5">
        <f t="shared" si="3"/>
        <v>168817.48408085186</v>
      </c>
      <c r="O38" s="5">
        <f t="shared" si="3"/>
        <v>3511.9306321489116</v>
      </c>
    </row>
    <row r="39" spans="1:15">
      <c r="A39">
        <v>541</v>
      </c>
      <c r="B39">
        <v>4</v>
      </c>
      <c r="D39" s="5">
        <f t="shared" si="4"/>
        <v>-324.86440677966107</v>
      </c>
      <c r="E39" s="5">
        <f t="shared" si="1"/>
        <v>-3.9548022598870061</v>
      </c>
      <c r="F39" s="5"/>
      <c r="G39" s="5">
        <f>E39^2</f>
        <v>15.64046091480737</v>
      </c>
      <c r="H39" s="5"/>
      <c r="I39" s="5">
        <f>$B$185+$B$186*B39</f>
        <v>819.41078863180951</v>
      </c>
      <c r="J39" s="5"/>
      <c r="K39" s="5">
        <f>A39-I39</f>
        <v>-278.41078863180951</v>
      </c>
      <c r="L39" s="5">
        <f t="shared" si="2"/>
        <v>-46.453618147851557</v>
      </c>
      <c r="M39" s="5"/>
      <c r="N39" s="5">
        <f t="shared" si="3"/>
        <v>77512.567226586107</v>
      </c>
      <c r="O39" s="5">
        <f t="shared" si="3"/>
        <v>2157.9386390264035</v>
      </c>
    </row>
    <row r="40" spans="1:15">
      <c r="A40">
        <v>129</v>
      </c>
      <c r="B40">
        <v>4</v>
      </c>
      <c r="D40" s="5">
        <f t="shared" si="4"/>
        <v>-736.86440677966107</v>
      </c>
      <c r="E40" s="5">
        <f t="shared" si="1"/>
        <v>-3.9548022598870061</v>
      </c>
      <c r="F40" s="5"/>
      <c r="G40" s="5">
        <f>E40^2</f>
        <v>15.64046091480737</v>
      </c>
      <c r="H40" s="5"/>
      <c r="I40" s="5">
        <f>$B$185+$B$186*B40</f>
        <v>819.41078863180951</v>
      </c>
      <c r="J40" s="5"/>
      <c r="K40" s="5">
        <f>A40-I40</f>
        <v>-690.41078863180951</v>
      </c>
      <c r="L40" s="5">
        <f t="shared" si="2"/>
        <v>-46.453618147851557</v>
      </c>
      <c r="M40" s="5"/>
      <c r="N40" s="5">
        <f t="shared" si="3"/>
        <v>476667.05705919716</v>
      </c>
      <c r="O40" s="5">
        <f t="shared" si="3"/>
        <v>2157.9386390264035</v>
      </c>
    </row>
    <row r="41" spans="1:15">
      <c r="A41">
        <v>1700</v>
      </c>
      <c r="B41">
        <v>5</v>
      </c>
      <c r="D41" s="5">
        <f t="shared" si="4"/>
        <v>834.13559322033893</v>
      </c>
      <c r="E41" s="5">
        <f t="shared" si="1"/>
        <v>-2.9548022598870061</v>
      </c>
      <c r="F41" s="5"/>
      <c r="G41" s="5">
        <f>E41^2</f>
        <v>8.7308563950333582</v>
      </c>
      <c r="H41" s="5"/>
      <c r="I41" s="5">
        <f>$B$185+$B$186*B41</f>
        <v>831.1569177920519</v>
      </c>
      <c r="J41" s="5"/>
      <c r="K41" s="5">
        <f>A41-I41</f>
        <v>868.8430822079481</v>
      </c>
      <c r="L41" s="5">
        <f t="shared" si="2"/>
        <v>-34.707488987609167</v>
      </c>
      <c r="M41" s="5"/>
      <c r="N41" s="5">
        <f t="shared" si="3"/>
        <v>754888.30150060728</v>
      </c>
      <c r="O41" s="5">
        <f t="shared" si="3"/>
        <v>1204.6097918250116</v>
      </c>
    </row>
    <row r="42" spans="1:15">
      <c r="A42">
        <v>1750</v>
      </c>
      <c r="B42">
        <v>24</v>
      </c>
      <c r="D42" s="5">
        <f t="shared" si="4"/>
        <v>884.13559322033893</v>
      </c>
      <c r="E42" s="5">
        <f t="shared" si="1"/>
        <v>16.045197740112993</v>
      </c>
      <c r="F42" s="5"/>
      <c r="G42" s="5">
        <f>E42^2</f>
        <v>257.44837051932711</v>
      </c>
      <c r="H42" s="5"/>
      <c r="I42" s="5">
        <f>$B$185+$B$186*B42</f>
        <v>1054.3333718366589</v>
      </c>
      <c r="J42" s="5"/>
      <c r="K42" s="5">
        <f>A42-I42</f>
        <v>695.6666281633411</v>
      </c>
      <c r="L42" s="5">
        <f t="shared" si="2"/>
        <v>188.46896505699783</v>
      </c>
      <c r="M42" s="5"/>
      <c r="N42" s="5">
        <f t="shared" si="3"/>
        <v>483952.05754015228</v>
      </c>
      <c r="O42" s="5">
        <f t="shared" si="3"/>
        <v>35520.55078965587</v>
      </c>
    </row>
    <row r="43" spans="1:15">
      <c r="A43">
        <v>624</v>
      </c>
      <c r="B43">
        <v>13</v>
      </c>
      <c r="D43" s="5">
        <f t="shared" si="4"/>
        <v>-241.86440677966107</v>
      </c>
      <c r="E43" s="5">
        <f t="shared" si="1"/>
        <v>5.0451977401129939</v>
      </c>
      <c r="F43" s="5"/>
      <c r="G43" s="5">
        <f>E43^2</f>
        <v>25.454020236841259</v>
      </c>
      <c r="H43" s="5"/>
      <c r="I43" s="5">
        <f>$B$185+$B$186*B43</f>
        <v>925.1259510739917</v>
      </c>
      <c r="J43" s="5"/>
      <c r="K43" s="5">
        <f>A43-I43</f>
        <v>-301.1259510739917</v>
      </c>
      <c r="L43" s="5">
        <f t="shared" si="2"/>
        <v>59.261544294330633</v>
      </c>
      <c r="M43" s="5"/>
      <c r="N43" s="5">
        <f t="shared" si="3"/>
        <v>90676.838410216049</v>
      </c>
      <c r="O43" s="5">
        <f t="shared" si="3"/>
        <v>3511.9306321489116</v>
      </c>
    </row>
    <row r="44" spans="1:15">
      <c r="A44">
        <v>791</v>
      </c>
      <c r="B44">
        <v>8</v>
      </c>
      <c r="D44" s="5">
        <f t="shared" si="4"/>
        <v>-74.864406779661067</v>
      </c>
      <c r="E44" s="5">
        <f t="shared" si="1"/>
        <v>4.5197740112993934E-2</v>
      </c>
      <c r="F44" s="5"/>
      <c r="G44" s="5">
        <f>E44^2</f>
        <v>2.0428357113217409E-3</v>
      </c>
      <c r="H44" s="5"/>
      <c r="I44" s="5">
        <f>$B$185+$B$186*B44</f>
        <v>866.3953052727793</v>
      </c>
      <c r="J44" s="5"/>
      <c r="K44" s="5">
        <f>A44-I44</f>
        <v>-75.395305272779297</v>
      </c>
      <c r="L44" s="5">
        <f t="shared" si="2"/>
        <v>0.53089849311822945</v>
      </c>
      <c r="M44" s="5"/>
      <c r="N44" s="5">
        <f t="shared" si="3"/>
        <v>5684.452057175582</v>
      </c>
      <c r="O44" s="5">
        <f t="shared" si="3"/>
        <v>0.28185320999520674</v>
      </c>
    </row>
    <row r="45" spans="1:15">
      <c r="A45">
        <v>1487</v>
      </c>
      <c r="B45">
        <v>3</v>
      </c>
      <c r="D45" s="5">
        <f t="shared" si="4"/>
        <v>621.13559322033893</v>
      </c>
      <c r="E45" s="5">
        <f t="shared" si="1"/>
        <v>-4.9548022598870061</v>
      </c>
      <c r="F45" s="5"/>
      <c r="G45" s="5">
        <f>E45^2</f>
        <v>24.550065434581381</v>
      </c>
      <c r="H45" s="5"/>
      <c r="I45" s="5">
        <f>$B$185+$B$186*B45</f>
        <v>807.66465947156701</v>
      </c>
      <c r="J45" s="5"/>
      <c r="K45" s="5">
        <f>A45-I45</f>
        <v>679.33534052843299</v>
      </c>
      <c r="L45" s="5">
        <f t="shared" si="2"/>
        <v>-58.199747308094061</v>
      </c>
      <c r="M45" s="5"/>
      <c r="N45" s="5">
        <f t="shared" si="3"/>
        <v>461496.504890882</v>
      </c>
      <c r="O45" s="5">
        <f t="shared" si="3"/>
        <v>3387.210586726002</v>
      </c>
    </row>
    <row r="46" spans="1:15">
      <c r="A46">
        <v>2021</v>
      </c>
      <c r="B46">
        <v>3</v>
      </c>
      <c r="D46" s="5">
        <f t="shared" si="4"/>
        <v>1155.1355932203389</v>
      </c>
      <c r="E46" s="5">
        <f t="shared" si="1"/>
        <v>-4.9548022598870061</v>
      </c>
      <c r="F46" s="5"/>
      <c r="G46" s="5">
        <f>E46^2</f>
        <v>24.550065434581381</v>
      </c>
      <c r="H46" s="5"/>
      <c r="I46" s="5">
        <f>$B$185+$B$186*B46</f>
        <v>807.66465947156701</v>
      </c>
      <c r="J46" s="5"/>
      <c r="K46" s="5">
        <f>A46-I46</f>
        <v>1213.3353405284329</v>
      </c>
      <c r="L46" s="5">
        <f t="shared" si="2"/>
        <v>-58.199747308094061</v>
      </c>
      <c r="M46" s="5"/>
      <c r="N46" s="5">
        <f t="shared" si="3"/>
        <v>1472182.6485752482</v>
      </c>
      <c r="O46" s="5">
        <f t="shared" si="3"/>
        <v>3387.210586726002</v>
      </c>
    </row>
    <row r="47" spans="1:15">
      <c r="A47">
        <v>1550</v>
      </c>
      <c r="B47">
        <v>3</v>
      </c>
      <c r="D47" s="5">
        <f t="shared" si="4"/>
        <v>684.13559322033893</v>
      </c>
      <c r="E47" s="5">
        <f t="shared" si="1"/>
        <v>-4.9548022598870061</v>
      </c>
      <c r="F47" s="5"/>
      <c r="G47" s="5">
        <f>E47^2</f>
        <v>24.550065434581381</v>
      </c>
      <c r="H47" s="5"/>
      <c r="I47" s="5">
        <f>$B$185+$B$186*B47</f>
        <v>807.66465947156701</v>
      </c>
      <c r="J47" s="5"/>
      <c r="K47" s="5">
        <f>A47-I47</f>
        <v>742.33534052843299</v>
      </c>
      <c r="L47" s="5">
        <f t="shared" si="2"/>
        <v>-58.199747308094061</v>
      </c>
      <c r="M47" s="5"/>
      <c r="N47" s="5">
        <f t="shared" si="3"/>
        <v>551061.75779746461</v>
      </c>
      <c r="O47" s="5">
        <f t="shared" si="3"/>
        <v>3387.210586726002</v>
      </c>
    </row>
    <row r="48" spans="1:15">
      <c r="A48">
        <v>401</v>
      </c>
      <c r="B48">
        <v>8</v>
      </c>
      <c r="D48" s="5">
        <f t="shared" si="4"/>
        <v>-464.86440677966107</v>
      </c>
      <c r="E48" s="5">
        <f t="shared" si="1"/>
        <v>4.5197740112993934E-2</v>
      </c>
      <c r="F48" s="5"/>
      <c r="G48" s="5">
        <f>E48^2</f>
        <v>2.0428357113217409E-3</v>
      </c>
      <c r="H48" s="5"/>
      <c r="I48" s="5">
        <f>$B$185+$B$186*B48</f>
        <v>866.3953052727793</v>
      </c>
      <c r="J48" s="5"/>
      <c r="K48" s="5">
        <f>A48-I48</f>
        <v>-465.3953052727793</v>
      </c>
      <c r="L48" s="5">
        <f t="shared" si="2"/>
        <v>0.53089849311822945</v>
      </c>
      <c r="M48" s="5"/>
      <c r="N48" s="5">
        <f t="shared" si="3"/>
        <v>216592.79016994344</v>
      </c>
      <c r="O48" s="5">
        <f t="shared" si="3"/>
        <v>0.28185320999520674</v>
      </c>
    </row>
    <row r="49" spans="1:15">
      <c r="A49">
        <v>1295</v>
      </c>
      <c r="B49">
        <v>8</v>
      </c>
      <c r="D49" s="5">
        <f t="shared" si="4"/>
        <v>429.13559322033893</v>
      </c>
      <c r="E49" s="5">
        <f t="shared" si="1"/>
        <v>4.5197740112993934E-2</v>
      </c>
      <c r="F49" s="5"/>
      <c r="G49" s="5">
        <f>E49^2</f>
        <v>2.0428357113217409E-3</v>
      </c>
      <c r="H49" s="5"/>
      <c r="I49" s="5">
        <f>$B$185+$B$186*B49</f>
        <v>866.3953052727793</v>
      </c>
      <c r="J49" s="5"/>
      <c r="K49" s="5">
        <f>A49-I49</f>
        <v>428.6046947272207</v>
      </c>
      <c r="L49" s="5">
        <f t="shared" si="2"/>
        <v>0.53089849311822945</v>
      </c>
      <c r="M49" s="5"/>
      <c r="N49" s="5">
        <f t="shared" si="3"/>
        <v>183701.98434221404</v>
      </c>
      <c r="O49" s="5">
        <f t="shared" si="3"/>
        <v>0.28185320999520674</v>
      </c>
    </row>
    <row r="50" spans="1:15">
      <c r="A50">
        <v>449</v>
      </c>
      <c r="B50">
        <v>1</v>
      </c>
      <c r="D50" s="5">
        <f t="shared" si="4"/>
        <v>-416.86440677966107</v>
      </c>
      <c r="E50" s="5">
        <f t="shared" si="1"/>
        <v>-6.9548022598870061</v>
      </c>
      <c r="F50" s="5"/>
      <c r="G50" s="5">
        <f>E50^2</f>
        <v>48.369274474129405</v>
      </c>
      <c r="H50" s="5"/>
      <c r="I50" s="5">
        <f>$B$185+$B$186*B50</f>
        <v>784.17240115108211</v>
      </c>
      <c r="J50" s="5"/>
      <c r="K50" s="5">
        <f>A50-I50</f>
        <v>-335.17240115108211</v>
      </c>
      <c r="L50" s="5">
        <f t="shared" si="2"/>
        <v>-81.692005628578954</v>
      </c>
      <c r="M50" s="5"/>
      <c r="N50" s="5">
        <f t="shared" si="3"/>
        <v>112340.53849338192</v>
      </c>
      <c r="O50" s="5">
        <f t="shared" si="3"/>
        <v>6673.5837836197752</v>
      </c>
    </row>
    <row r="51" spans="1:15">
      <c r="A51">
        <v>456</v>
      </c>
      <c r="B51">
        <v>3</v>
      </c>
      <c r="D51" s="5">
        <f t="shared" si="4"/>
        <v>-409.86440677966107</v>
      </c>
      <c r="E51" s="5">
        <f t="shared" si="1"/>
        <v>-4.9548022598870061</v>
      </c>
      <c r="F51" s="5"/>
      <c r="G51" s="5">
        <f>E51^2</f>
        <v>24.550065434581381</v>
      </c>
      <c r="H51" s="5"/>
      <c r="I51" s="5">
        <f>$B$185+$B$186*B51</f>
        <v>807.66465947156701</v>
      </c>
      <c r="J51" s="5"/>
      <c r="K51" s="5">
        <f>A51-I51</f>
        <v>-351.66465947156701</v>
      </c>
      <c r="L51" s="5">
        <f t="shared" si="2"/>
        <v>-58.199747308094061</v>
      </c>
      <c r="M51" s="5"/>
      <c r="N51" s="5">
        <f t="shared" si="3"/>
        <v>123668.03272125318</v>
      </c>
      <c r="O51" s="5">
        <f t="shared" si="3"/>
        <v>3387.210586726002</v>
      </c>
    </row>
    <row r="52" spans="1:15">
      <c r="A52">
        <v>1142</v>
      </c>
      <c r="B52">
        <v>1</v>
      </c>
      <c r="D52" s="5">
        <f t="shared" si="4"/>
        <v>276.13559322033893</v>
      </c>
      <c r="E52" s="5">
        <f t="shared" si="1"/>
        <v>-6.9548022598870061</v>
      </c>
      <c r="F52" s="5"/>
      <c r="G52" s="5">
        <f>E52^2</f>
        <v>48.369274474129405</v>
      </c>
      <c r="H52" s="5"/>
      <c r="I52" s="5">
        <f>$B$185+$B$186*B52</f>
        <v>784.17240115108211</v>
      </c>
      <c r="J52" s="5"/>
      <c r="K52" s="5">
        <f>A52-I52</f>
        <v>357.82759884891789</v>
      </c>
      <c r="L52" s="5">
        <f t="shared" si="2"/>
        <v>-81.692005628578954</v>
      </c>
      <c r="M52" s="5"/>
      <c r="N52" s="5">
        <f t="shared" si="3"/>
        <v>128040.59049798211</v>
      </c>
      <c r="O52" s="5">
        <f t="shared" si="3"/>
        <v>6673.5837836197752</v>
      </c>
    </row>
    <row r="53" spans="1:15">
      <c r="A53">
        <v>577</v>
      </c>
      <c r="B53">
        <v>2</v>
      </c>
      <c r="D53" s="5">
        <f t="shared" si="4"/>
        <v>-288.86440677966107</v>
      </c>
      <c r="E53" s="5">
        <f t="shared" si="1"/>
        <v>-5.9548022598870061</v>
      </c>
      <c r="F53" s="5"/>
      <c r="G53" s="5">
        <f>E53^2</f>
        <v>35.459669954355391</v>
      </c>
      <c r="H53" s="5"/>
      <c r="I53" s="5">
        <f>$B$185+$B$186*B53</f>
        <v>795.9185303113245</v>
      </c>
      <c r="J53" s="5"/>
      <c r="K53" s="5">
        <f>A53-I53</f>
        <v>-218.9185303113245</v>
      </c>
      <c r="L53" s="5">
        <f t="shared" si="2"/>
        <v>-69.945876468336564</v>
      </c>
      <c r="M53" s="5"/>
      <c r="N53" s="5">
        <f t="shared" si="3"/>
        <v>47925.322913670308</v>
      </c>
      <c r="O53" s="5">
        <f t="shared" si="3"/>
        <v>4892.4256349237985</v>
      </c>
    </row>
    <row r="54" spans="1:15">
      <c r="A54">
        <v>600</v>
      </c>
      <c r="B54">
        <v>7</v>
      </c>
      <c r="D54" s="5">
        <f t="shared" si="4"/>
        <v>-265.86440677966107</v>
      </c>
      <c r="E54" s="5">
        <f t="shared" si="1"/>
        <v>-0.95480225988700607</v>
      </c>
      <c r="F54" s="5"/>
      <c r="G54" s="5">
        <f>E54^2</f>
        <v>0.91164735548533382</v>
      </c>
      <c r="H54" s="5"/>
      <c r="I54" s="5">
        <f>$B$185+$B$186*B54</f>
        <v>854.64917611253691</v>
      </c>
      <c r="J54" s="5"/>
      <c r="K54" s="5">
        <f>A54-I54</f>
        <v>-254.64917611253691</v>
      </c>
      <c r="L54" s="5">
        <f t="shared" si="2"/>
        <v>-11.21523066712416</v>
      </c>
      <c r="M54" s="5"/>
      <c r="N54" s="5">
        <f t="shared" si="3"/>
        <v>64846.202894793838</v>
      </c>
      <c r="O54" s="5">
        <f t="shared" si="3"/>
        <v>125.78139891680225</v>
      </c>
    </row>
    <row r="55" spans="1:15">
      <c r="A55">
        <v>649</v>
      </c>
      <c r="B55">
        <v>4</v>
      </c>
      <c r="D55" s="5">
        <f t="shared" si="4"/>
        <v>-216.86440677966107</v>
      </c>
      <c r="E55" s="5">
        <f t="shared" si="1"/>
        <v>-3.9548022598870061</v>
      </c>
      <c r="F55" s="5"/>
      <c r="G55" s="5">
        <f>E55^2</f>
        <v>15.64046091480737</v>
      </c>
      <c r="H55" s="5"/>
      <c r="I55" s="5">
        <f>$B$185+$B$186*B55</f>
        <v>819.41078863180951</v>
      </c>
      <c r="J55" s="5"/>
      <c r="K55" s="5">
        <f>A55-I55</f>
        <v>-170.41078863180951</v>
      </c>
      <c r="L55" s="5">
        <f t="shared" si="2"/>
        <v>-46.453618147851557</v>
      </c>
      <c r="M55" s="5"/>
      <c r="N55" s="5">
        <f t="shared" si="3"/>
        <v>29039.836882115258</v>
      </c>
      <c r="O55" s="5">
        <f t="shared" si="3"/>
        <v>2157.9386390264035</v>
      </c>
    </row>
    <row r="56" spans="1:15">
      <c r="A56">
        <v>822</v>
      </c>
      <c r="B56">
        <v>20</v>
      </c>
      <c r="D56" s="5">
        <f t="shared" si="4"/>
        <v>-43.864406779661067</v>
      </c>
      <c r="E56" s="5">
        <f t="shared" si="1"/>
        <v>12.045197740112993</v>
      </c>
      <c r="F56" s="5"/>
      <c r="G56" s="5">
        <f>E56^2</f>
        <v>145.08678859842314</v>
      </c>
      <c r="H56" s="5"/>
      <c r="I56" s="5">
        <f>$B$185+$B$186*B56</f>
        <v>1007.3488551956889</v>
      </c>
      <c r="J56" s="5"/>
      <c r="K56" s="5">
        <f>A56-I56</f>
        <v>-185.34885519568888</v>
      </c>
      <c r="L56" s="5">
        <f t="shared" si="2"/>
        <v>141.48444841602782</v>
      </c>
      <c r="M56" s="5"/>
      <c r="N56" s="5">
        <f t="shared" si="3"/>
        <v>34354.198122352449</v>
      </c>
      <c r="O56" s="5">
        <f t="shared" si="3"/>
        <v>20017.849143587635</v>
      </c>
    </row>
    <row r="57" spans="1:15">
      <c r="A57">
        <v>1080</v>
      </c>
      <c r="B57">
        <v>5</v>
      </c>
      <c r="D57" s="5">
        <f t="shared" si="4"/>
        <v>214.13559322033893</v>
      </c>
      <c r="E57" s="5">
        <f t="shared" si="1"/>
        <v>-2.9548022598870061</v>
      </c>
      <c r="F57" s="5"/>
      <c r="G57" s="5">
        <f>E57^2</f>
        <v>8.7308563950333582</v>
      </c>
      <c r="H57" s="5"/>
      <c r="I57" s="5">
        <f>$B$185+$B$186*B57</f>
        <v>831.1569177920519</v>
      </c>
      <c r="J57" s="5"/>
      <c r="K57" s="5">
        <f>A57-I57</f>
        <v>248.8430822079481</v>
      </c>
      <c r="L57" s="5">
        <f t="shared" si="2"/>
        <v>-34.707488987609167</v>
      </c>
      <c r="M57" s="5"/>
      <c r="N57" s="5">
        <f t="shared" si="3"/>
        <v>61922.879562751616</v>
      </c>
      <c r="O57" s="5">
        <f t="shared" si="3"/>
        <v>1204.6097918250116</v>
      </c>
    </row>
    <row r="58" spans="1:15">
      <c r="A58">
        <v>1738</v>
      </c>
      <c r="B58">
        <v>12</v>
      </c>
      <c r="D58" s="5">
        <f t="shared" si="4"/>
        <v>872.13559322033893</v>
      </c>
      <c r="E58" s="5">
        <f t="shared" si="1"/>
        <v>4.0451977401129939</v>
      </c>
      <c r="F58" s="5"/>
      <c r="G58" s="5">
        <f>E58^2</f>
        <v>16.363624756615273</v>
      </c>
      <c r="H58" s="5"/>
      <c r="I58" s="5">
        <f>$B$185+$B$186*B58</f>
        <v>913.3798219137492</v>
      </c>
      <c r="J58" s="5"/>
      <c r="K58" s="5">
        <f>A58-I58</f>
        <v>824.6201780862508</v>
      </c>
      <c r="L58" s="5">
        <f t="shared" si="2"/>
        <v>47.51541513408813</v>
      </c>
      <c r="M58" s="5"/>
      <c r="N58" s="5">
        <f t="shared" si="3"/>
        <v>679998.43810699997</v>
      </c>
      <c r="O58" s="5">
        <f t="shared" si="3"/>
        <v>2257.7146753647312</v>
      </c>
    </row>
    <row r="59" spans="1:15">
      <c r="A59">
        <v>581</v>
      </c>
      <c r="B59">
        <v>19</v>
      </c>
      <c r="D59" s="5">
        <f t="shared" si="4"/>
        <v>-284.86440677966107</v>
      </c>
      <c r="E59" s="5">
        <f t="shared" si="1"/>
        <v>11.045197740112993</v>
      </c>
      <c r="F59" s="5"/>
      <c r="G59" s="5">
        <f>E59^2</f>
        <v>121.99639311819716</v>
      </c>
      <c r="H59" s="5"/>
      <c r="I59" s="5">
        <f>$B$185+$B$186*B59</f>
        <v>995.60272603544649</v>
      </c>
      <c r="J59" s="5"/>
      <c r="K59" s="5">
        <f>A59-I59</f>
        <v>-414.60272603544649</v>
      </c>
      <c r="L59" s="5">
        <f t="shared" si="2"/>
        <v>129.73831925578543</v>
      </c>
      <c r="M59" s="5"/>
      <c r="N59" s="5">
        <f t="shared" si="3"/>
        <v>171895.4204360235</v>
      </c>
      <c r="O59" s="5">
        <f t="shared" si="3"/>
        <v>16832.031483316103</v>
      </c>
    </row>
    <row r="60" spans="1:15">
      <c r="A60">
        <v>912</v>
      </c>
      <c r="B60">
        <v>9</v>
      </c>
      <c r="D60" s="5">
        <f t="shared" si="4"/>
        <v>46.135593220338933</v>
      </c>
      <c r="E60" s="5">
        <f t="shared" si="1"/>
        <v>1.0451977401129939</v>
      </c>
      <c r="F60" s="5"/>
      <c r="G60" s="5">
        <f>E60^2</f>
        <v>1.0924383159373097</v>
      </c>
      <c r="H60" s="5"/>
      <c r="I60" s="5">
        <f>$B$185+$B$186*B60</f>
        <v>878.1414344330218</v>
      </c>
      <c r="J60" s="5"/>
      <c r="K60" s="5">
        <f>A60-I60</f>
        <v>33.8585655669782</v>
      </c>
      <c r="L60" s="5">
        <f t="shared" si="2"/>
        <v>12.277027653360733</v>
      </c>
      <c r="M60" s="5"/>
      <c r="N60" s="5">
        <f t="shared" si="3"/>
        <v>1146.4024622533618</v>
      </c>
      <c r="O60" s="5">
        <f t="shared" si="3"/>
        <v>150.72540800138415</v>
      </c>
    </row>
    <row r="61" spans="1:15">
      <c r="A61">
        <v>650</v>
      </c>
      <c r="B61">
        <v>13</v>
      </c>
      <c r="D61" s="5">
        <f t="shared" si="4"/>
        <v>-215.86440677966107</v>
      </c>
      <c r="E61" s="5">
        <f t="shared" si="1"/>
        <v>5.0451977401129939</v>
      </c>
      <c r="F61" s="5"/>
      <c r="G61" s="5">
        <f>E61^2</f>
        <v>25.454020236841259</v>
      </c>
      <c r="H61" s="5"/>
      <c r="I61" s="5">
        <f>$B$185+$B$186*B61</f>
        <v>925.1259510739917</v>
      </c>
      <c r="J61" s="5"/>
      <c r="K61" s="5">
        <f>A61-I61</f>
        <v>-275.1259510739917</v>
      </c>
      <c r="L61" s="5">
        <f t="shared" si="2"/>
        <v>59.261544294330633</v>
      </c>
      <c r="M61" s="5"/>
      <c r="N61" s="5">
        <f t="shared" si="3"/>
        <v>75694.288954368472</v>
      </c>
      <c r="O61" s="5">
        <f t="shared" si="3"/>
        <v>3511.9306321489116</v>
      </c>
    </row>
    <row r="62" spans="1:15">
      <c r="A62">
        <v>2199</v>
      </c>
      <c r="B62">
        <v>8</v>
      </c>
      <c r="D62" s="5">
        <f t="shared" si="4"/>
        <v>1333.1355932203389</v>
      </c>
      <c r="E62" s="5">
        <f t="shared" si="1"/>
        <v>4.5197740112993934E-2</v>
      </c>
      <c r="F62" s="5"/>
      <c r="G62" s="5">
        <f>E62^2</f>
        <v>2.0428357113217409E-3</v>
      </c>
      <c r="H62" s="5"/>
      <c r="I62" s="5">
        <f>$B$185+$B$186*B62</f>
        <v>866.3953052727793</v>
      </c>
      <c r="J62" s="5"/>
      <c r="K62" s="5">
        <f>A62-I62</f>
        <v>1332.6046947272207</v>
      </c>
      <c r="L62" s="5">
        <f t="shared" si="2"/>
        <v>0.53089849311822945</v>
      </c>
      <c r="M62" s="5"/>
      <c r="N62" s="5">
        <f t="shared" si="3"/>
        <v>1775835.2724090291</v>
      </c>
      <c r="O62" s="5">
        <f t="shared" si="3"/>
        <v>0.28185320999520674</v>
      </c>
    </row>
    <row r="63" spans="1:15">
      <c r="A63">
        <v>609</v>
      </c>
      <c r="B63">
        <v>15</v>
      </c>
      <c r="D63" s="5">
        <f t="shared" si="4"/>
        <v>-256.86440677966107</v>
      </c>
      <c r="E63" s="5">
        <f t="shared" si="1"/>
        <v>7.0451977401129939</v>
      </c>
      <c r="F63" s="5"/>
      <c r="G63" s="5">
        <f>E63^2</f>
        <v>49.634811197293239</v>
      </c>
      <c r="H63" s="5"/>
      <c r="I63" s="5">
        <f>$B$185+$B$186*B63</f>
        <v>948.61820939447659</v>
      </c>
      <c r="J63" s="5"/>
      <c r="K63" s="5">
        <f>A63-I63</f>
        <v>-339.61820939447659</v>
      </c>
      <c r="L63" s="5">
        <f t="shared" si="2"/>
        <v>82.753802614815527</v>
      </c>
      <c r="M63" s="5"/>
      <c r="N63" s="5">
        <f t="shared" si="3"/>
        <v>115340.52815231055</v>
      </c>
      <c r="O63" s="5">
        <f t="shared" si="3"/>
        <v>6848.1918472118496</v>
      </c>
    </row>
    <row r="64" spans="1:15">
      <c r="A64">
        <v>1946</v>
      </c>
      <c r="B64">
        <v>21</v>
      </c>
      <c r="D64" s="5">
        <f t="shared" si="4"/>
        <v>1080.1355932203389</v>
      </c>
      <c r="E64" s="5">
        <f t="shared" si="1"/>
        <v>13.045197740112993</v>
      </c>
      <c r="F64" s="5"/>
      <c r="G64" s="5">
        <f>E64^2</f>
        <v>170.17718407864913</v>
      </c>
      <c r="H64" s="5"/>
      <c r="I64" s="5">
        <f>$B$185+$B$186*B64</f>
        <v>1019.0949843559314</v>
      </c>
      <c r="J64" s="5"/>
      <c r="K64" s="5">
        <f>A64-I64</f>
        <v>926.90501564406861</v>
      </c>
      <c r="L64" s="5">
        <f t="shared" si="2"/>
        <v>153.23057757627032</v>
      </c>
      <c r="M64" s="5"/>
      <c r="N64" s="5">
        <f t="shared" si="3"/>
        <v>859152.9080261311</v>
      </c>
      <c r="O64" s="5">
        <f t="shared" si="3"/>
        <v>23479.609904357396</v>
      </c>
    </row>
    <row r="65" spans="1:15">
      <c r="A65">
        <v>552</v>
      </c>
      <c r="B65">
        <v>1</v>
      </c>
      <c r="D65" s="5">
        <f t="shared" si="4"/>
        <v>-313.86440677966107</v>
      </c>
      <c r="E65" s="5">
        <f t="shared" si="1"/>
        <v>-6.9548022598870061</v>
      </c>
      <c r="F65" s="5"/>
      <c r="G65" s="5">
        <f>E65^2</f>
        <v>48.369274474129405</v>
      </c>
      <c r="H65" s="5"/>
      <c r="I65" s="5">
        <f>$B$185+$B$186*B65</f>
        <v>784.17240115108211</v>
      </c>
      <c r="J65" s="5"/>
      <c r="K65" s="5">
        <f>A65-I65</f>
        <v>-232.17240115108211</v>
      </c>
      <c r="L65" s="5">
        <f t="shared" si="2"/>
        <v>-81.692005628578954</v>
      </c>
      <c r="M65" s="5"/>
      <c r="N65" s="5">
        <f t="shared" si="3"/>
        <v>53904.023856258995</v>
      </c>
      <c r="O65" s="5">
        <f t="shared" si="3"/>
        <v>6673.5837836197752</v>
      </c>
    </row>
    <row r="66" spans="1:15">
      <c r="A66">
        <v>481</v>
      </c>
      <c r="B66">
        <v>4</v>
      </c>
      <c r="D66" s="5">
        <f t="shared" si="4"/>
        <v>-384.86440677966107</v>
      </c>
      <c r="E66" s="5">
        <f t="shared" si="1"/>
        <v>-3.9548022598870061</v>
      </c>
      <c r="F66" s="5"/>
      <c r="G66" s="5">
        <f>E66^2</f>
        <v>15.64046091480737</v>
      </c>
      <c r="H66" s="5"/>
      <c r="I66" s="5">
        <f>$B$185+$B$186*B66</f>
        <v>819.41078863180951</v>
      </c>
      <c r="J66" s="5"/>
      <c r="K66" s="5">
        <f>A66-I66</f>
        <v>-338.41078863180951</v>
      </c>
      <c r="L66" s="5">
        <f t="shared" si="2"/>
        <v>-46.453618147851557</v>
      </c>
      <c r="M66" s="5"/>
      <c r="N66" s="5">
        <f t="shared" si="3"/>
        <v>114521.86186240325</v>
      </c>
      <c r="O66" s="5">
        <f t="shared" si="3"/>
        <v>2157.9386390264035</v>
      </c>
    </row>
    <row r="67" spans="1:15">
      <c r="A67">
        <v>526</v>
      </c>
      <c r="B67">
        <v>7</v>
      </c>
      <c r="D67" s="5">
        <f t="shared" ref="D67:D98" si="5">A67-AVERAGE($A$3:$A$179)</f>
        <v>-339.86440677966107</v>
      </c>
      <c r="E67" s="5">
        <f t="shared" si="1"/>
        <v>-0.95480225988700607</v>
      </c>
      <c r="F67" s="5"/>
      <c r="G67" s="5">
        <f>E67^2</f>
        <v>0.91164735548533382</v>
      </c>
      <c r="H67" s="5"/>
      <c r="I67" s="5">
        <f>$B$185+$B$186*B67</f>
        <v>854.64917611253691</v>
      </c>
      <c r="J67" s="5"/>
      <c r="K67" s="5">
        <f>A67-I67</f>
        <v>-328.64917611253691</v>
      </c>
      <c r="L67" s="5">
        <f t="shared" si="2"/>
        <v>-11.21523066712416</v>
      </c>
      <c r="M67" s="5"/>
      <c r="N67" s="5">
        <f t="shared" si="3"/>
        <v>108010.2809594493</v>
      </c>
      <c r="O67" s="5">
        <f t="shared" si="3"/>
        <v>125.78139891680225</v>
      </c>
    </row>
    <row r="68" spans="1:15">
      <c r="A68">
        <v>471</v>
      </c>
      <c r="B68">
        <v>2</v>
      </c>
      <c r="D68" s="5">
        <f t="shared" si="5"/>
        <v>-394.86440677966107</v>
      </c>
      <c r="E68" s="5">
        <f t="shared" ref="E68:E131" si="6">B68-AVERAGE($B$3:$B$179)</f>
        <v>-5.9548022598870061</v>
      </c>
      <c r="F68" s="5"/>
      <c r="G68" s="5">
        <f>E68^2</f>
        <v>35.459669954355391</v>
      </c>
      <c r="H68" s="5"/>
      <c r="I68" s="5">
        <f>$B$185+$B$186*B68</f>
        <v>795.9185303113245</v>
      </c>
      <c r="J68" s="5"/>
      <c r="K68" s="5">
        <f>A68-I68</f>
        <v>-324.9185303113245</v>
      </c>
      <c r="L68" s="5">
        <f t="shared" ref="L68:L131" si="7">I68-AVERAGE($A$3:$A$179)</f>
        <v>-69.945876468336564</v>
      </c>
      <c r="M68" s="5"/>
      <c r="N68" s="5">
        <f t="shared" ref="N68:O131" si="8">K68^2</f>
        <v>105572.0513396711</v>
      </c>
      <c r="O68" s="5">
        <f t="shared" si="8"/>
        <v>4892.4256349237985</v>
      </c>
    </row>
    <row r="69" spans="1:15">
      <c r="A69">
        <v>630</v>
      </c>
      <c r="B69">
        <v>1</v>
      </c>
      <c r="D69" s="5">
        <f t="shared" si="5"/>
        <v>-235.86440677966107</v>
      </c>
      <c r="E69" s="5">
        <f t="shared" si="6"/>
        <v>-6.9548022598870061</v>
      </c>
      <c r="F69" s="5"/>
      <c r="G69" s="5">
        <f>E69^2</f>
        <v>48.369274474129405</v>
      </c>
      <c r="H69" s="5"/>
      <c r="I69" s="5">
        <f>$B$185+$B$186*B69</f>
        <v>784.17240115108211</v>
      </c>
      <c r="J69" s="5"/>
      <c r="K69" s="5">
        <f>A69-I69</f>
        <v>-154.17240115108211</v>
      </c>
      <c r="L69" s="5">
        <f t="shared" si="7"/>
        <v>-81.692005628578954</v>
      </c>
      <c r="M69" s="5"/>
      <c r="N69" s="5">
        <f t="shared" si="8"/>
        <v>23769.129276690186</v>
      </c>
      <c r="O69" s="5">
        <f t="shared" si="8"/>
        <v>6673.5837836197752</v>
      </c>
    </row>
    <row r="70" spans="1:15">
      <c r="A70">
        <v>622</v>
      </c>
      <c r="B70">
        <v>4</v>
      </c>
      <c r="D70" s="5">
        <f t="shared" si="5"/>
        <v>-243.86440677966107</v>
      </c>
      <c r="E70" s="5">
        <f t="shared" si="6"/>
        <v>-3.9548022598870061</v>
      </c>
      <c r="F70" s="5"/>
      <c r="G70" s="5">
        <f>E70^2</f>
        <v>15.64046091480737</v>
      </c>
      <c r="H70" s="5"/>
      <c r="I70" s="5">
        <f>$B$185+$B$186*B70</f>
        <v>819.41078863180951</v>
      </c>
      <c r="J70" s="5"/>
      <c r="K70" s="5">
        <f>A70-I70</f>
        <v>-197.41078863180951</v>
      </c>
      <c r="L70" s="5">
        <f t="shared" si="7"/>
        <v>-46.453618147851557</v>
      </c>
      <c r="M70" s="5"/>
      <c r="N70" s="5">
        <f t="shared" si="8"/>
        <v>38971.019468232967</v>
      </c>
      <c r="O70" s="5">
        <f t="shared" si="8"/>
        <v>2157.9386390264035</v>
      </c>
    </row>
    <row r="71" spans="1:15">
      <c r="A71">
        <v>999</v>
      </c>
      <c r="B71">
        <v>17</v>
      </c>
      <c r="D71" s="5">
        <f t="shared" si="5"/>
        <v>133.13559322033893</v>
      </c>
      <c r="E71" s="5">
        <f t="shared" si="6"/>
        <v>9.045197740112993</v>
      </c>
      <c r="F71" s="5"/>
      <c r="G71" s="5">
        <f>E71^2</f>
        <v>81.81560215774519</v>
      </c>
      <c r="H71" s="5"/>
      <c r="I71" s="5">
        <f>$B$185+$B$186*B71</f>
        <v>972.11046771496149</v>
      </c>
      <c r="J71" s="5"/>
      <c r="K71" s="5">
        <f>A71-I71</f>
        <v>26.889532285038513</v>
      </c>
      <c r="L71" s="5">
        <f t="shared" si="7"/>
        <v>106.24606093530042</v>
      </c>
      <c r="M71" s="5"/>
      <c r="N71" s="5">
        <f t="shared" si="8"/>
        <v>723.04694650812849</v>
      </c>
      <c r="O71" s="5">
        <f t="shared" si="8"/>
        <v>11288.225464267571</v>
      </c>
    </row>
    <row r="72" spans="1:15">
      <c r="A72">
        <v>585</v>
      </c>
      <c r="B72">
        <v>10</v>
      </c>
      <c r="D72" s="5">
        <f t="shared" si="5"/>
        <v>-280.86440677966107</v>
      </c>
      <c r="E72" s="5">
        <f t="shared" si="6"/>
        <v>2.0451977401129939</v>
      </c>
      <c r="F72" s="5"/>
      <c r="G72" s="5">
        <f>E72^2</f>
        <v>4.1828337961632975</v>
      </c>
      <c r="H72" s="5"/>
      <c r="I72" s="5">
        <f>$B$185+$B$186*B72</f>
        <v>889.8875635932643</v>
      </c>
      <c r="J72" s="5"/>
      <c r="K72" s="5">
        <f>A72-I72</f>
        <v>-304.8875635932643</v>
      </c>
      <c r="L72" s="5">
        <f t="shared" si="7"/>
        <v>24.023156813603237</v>
      </c>
      <c r="M72" s="5"/>
      <c r="N72" s="5">
        <f t="shared" si="8"/>
        <v>92956.426433836779</v>
      </c>
      <c r="O72" s="5">
        <f t="shared" si="8"/>
        <v>577.11206329097161</v>
      </c>
    </row>
    <row r="73" spans="1:15">
      <c r="A73">
        <v>1107</v>
      </c>
      <c r="B73">
        <v>6</v>
      </c>
      <c r="D73" s="5">
        <f t="shared" si="5"/>
        <v>241.13559322033893</v>
      </c>
      <c r="E73" s="5">
        <f t="shared" si="6"/>
        <v>-1.9548022598870061</v>
      </c>
      <c r="F73" s="5"/>
      <c r="G73" s="5">
        <f>E73^2</f>
        <v>3.8212518752593461</v>
      </c>
      <c r="H73" s="5"/>
      <c r="I73" s="5">
        <f>$B$185+$B$186*B73</f>
        <v>842.9030469522944</v>
      </c>
      <c r="J73" s="5"/>
      <c r="K73" s="5">
        <f>A73-I73</f>
        <v>264.0969530477056</v>
      </c>
      <c r="L73" s="5">
        <f t="shared" si="7"/>
        <v>-22.961359827366664</v>
      </c>
      <c r="M73" s="5"/>
      <c r="N73" s="5">
        <f t="shared" si="8"/>
        <v>69747.200609082021</v>
      </c>
      <c r="O73" s="5">
        <f t="shared" si="8"/>
        <v>527.22404512180765</v>
      </c>
    </row>
    <row r="74" spans="1:15">
      <c r="A74">
        <v>1099</v>
      </c>
      <c r="B74">
        <v>10</v>
      </c>
      <c r="D74" s="5">
        <f t="shared" si="5"/>
        <v>233.13559322033893</v>
      </c>
      <c r="E74" s="5">
        <f t="shared" si="6"/>
        <v>2.0451977401129939</v>
      </c>
      <c r="F74" s="5"/>
      <c r="G74" s="5">
        <f>E74^2</f>
        <v>4.1828337961632975</v>
      </c>
      <c r="H74" s="5"/>
      <c r="I74" s="5">
        <f>$B$185+$B$186*B74</f>
        <v>889.8875635932643</v>
      </c>
      <c r="J74" s="5"/>
      <c r="K74" s="5">
        <f>A74-I74</f>
        <v>209.1124364067357</v>
      </c>
      <c r="L74" s="5">
        <f t="shared" si="7"/>
        <v>24.023156813603237</v>
      </c>
      <c r="M74" s="5"/>
      <c r="N74" s="5">
        <f t="shared" si="8"/>
        <v>43728.011059961078</v>
      </c>
      <c r="O74" s="5">
        <f t="shared" si="8"/>
        <v>577.11206329097161</v>
      </c>
    </row>
    <row r="75" spans="1:15">
      <c r="A75">
        <v>425</v>
      </c>
      <c r="B75">
        <v>13</v>
      </c>
      <c r="D75" s="5">
        <f t="shared" si="5"/>
        <v>-440.86440677966107</v>
      </c>
      <c r="E75" s="5">
        <f t="shared" si="6"/>
        <v>5.0451977401129939</v>
      </c>
      <c r="F75" s="5"/>
      <c r="G75" s="5">
        <f>E75^2</f>
        <v>25.454020236841259</v>
      </c>
      <c r="H75" s="5"/>
      <c r="I75" s="5">
        <f>$B$185+$B$186*B75</f>
        <v>925.1259510739917</v>
      </c>
      <c r="J75" s="5"/>
      <c r="K75" s="5">
        <f>A75-I75</f>
        <v>-500.1259510739917</v>
      </c>
      <c r="L75" s="5">
        <f t="shared" si="7"/>
        <v>59.261544294330633</v>
      </c>
      <c r="M75" s="5"/>
      <c r="N75" s="5">
        <f t="shared" si="8"/>
        <v>250125.96693766475</v>
      </c>
      <c r="O75" s="5">
        <f t="shared" si="8"/>
        <v>3511.9306321489116</v>
      </c>
    </row>
    <row r="76" spans="1:15">
      <c r="A76">
        <v>2792</v>
      </c>
      <c r="B76">
        <v>11</v>
      </c>
      <c r="D76" s="5">
        <f t="shared" si="5"/>
        <v>1926.1355932203389</v>
      </c>
      <c r="E76" s="5">
        <f t="shared" si="6"/>
        <v>3.0451977401129939</v>
      </c>
      <c r="F76" s="5"/>
      <c r="G76" s="5">
        <f>E76^2</f>
        <v>9.2732292763892854</v>
      </c>
      <c r="H76" s="5"/>
      <c r="I76" s="5">
        <f>$B$185+$B$186*B76</f>
        <v>901.63369275350669</v>
      </c>
      <c r="J76" s="5"/>
      <c r="K76" s="5">
        <f>A76-I76</f>
        <v>1890.3663072464933</v>
      </c>
      <c r="L76" s="5">
        <f t="shared" si="7"/>
        <v>35.769285973845626</v>
      </c>
      <c r="M76" s="5"/>
      <c r="N76" s="5">
        <f t="shared" si="8"/>
        <v>3573484.7755727437</v>
      </c>
      <c r="O76" s="5">
        <f t="shared" si="8"/>
        <v>1279.4418190787494</v>
      </c>
    </row>
    <row r="77" spans="1:15">
      <c r="A77">
        <v>350</v>
      </c>
      <c r="B77">
        <v>4</v>
      </c>
      <c r="D77" s="5">
        <f t="shared" si="5"/>
        <v>-515.86440677966107</v>
      </c>
      <c r="E77" s="5">
        <f t="shared" si="6"/>
        <v>-3.9548022598870061</v>
      </c>
      <c r="F77" s="5"/>
      <c r="G77" s="5">
        <f>E77^2</f>
        <v>15.64046091480737</v>
      </c>
      <c r="H77" s="5"/>
      <c r="I77" s="5">
        <f>$B$185+$B$186*B77</f>
        <v>819.41078863180951</v>
      </c>
      <c r="J77" s="5"/>
      <c r="K77" s="5">
        <f>A77-I77</f>
        <v>-469.41078863180951</v>
      </c>
      <c r="L77" s="5">
        <f t="shared" si="7"/>
        <v>-46.453618147851557</v>
      </c>
      <c r="M77" s="5"/>
      <c r="N77" s="5">
        <f t="shared" si="8"/>
        <v>220346.48848393734</v>
      </c>
      <c r="O77" s="5">
        <f t="shared" si="8"/>
        <v>2157.9386390264035</v>
      </c>
    </row>
    <row r="78" spans="1:15">
      <c r="A78">
        <v>363</v>
      </c>
      <c r="B78">
        <v>6</v>
      </c>
      <c r="D78" s="5">
        <f t="shared" si="5"/>
        <v>-502.86440677966107</v>
      </c>
      <c r="E78" s="5">
        <f t="shared" si="6"/>
        <v>-1.9548022598870061</v>
      </c>
      <c r="F78" s="5"/>
      <c r="G78" s="5">
        <f>E78^2</f>
        <v>3.8212518752593461</v>
      </c>
      <c r="H78" s="5"/>
      <c r="I78" s="5">
        <f>$B$185+$B$186*B78</f>
        <v>842.9030469522944</v>
      </c>
      <c r="J78" s="5"/>
      <c r="K78" s="5">
        <f>A78-I78</f>
        <v>-479.9030469522944</v>
      </c>
      <c r="L78" s="5">
        <f t="shared" si="7"/>
        <v>-22.961359827366664</v>
      </c>
      <c r="M78" s="5"/>
      <c r="N78" s="5">
        <f t="shared" si="8"/>
        <v>230306.93447409608</v>
      </c>
      <c r="O78" s="5">
        <f t="shared" si="8"/>
        <v>527.22404512180765</v>
      </c>
    </row>
    <row r="79" spans="1:15">
      <c r="A79">
        <v>2265</v>
      </c>
      <c r="B79">
        <v>6</v>
      </c>
      <c r="D79" s="5">
        <f t="shared" si="5"/>
        <v>1399.1355932203389</v>
      </c>
      <c r="E79" s="5">
        <f t="shared" si="6"/>
        <v>-1.9548022598870061</v>
      </c>
      <c r="F79" s="5"/>
      <c r="G79" s="5">
        <f>E79^2</f>
        <v>3.8212518752593461</v>
      </c>
      <c r="H79" s="5"/>
      <c r="I79" s="5">
        <f>$B$185+$B$186*B79</f>
        <v>842.9030469522944</v>
      </c>
      <c r="J79" s="5"/>
      <c r="K79" s="5">
        <f>A79-I79</f>
        <v>1422.0969530477055</v>
      </c>
      <c r="L79" s="5">
        <f t="shared" si="7"/>
        <v>-22.961359827366664</v>
      </c>
      <c r="M79" s="5"/>
      <c r="N79" s="5">
        <f t="shared" si="8"/>
        <v>2022359.7438675677</v>
      </c>
      <c r="O79" s="5">
        <f t="shared" si="8"/>
        <v>527.22404512180765</v>
      </c>
    </row>
    <row r="80" spans="1:15">
      <c r="A80">
        <v>377</v>
      </c>
      <c r="B80">
        <v>5</v>
      </c>
      <c r="D80" s="5">
        <f t="shared" si="5"/>
        <v>-488.86440677966107</v>
      </c>
      <c r="E80" s="5">
        <f t="shared" si="6"/>
        <v>-2.9548022598870061</v>
      </c>
      <c r="F80" s="5"/>
      <c r="G80" s="5">
        <f>E80^2</f>
        <v>8.7308563950333582</v>
      </c>
      <c r="H80" s="5"/>
      <c r="I80" s="5">
        <f>$B$185+$B$186*B80</f>
        <v>831.1569177920519</v>
      </c>
      <c r="J80" s="5"/>
      <c r="K80" s="5">
        <f>A80-I80</f>
        <v>-454.1569177920519</v>
      </c>
      <c r="L80" s="5">
        <f t="shared" si="7"/>
        <v>-34.707488987609167</v>
      </c>
      <c r="M80" s="5"/>
      <c r="N80" s="5">
        <f t="shared" si="8"/>
        <v>206258.50597837658</v>
      </c>
      <c r="O80" s="5">
        <f t="shared" si="8"/>
        <v>1204.6097918250116</v>
      </c>
    </row>
    <row r="81" spans="1:15">
      <c r="A81">
        <v>879</v>
      </c>
      <c r="B81">
        <v>9</v>
      </c>
      <c r="D81" s="5">
        <f t="shared" si="5"/>
        <v>13.135593220338933</v>
      </c>
      <c r="E81" s="5">
        <f t="shared" si="6"/>
        <v>1.0451977401129939</v>
      </c>
      <c r="F81" s="5"/>
      <c r="G81" s="5">
        <f>E81^2</f>
        <v>1.0924383159373097</v>
      </c>
      <c r="H81" s="5"/>
      <c r="I81" s="5">
        <f>$B$185+$B$186*B81</f>
        <v>878.1414344330218</v>
      </c>
      <c r="J81" s="5"/>
      <c r="K81" s="5">
        <f>A81-I81</f>
        <v>0.85856556697819997</v>
      </c>
      <c r="L81" s="5">
        <f t="shared" si="7"/>
        <v>12.277027653360733</v>
      </c>
      <c r="M81" s="5"/>
      <c r="N81" s="5">
        <f t="shared" si="8"/>
        <v>0.73713483280059799</v>
      </c>
      <c r="O81" s="5">
        <f t="shared" si="8"/>
        <v>150.72540800138415</v>
      </c>
    </row>
    <row r="82" spans="1:15">
      <c r="A82">
        <v>720</v>
      </c>
      <c r="B82">
        <v>12</v>
      </c>
      <c r="D82" s="5">
        <f t="shared" si="5"/>
        <v>-145.86440677966107</v>
      </c>
      <c r="E82" s="5">
        <f t="shared" si="6"/>
        <v>4.0451977401129939</v>
      </c>
      <c r="F82" s="5"/>
      <c r="G82" s="5">
        <f>E82^2</f>
        <v>16.363624756615273</v>
      </c>
      <c r="H82" s="5"/>
      <c r="I82" s="5">
        <f>$B$185+$B$186*B82</f>
        <v>913.3798219137492</v>
      </c>
      <c r="J82" s="5"/>
      <c r="K82" s="5">
        <f>A82-I82</f>
        <v>-193.3798219137492</v>
      </c>
      <c r="L82" s="5">
        <f t="shared" si="7"/>
        <v>47.51541513408813</v>
      </c>
      <c r="M82" s="5"/>
      <c r="N82" s="5">
        <f t="shared" si="8"/>
        <v>37395.755523393353</v>
      </c>
      <c r="O82" s="5">
        <f t="shared" si="8"/>
        <v>2257.7146753647312</v>
      </c>
    </row>
    <row r="83" spans="1:15">
      <c r="A83">
        <v>950</v>
      </c>
      <c r="B83">
        <v>14</v>
      </c>
      <c r="D83" s="5">
        <f t="shared" si="5"/>
        <v>84.135593220338933</v>
      </c>
      <c r="E83" s="5">
        <f t="shared" si="6"/>
        <v>6.0451977401129939</v>
      </c>
      <c r="F83" s="5"/>
      <c r="G83" s="5">
        <f>E83^2</f>
        <v>36.544415717067245</v>
      </c>
      <c r="H83" s="5"/>
      <c r="I83" s="5">
        <f>$B$185+$B$186*B83</f>
        <v>936.87208023423409</v>
      </c>
      <c r="J83" s="5"/>
      <c r="K83" s="5">
        <f>A83-I83</f>
        <v>13.12791976576591</v>
      </c>
      <c r="L83" s="5">
        <f t="shared" si="7"/>
        <v>71.007673454573023</v>
      </c>
      <c r="M83" s="5"/>
      <c r="N83" s="5">
        <f t="shared" si="8"/>
        <v>172.34227737638724</v>
      </c>
      <c r="O83" s="5">
        <f t="shared" si="8"/>
        <v>5042.0896894312746</v>
      </c>
    </row>
    <row r="84" spans="1:15">
      <c r="A84">
        <v>1143</v>
      </c>
      <c r="B84">
        <v>3</v>
      </c>
      <c r="D84" s="5">
        <f t="shared" si="5"/>
        <v>277.13559322033893</v>
      </c>
      <c r="E84" s="5">
        <f t="shared" si="6"/>
        <v>-4.9548022598870061</v>
      </c>
      <c r="F84" s="5"/>
      <c r="G84" s="5">
        <f>E84^2</f>
        <v>24.550065434581381</v>
      </c>
      <c r="H84" s="5"/>
      <c r="I84" s="5">
        <f>$B$185+$B$186*B84</f>
        <v>807.66465947156701</v>
      </c>
      <c r="J84" s="5"/>
      <c r="K84" s="5">
        <f>A84-I84</f>
        <v>335.33534052843299</v>
      </c>
      <c r="L84" s="5">
        <f t="shared" si="7"/>
        <v>-58.199747308094061</v>
      </c>
      <c r="M84" s="5"/>
      <c r="N84" s="5">
        <f t="shared" si="8"/>
        <v>112449.79060732012</v>
      </c>
      <c r="O84" s="5">
        <f t="shared" si="8"/>
        <v>3387.210586726002</v>
      </c>
    </row>
    <row r="85" spans="1:15">
      <c r="A85">
        <v>1064</v>
      </c>
      <c r="B85">
        <v>3</v>
      </c>
      <c r="D85" s="5">
        <f t="shared" si="5"/>
        <v>198.13559322033893</v>
      </c>
      <c r="E85" s="5">
        <f t="shared" si="6"/>
        <v>-4.9548022598870061</v>
      </c>
      <c r="F85" s="5"/>
      <c r="G85" s="5">
        <f>E85^2</f>
        <v>24.550065434581381</v>
      </c>
      <c r="H85" s="5"/>
      <c r="I85" s="5">
        <f>$B$185+$B$186*B85</f>
        <v>807.66465947156701</v>
      </c>
      <c r="J85" s="5"/>
      <c r="K85" s="5">
        <f>A85-I85</f>
        <v>256.33534052843299</v>
      </c>
      <c r="L85" s="5">
        <f t="shared" si="7"/>
        <v>-58.199747308094061</v>
      </c>
      <c r="M85" s="5"/>
      <c r="N85" s="5">
        <f t="shared" si="8"/>
        <v>65707.806803827698</v>
      </c>
      <c r="O85" s="5">
        <f t="shared" si="8"/>
        <v>3387.210586726002</v>
      </c>
    </row>
    <row r="86" spans="1:15">
      <c r="A86">
        <v>1253</v>
      </c>
      <c r="B86">
        <v>5</v>
      </c>
      <c r="D86" s="5">
        <f t="shared" si="5"/>
        <v>387.13559322033893</v>
      </c>
      <c r="E86" s="5">
        <f t="shared" si="6"/>
        <v>-2.9548022598870061</v>
      </c>
      <c r="F86" s="5"/>
      <c r="G86" s="5">
        <f>E86^2</f>
        <v>8.7308563950333582</v>
      </c>
      <c r="H86" s="5"/>
      <c r="I86" s="5">
        <f>$B$185+$B$186*B86</f>
        <v>831.1569177920519</v>
      </c>
      <c r="J86" s="5"/>
      <c r="K86" s="5">
        <f>A86-I86</f>
        <v>421.8430822079481</v>
      </c>
      <c r="L86" s="5">
        <f t="shared" si="7"/>
        <v>-34.707488987609167</v>
      </c>
      <c r="M86" s="5"/>
      <c r="N86" s="5">
        <f t="shared" si="8"/>
        <v>177951.58600670166</v>
      </c>
      <c r="O86" s="5">
        <f t="shared" si="8"/>
        <v>1204.6097918250116</v>
      </c>
    </row>
    <row r="87" spans="1:15">
      <c r="A87">
        <v>462</v>
      </c>
      <c r="B87">
        <v>0</v>
      </c>
      <c r="D87" s="5">
        <f t="shared" si="5"/>
        <v>-403.86440677966107</v>
      </c>
      <c r="E87" s="5">
        <f t="shared" si="6"/>
        <v>-7.9548022598870061</v>
      </c>
      <c r="F87" s="5"/>
      <c r="G87" s="5">
        <f>E87^2</f>
        <v>63.278878993903419</v>
      </c>
      <c r="H87" s="5"/>
      <c r="I87" s="5">
        <f>$B$185+$B$186*B87</f>
        <v>772.42627199083961</v>
      </c>
      <c r="J87" s="5"/>
      <c r="K87" s="5">
        <f>A87-I87</f>
        <v>-310.42627199083961</v>
      </c>
      <c r="L87" s="5">
        <f t="shared" si="7"/>
        <v>-93.438134788821458</v>
      </c>
      <c r="M87" s="5"/>
      <c r="N87" s="5">
        <f t="shared" si="8"/>
        <v>96364.470342130735</v>
      </c>
      <c r="O87" s="5">
        <f t="shared" si="8"/>
        <v>8730.6850328139662</v>
      </c>
    </row>
    <row r="88" spans="1:15">
      <c r="A88">
        <v>174</v>
      </c>
      <c r="B88">
        <v>13</v>
      </c>
      <c r="D88" s="5">
        <f t="shared" si="5"/>
        <v>-691.86440677966107</v>
      </c>
      <c r="E88" s="5">
        <f t="shared" si="6"/>
        <v>5.0451977401129939</v>
      </c>
      <c r="F88" s="5"/>
      <c r="G88" s="5">
        <f>E88^2</f>
        <v>25.454020236841259</v>
      </c>
      <c r="H88" s="5"/>
      <c r="I88" s="5">
        <f>$B$185+$B$186*B88</f>
        <v>925.1259510739917</v>
      </c>
      <c r="J88" s="5"/>
      <c r="K88" s="5">
        <f>A88-I88</f>
        <v>-751.1259510739917</v>
      </c>
      <c r="L88" s="5">
        <f t="shared" si="7"/>
        <v>59.261544294330633</v>
      </c>
      <c r="M88" s="5"/>
      <c r="N88" s="5">
        <f t="shared" si="8"/>
        <v>564190.19437680859</v>
      </c>
      <c r="O88" s="5">
        <f t="shared" si="8"/>
        <v>3511.9306321489116</v>
      </c>
    </row>
    <row r="89" spans="1:15">
      <c r="A89">
        <v>474</v>
      </c>
      <c r="B89">
        <v>4</v>
      </c>
      <c r="D89" s="5">
        <f t="shared" si="5"/>
        <v>-391.86440677966107</v>
      </c>
      <c r="E89" s="5">
        <f t="shared" si="6"/>
        <v>-3.9548022598870061</v>
      </c>
      <c r="F89" s="5"/>
      <c r="G89" s="5">
        <f>E89^2</f>
        <v>15.64046091480737</v>
      </c>
      <c r="H89" s="5"/>
      <c r="I89" s="5">
        <f>$B$185+$B$186*B89</f>
        <v>819.41078863180951</v>
      </c>
      <c r="J89" s="5"/>
      <c r="K89" s="5">
        <f>A89-I89</f>
        <v>-345.41078863180951</v>
      </c>
      <c r="L89" s="5">
        <f t="shared" si="7"/>
        <v>-46.453618147851557</v>
      </c>
      <c r="M89" s="5"/>
      <c r="N89" s="5">
        <f t="shared" si="8"/>
        <v>119308.61290324859</v>
      </c>
      <c r="O89" s="5">
        <f t="shared" si="8"/>
        <v>2157.9386390264035</v>
      </c>
    </row>
    <row r="90" spans="1:15">
      <c r="A90">
        <v>1248</v>
      </c>
      <c r="B90">
        <v>7</v>
      </c>
      <c r="D90" s="5">
        <f t="shared" si="5"/>
        <v>382.13559322033893</v>
      </c>
      <c r="E90" s="5">
        <f t="shared" si="6"/>
        <v>-0.95480225988700607</v>
      </c>
      <c r="F90" s="5"/>
      <c r="G90" s="5">
        <f>E90^2</f>
        <v>0.91164735548533382</v>
      </c>
      <c r="H90" s="5"/>
      <c r="I90" s="5">
        <f>$B$185+$B$186*B90</f>
        <v>854.64917611253691</v>
      </c>
      <c r="J90" s="5"/>
      <c r="K90" s="5">
        <f>A90-I90</f>
        <v>393.35082388746309</v>
      </c>
      <c r="L90" s="5">
        <f t="shared" si="7"/>
        <v>-11.21523066712416</v>
      </c>
      <c r="M90" s="5"/>
      <c r="N90" s="5">
        <f t="shared" si="8"/>
        <v>154724.870652946</v>
      </c>
      <c r="O90" s="5">
        <f t="shared" si="8"/>
        <v>125.78139891680225</v>
      </c>
    </row>
    <row r="91" spans="1:15">
      <c r="A91">
        <v>1101</v>
      </c>
      <c r="B91">
        <v>3</v>
      </c>
      <c r="D91" s="5">
        <f t="shared" si="5"/>
        <v>235.13559322033893</v>
      </c>
      <c r="E91" s="5">
        <f t="shared" si="6"/>
        <v>-4.9548022598870061</v>
      </c>
      <c r="F91" s="5"/>
      <c r="G91" s="5">
        <f>E91^2</f>
        <v>24.550065434581381</v>
      </c>
      <c r="H91" s="5"/>
      <c r="I91" s="5">
        <f>$B$185+$B$186*B91</f>
        <v>807.66465947156701</v>
      </c>
      <c r="J91" s="5"/>
      <c r="K91" s="5">
        <f>A91-I91</f>
        <v>293.33534052843299</v>
      </c>
      <c r="L91" s="5">
        <f t="shared" si="7"/>
        <v>-58.199747308094061</v>
      </c>
      <c r="M91" s="5"/>
      <c r="N91" s="5">
        <f t="shared" si="8"/>
        <v>86045.622002931748</v>
      </c>
      <c r="O91" s="5">
        <f t="shared" si="8"/>
        <v>3387.210586726002</v>
      </c>
    </row>
    <row r="92" spans="1:15">
      <c r="A92">
        <v>348</v>
      </c>
      <c r="B92">
        <v>10</v>
      </c>
      <c r="D92" s="5">
        <f t="shared" si="5"/>
        <v>-517.86440677966107</v>
      </c>
      <c r="E92" s="5">
        <f t="shared" si="6"/>
        <v>2.0451977401129939</v>
      </c>
      <c r="F92" s="5"/>
      <c r="G92" s="5">
        <f>E92^2</f>
        <v>4.1828337961632975</v>
      </c>
      <c r="H92" s="5"/>
      <c r="I92" s="5">
        <f>$B$185+$B$186*B92</f>
        <v>889.8875635932643</v>
      </c>
      <c r="J92" s="5"/>
      <c r="K92" s="5">
        <f>A92-I92</f>
        <v>-541.8875635932643</v>
      </c>
      <c r="L92" s="5">
        <f t="shared" si="7"/>
        <v>24.023156813603237</v>
      </c>
      <c r="M92" s="5"/>
      <c r="N92" s="5">
        <f t="shared" si="8"/>
        <v>293642.13157704409</v>
      </c>
      <c r="O92" s="5">
        <f t="shared" si="8"/>
        <v>577.11206329097161</v>
      </c>
    </row>
    <row r="93" spans="1:15">
      <c r="A93">
        <v>650</v>
      </c>
      <c r="B93">
        <v>5</v>
      </c>
      <c r="D93" s="5">
        <f t="shared" si="5"/>
        <v>-215.86440677966107</v>
      </c>
      <c r="E93" s="5">
        <f t="shared" si="6"/>
        <v>-2.9548022598870061</v>
      </c>
      <c r="F93" s="5"/>
      <c r="G93" s="5">
        <f>E93^2</f>
        <v>8.7308563950333582</v>
      </c>
      <c r="H93" s="5"/>
      <c r="I93" s="5">
        <f>$B$185+$B$186*B93</f>
        <v>831.1569177920519</v>
      </c>
      <c r="J93" s="5"/>
      <c r="K93" s="5">
        <f>A93-I93</f>
        <v>-181.1569177920519</v>
      </c>
      <c r="L93" s="5">
        <f t="shared" si="7"/>
        <v>-34.707488987609167</v>
      </c>
      <c r="M93" s="5"/>
      <c r="N93" s="5">
        <f t="shared" si="8"/>
        <v>32817.828863916249</v>
      </c>
      <c r="O93" s="5">
        <f t="shared" si="8"/>
        <v>1204.6097918250116</v>
      </c>
    </row>
    <row r="94" spans="1:15">
      <c r="A94">
        <v>875</v>
      </c>
      <c r="B94">
        <v>10</v>
      </c>
      <c r="D94" s="5">
        <f t="shared" si="5"/>
        <v>9.135593220338933</v>
      </c>
      <c r="E94" s="5">
        <f t="shared" si="6"/>
        <v>2.0451977401129939</v>
      </c>
      <c r="F94" s="5"/>
      <c r="G94" s="5">
        <f>E94^2</f>
        <v>4.1828337961632975</v>
      </c>
      <c r="H94" s="5"/>
      <c r="I94" s="5">
        <f>$B$185+$B$186*B94</f>
        <v>889.8875635932643</v>
      </c>
      <c r="J94" s="5"/>
      <c r="K94" s="5">
        <f>A94-I94</f>
        <v>-14.887563593264304</v>
      </c>
      <c r="L94" s="5">
        <f t="shared" si="7"/>
        <v>24.023156813603237</v>
      </c>
      <c r="M94" s="5"/>
      <c r="N94" s="5">
        <f t="shared" si="8"/>
        <v>221.63954974348874</v>
      </c>
      <c r="O94" s="5">
        <f t="shared" si="8"/>
        <v>577.11206329097161</v>
      </c>
    </row>
    <row r="95" spans="1:15">
      <c r="A95">
        <v>1600</v>
      </c>
      <c r="B95">
        <v>1</v>
      </c>
      <c r="D95" s="5">
        <f t="shared" si="5"/>
        <v>734.13559322033893</v>
      </c>
      <c r="E95" s="5">
        <f t="shared" si="6"/>
        <v>-6.9548022598870061</v>
      </c>
      <c r="F95" s="5"/>
      <c r="G95" s="5">
        <f>E95^2</f>
        <v>48.369274474129405</v>
      </c>
      <c r="H95" s="5"/>
      <c r="I95" s="5">
        <f>$B$185+$B$186*B95</f>
        <v>784.17240115108211</v>
      </c>
      <c r="J95" s="5"/>
      <c r="K95" s="5">
        <f>A95-I95</f>
        <v>815.82759884891789</v>
      </c>
      <c r="L95" s="5">
        <f t="shared" si="7"/>
        <v>-81.692005628578954</v>
      </c>
      <c r="M95" s="5"/>
      <c r="N95" s="5">
        <f t="shared" si="8"/>
        <v>665574.67104359088</v>
      </c>
      <c r="O95" s="5">
        <f t="shared" si="8"/>
        <v>6673.5837836197752</v>
      </c>
    </row>
    <row r="96" spans="1:15">
      <c r="A96">
        <v>1500</v>
      </c>
      <c r="B96">
        <v>4</v>
      </c>
      <c r="D96" s="5">
        <f t="shared" si="5"/>
        <v>634.13559322033893</v>
      </c>
      <c r="E96" s="5">
        <f t="shared" si="6"/>
        <v>-3.9548022598870061</v>
      </c>
      <c r="F96" s="5"/>
      <c r="G96" s="5">
        <f>E96^2</f>
        <v>15.64046091480737</v>
      </c>
      <c r="H96" s="5"/>
      <c r="I96" s="5">
        <f>$B$185+$B$186*B96</f>
        <v>819.41078863180951</v>
      </c>
      <c r="J96" s="5"/>
      <c r="K96" s="5">
        <f>A96-I96</f>
        <v>680.58921136819049</v>
      </c>
      <c r="L96" s="5">
        <f t="shared" si="7"/>
        <v>-46.453618147851557</v>
      </c>
      <c r="M96" s="5"/>
      <c r="N96" s="5">
        <f t="shared" si="8"/>
        <v>463201.67463077547</v>
      </c>
      <c r="O96" s="5">
        <f t="shared" si="8"/>
        <v>2157.9386390264035</v>
      </c>
    </row>
    <row r="97" spans="1:15">
      <c r="A97">
        <v>323</v>
      </c>
      <c r="B97">
        <v>3</v>
      </c>
      <c r="D97" s="5">
        <f t="shared" si="5"/>
        <v>-542.86440677966107</v>
      </c>
      <c r="E97" s="5">
        <f t="shared" si="6"/>
        <v>-4.9548022598870061</v>
      </c>
      <c r="F97" s="5"/>
      <c r="G97" s="5">
        <f>E97^2</f>
        <v>24.550065434581381</v>
      </c>
      <c r="H97" s="5"/>
      <c r="I97" s="5">
        <f>$B$185+$B$186*B97</f>
        <v>807.66465947156701</v>
      </c>
      <c r="J97" s="5"/>
      <c r="K97" s="5">
        <f>A97-I97</f>
        <v>-484.66465947156701</v>
      </c>
      <c r="L97" s="5">
        <f t="shared" si="7"/>
        <v>-58.199747308094061</v>
      </c>
      <c r="M97" s="5"/>
      <c r="N97" s="5">
        <f t="shared" si="8"/>
        <v>234899.83214069001</v>
      </c>
      <c r="O97" s="5">
        <f t="shared" si="8"/>
        <v>3387.210586726002</v>
      </c>
    </row>
    <row r="98" spans="1:15">
      <c r="A98">
        <v>459</v>
      </c>
      <c r="B98">
        <v>3</v>
      </c>
      <c r="D98" s="5">
        <f t="shared" si="5"/>
        <v>-406.86440677966107</v>
      </c>
      <c r="E98" s="5">
        <f t="shared" si="6"/>
        <v>-4.9548022598870061</v>
      </c>
      <c r="F98" s="5"/>
      <c r="G98" s="5">
        <f>E98^2</f>
        <v>24.550065434581381</v>
      </c>
      <c r="H98" s="5"/>
      <c r="I98" s="5">
        <f>$B$185+$B$186*B98</f>
        <v>807.66465947156701</v>
      </c>
      <c r="J98" s="5"/>
      <c r="K98" s="5">
        <f>A98-I98</f>
        <v>-348.66465947156701</v>
      </c>
      <c r="L98" s="5">
        <f t="shared" si="7"/>
        <v>-58.199747308094061</v>
      </c>
      <c r="M98" s="5"/>
      <c r="N98" s="5">
        <f t="shared" si="8"/>
        <v>121567.04476442379</v>
      </c>
      <c r="O98" s="5">
        <f t="shared" si="8"/>
        <v>3387.210586726002</v>
      </c>
    </row>
    <row r="99" spans="1:15">
      <c r="A99">
        <v>925</v>
      </c>
      <c r="B99">
        <v>12</v>
      </c>
      <c r="D99" s="5">
        <f t="shared" ref="D99:D130" si="9">A99-AVERAGE($A$3:$A$179)</f>
        <v>59.135593220338933</v>
      </c>
      <c r="E99" s="5">
        <f t="shared" si="6"/>
        <v>4.0451977401129939</v>
      </c>
      <c r="F99" s="5"/>
      <c r="G99" s="5">
        <f>E99^2</f>
        <v>16.363624756615273</v>
      </c>
      <c r="H99" s="5"/>
      <c r="I99" s="5">
        <f>$B$185+$B$186*B99</f>
        <v>913.3798219137492</v>
      </c>
      <c r="J99" s="5"/>
      <c r="K99" s="5">
        <f>A99-I99</f>
        <v>11.620178086250803</v>
      </c>
      <c r="L99" s="5">
        <f t="shared" si="7"/>
        <v>47.51541513408813</v>
      </c>
      <c r="M99" s="5"/>
      <c r="N99" s="5">
        <f t="shared" si="8"/>
        <v>135.02853875618337</v>
      </c>
      <c r="O99" s="5">
        <f t="shared" si="8"/>
        <v>2257.7146753647312</v>
      </c>
    </row>
    <row r="100" spans="1:15">
      <c r="A100">
        <v>375</v>
      </c>
      <c r="B100">
        <v>4</v>
      </c>
      <c r="D100" s="5">
        <f t="shared" si="9"/>
        <v>-490.86440677966107</v>
      </c>
      <c r="E100" s="5">
        <f t="shared" si="6"/>
        <v>-3.9548022598870061</v>
      </c>
      <c r="F100" s="5"/>
      <c r="G100" s="5">
        <f>E100^2</f>
        <v>15.64046091480737</v>
      </c>
      <c r="H100" s="5"/>
      <c r="I100" s="5">
        <f>$B$185+$B$186*B100</f>
        <v>819.41078863180951</v>
      </c>
      <c r="J100" s="5"/>
      <c r="K100" s="5">
        <f>A100-I100</f>
        <v>-444.41078863180951</v>
      </c>
      <c r="L100" s="5">
        <f t="shared" si="7"/>
        <v>-46.453618147851557</v>
      </c>
      <c r="M100" s="5"/>
      <c r="N100" s="5">
        <f t="shared" si="8"/>
        <v>197500.94905234687</v>
      </c>
      <c r="O100" s="5">
        <f t="shared" si="8"/>
        <v>2157.9386390264035</v>
      </c>
    </row>
    <row r="101" spans="1:15">
      <c r="A101">
        <v>447</v>
      </c>
      <c r="B101">
        <v>1</v>
      </c>
      <c r="D101" s="5">
        <f t="shared" si="9"/>
        <v>-418.86440677966107</v>
      </c>
      <c r="E101" s="5">
        <f t="shared" si="6"/>
        <v>-6.9548022598870061</v>
      </c>
      <c r="F101" s="5"/>
      <c r="G101" s="5">
        <f>E101^2</f>
        <v>48.369274474129405</v>
      </c>
      <c r="H101" s="5"/>
      <c r="I101" s="5">
        <f>$B$185+$B$186*B101</f>
        <v>784.17240115108211</v>
      </c>
      <c r="J101" s="5"/>
      <c r="K101" s="5">
        <f>A101-I101</f>
        <v>-337.17240115108211</v>
      </c>
      <c r="L101" s="5">
        <f t="shared" si="7"/>
        <v>-81.692005628578954</v>
      </c>
      <c r="M101" s="5"/>
      <c r="N101" s="5">
        <f t="shared" si="8"/>
        <v>113685.22809798624</v>
      </c>
      <c r="O101" s="5">
        <f t="shared" si="8"/>
        <v>6673.5837836197752</v>
      </c>
    </row>
    <row r="102" spans="1:15">
      <c r="A102">
        <v>1340</v>
      </c>
      <c r="B102">
        <v>10</v>
      </c>
      <c r="D102" s="5">
        <f t="shared" si="9"/>
        <v>474.13559322033893</v>
      </c>
      <c r="E102" s="5">
        <f t="shared" si="6"/>
        <v>2.0451977401129939</v>
      </c>
      <c r="F102" s="5"/>
      <c r="G102" s="5">
        <f>E102^2</f>
        <v>4.1828337961632975</v>
      </c>
      <c r="H102" s="5"/>
      <c r="I102" s="5">
        <f>$B$185+$B$186*B102</f>
        <v>889.8875635932643</v>
      </c>
      <c r="J102" s="5"/>
      <c r="K102" s="5">
        <f>A102-I102</f>
        <v>450.1124364067357</v>
      </c>
      <c r="L102" s="5">
        <f t="shared" si="7"/>
        <v>24.023156813603237</v>
      </c>
      <c r="M102" s="5"/>
      <c r="N102" s="5">
        <f t="shared" si="8"/>
        <v>202601.20540800769</v>
      </c>
      <c r="O102" s="5">
        <f t="shared" si="8"/>
        <v>577.11206329097161</v>
      </c>
    </row>
    <row r="103" spans="1:15">
      <c r="A103">
        <v>1749</v>
      </c>
      <c r="B103">
        <v>11</v>
      </c>
      <c r="D103" s="5">
        <f t="shared" si="9"/>
        <v>883.13559322033893</v>
      </c>
      <c r="E103" s="5">
        <f t="shared" si="6"/>
        <v>3.0451977401129939</v>
      </c>
      <c r="F103" s="5"/>
      <c r="G103" s="5">
        <f>E103^2</f>
        <v>9.2732292763892854</v>
      </c>
      <c r="H103" s="5"/>
      <c r="I103" s="5">
        <f>$B$185+$B$186*B103</f>
        <v>901.63369275350669</v>
      </c>
      <c r="J103" s="5"/>
      <c r="K103" s="5">
        <f>A103-I103</f>
        <v>847.36630724649331</v>
      </c>
      <c r="L103" s="5">
        <f t="shared" si="7"/>
        <v>35.769285973845626</v>
      </c>
      <c r="M103" s="5"/>
      <c r="N103" s="5">
        <f t="shared" si="8"/>
        <v>718029.65865655849</v>
      </c>
      <c r="O103" s="5">
        <f t="shared" si="8"/>
        <v>1279.4418190787494</v>
      </c>
    </row>
    <row r="104" spans="1:15">
      <c r="A104">
        <v>491</v>
      </c>
      <c r="B104">
        <v>2</v>
      </c>
      <c r="D104" s="5">
        <f t="shared" si="9"/>
        <v>-374.86440677966107</v>
      </c>
      <c r="E104" s="5">
        <f t="shared" si="6"/>
        <v>-5.9548022598870061</v>
      </c>
      <c r="F104" s="5"/>
      <c r="G104" s="5">
        <f>E104^2</f>
        <v>35.459669954355391</v>
      </c>
      <c r="H104" s="5"/>
      <c r="I104" s="5">
        <f>$B$185+$B$186*B104</f>
        <v>795.9185303113245</v>
      </c>
      <c r="J104" s="5"/>
      <c r="K104" s="5">
        <f>A104-I104</f>
        <v>-304.9185303113245</v>
      </c>
      <c r="L104" s="5">
        <f t="shared" si="7"/>
        <v>-69.945876468336564</v>
      </c>
      <c r="M104" s="5"/>
      <c r="N104" s="5">
        <f t="shared" si="8"/>
        <v>92975.310127218123</v>
      </c>
      <c r="O104" s="5">
        <f t="shared" si="8"/>
        <v>4892.4256349237985</v>
      </c>
    </row>
    <row r="105" spans="1:15">
      <c r="A105">
        <v>5299</v>
      </c>
      <c r="B105">
        <v>13</v>
      </c>
      <c r="D105" s="5">
        <f t="shared" si="9"/>
        <v>4433.1355932203387</v>
      </c>
      <c r="E105" s="5">
        <f t="shared" si="6"/>
        <v>5.0451977401129939</v>
      </c>
      <c r="F105" s="5"/>
      <c r="G105" s="5">
        <f>E105^2</f>
        <v>25.454020236841259</v>
      </c>
      <c r="H105" s="5"/>
      <c r="I105" s="5">
        <f>$B$185+$B$186*B105</f>
        <v>925.1259510739917</v>
      </c>
      <c r="J105" s="5"/>
      <c r="K105" s="5">
        <f>A105-I105</f>
        <v>4373.8740489260081</v>
      </c>
      <c r="L105" s="5">
        <f t="shared" si="7"/>
        <v>59.261544294330633</v>
      </c>
      <c r="M105" s="5"/>
      <c r="N105" s="5">
        <f t="shared" si="8"/>
        <v>19130774.195868392</v>
      </c>
      <c r="O105" s="5">
        <f t="shared" si="8"/>
        <v>3511.9306321489116</v>
      </c>
    </row>
    <row r="106" spans="1:15">
      <c r="A106">
        <v>431</v>
      </c>
      <c r="B106">
        <v>3</v>
      </c>
      <c r="D106" s="5">
        <f t="shared" si="9"/>
        <v>-434.86440677966107</v>
      </c>
      <c r="E106" s="5">
        <f t="shared" si="6"/>
        <v>-4.9548022598870061</v>
      </c>
      <c r="F106" s="5"/>
      <c r="G106" s="5">
        <f>E106^2</f>
        <v>24.550065434581381</v>
      </c>
      <c r="H106" s="5"/>
      <c r="I106" s="5">
        <f>$B$185+$B$186*B106</f>
        <v>807.66465947156701</v>
      </c>
      <c r="J106" s="5"/>
      <c r="K106" s="5">
        <f>A106-I106</f>
        <v>-376.66465947156701</v>
      </c>
      <c r="L106" s="5">
        <f t="shared" si="7"/>
        <v>-58.199747308094061</v>
      </c>
      <c r="M106" s="5"/>
      <c r="N106" s="5">
        <f t="shared" si="8"/>
        <v>141876.26569483153</v>
      </c>
      <c r="O106" s="5">
        <f t="shared" si="8"/>
        <v>3387.210586726002</v>
      </c>
    </row>
    <row r="107" spans="1:15">
      <c r="A107">
        <v>729</v>
      </c>
      <c r="B107">
        <v>3</v>
      </c>
      <c r="D107" s="5">
        <f t="shared" si="9"/>
        <v>-136.86440677966107</v>
      </c>
      <c r="E107" s="5">
        <f t="shared" si="6"/>
        <v>-4.9548022598870061</v>
      </c>
      <c r="F107" s="5"/>
      <c r="G107" s="5">
        <f>E107^2</f>
        <v>24.550065434581381</v>
      </c>
      <c r="H107" s="5"/>
      <c r="I107" s="5">
        <f>$B$185+$B$186*B107</f>
        <v>807.66465947156701</v>
      </c>
      <c r="J107" s="5"/>
      <c r="K107" s="5">
        <f>A107-I107</f>
        <v>-78.664659471567006</v>
      </c>
      <c r="L107" s="5">
        <f t="shared" si="7"/>
        <v>-58.199747308094061</v>
      </c>
      <c r="M107" s="5"/>
      <c r="N107" s="5">
        <f t="shared" si="8"/>
        <v>6188.1286497775964</v>
      </c>
      <c r="O107" s="5">
        <f t="shared" si="8"/>
        <v>3387.210586726002</v>
      </c>
    </row>
    <row r="108" spans="1:15">
      <c r="A108">
        <v>1284</v>
      </c>
      <c r="B108">
        <v>3</v>
      </c>
      <c r="D108" s="5">
        <f t="shared" si="9"/>
        <v>418.13559322033893</v>
      </c>
      <c r="E108" s="5">
        <f t="shared" si="6"/>
        <v>-4.9548022598870061</v>
      </c>
      <c r="F108" s="5"/>
      <c r="G108" s="5">
        <f>E108^2</f>
        <v>24.550065434581381</v>
      </c>
      <c r="H108" s="5"/>
      <c r="I108" s="5">
        <f>$B$185+$B$186*B108</f>
        <v>807.66465947156701</v>
      </c>
      <c r="J108" s="5"/>
      <c r="K108" s="5">
        <f>A108-I108</f>
        <v>476.33534052843299</v>
      </c>
      <c r="L108" s="5">
        <f t="shared" si="7"/>
        <v>-58.199747308094061</v>
      </c>
      <c r="M108" s="5"/>
      <c r="N108" s="5">
        <f t="shared" si="8"/>
        <v>226895.35663633823</v>
      </c>
      <c r="O108" s="5">
        <f t="shared" si="8"/>
        <v>3387.210586726002</v>
      </c>
    </row>
    <row r="109" spans="1:15">
      <c r="A109">
        <v>1373</v>
      </c>
      <c r="B109">
        <v>8</v>
      </c>
      <c r="D109" s="5">
        <f t="shared" si="9"/>
        <v>507.13559322033893</v>
      </c>
      <c r="E109" s="5">
        <f t="shared" si="6"/>
        <v>4.5197740112993934E-2</v>
      </c>
      <c r="F109" s="5"/>
      <c r="G109" s="5">
        <f>E109^2</f>
        <v>2.0428357113217409E-3</v>
      </c>
      <c r="H109" s="5"/>
      <c r="I109" s="5">
        <f>$B$185+$B$186*B109</f>
        <v>866.3953052727793</v>
      </c>
      <c r="J109" s="5"/>
      <c r="K109" s="5">
        <f>A109-I109</f>
        <v>506.6046947272207</v>
      </c>
      <c r="L109" s="5">
        <f t="shared" si="7"/>
        <v>0.53089849311822945</v>
      </c>
      <c r="M109" s="5"/>
      <c r="N109" s="5">
        <f t="shared" si="8"/>
        <v>256648.31671966048</v>
      </c>
      <c r="O109" s="5">
        <f t="shared" si="8"/>
        <v>0.28185320999520674</v>
      </c>
    </row>
    <row r="110" spans="1:15">
      <c r="A110">
        <v>989</v>
      </c>
      <c r="B110">
        <v>5</v>
      </c>
      <c r="D110" s="5">
        <f t="shared" si="9"/>
        <v>123.13559322033893</v>
      </c>
      <c r="E110" s="5">
        <f t="shared" si="6"/>
        <v>-2.9548022598870061</v>
      </c>
      <c r="F110" s="5"/>
      <c r="G110" s="5">
        <f>E110^2</f>
        <v>8.7308563950333582</v>
      </c>
      <c r="H110" s="5"/>
      <c r="I110" s="5">
        <f>$B$185+$B$186*B110</f>
        <v>831.1569177920519</v>
      </c>
      <c r="J110" s="5"/>
      <c r="K110" s="5">
        <f>A110-I110</f>
        <v>157.8430822079481</v>
      </c>
      <c r="L110" s="5">
        <f t="shared" si="7"/>
        <v>-34.707488987609167</v>
      </c>
      <c r="M110" s="5"/>
      <c r="N110" s="5">
        <f t="shared" si="8"/>
        <v>24914.438600905061</v>
      </c>
      <c r="O110" s="5">
        <f t="shared" si="8"/>
        <v>1204.6097918250116</v>
      </c>
    </row>
    <row r="111" spans="1:15">
      <c r="A111">
        <v>515</v>
      </c>
      <c r="B111">
        <v>1</v>
      </c>
      <c r="D111" s="5">
        <f t="shared" si="9"/>
        <v>-350.86440677966107</v>
      </c>
      <c r="E111" s="5">
        <f t="shared" si="6"/>
        <v>-6.9548022598870061</v>
      </c>
      <c r="F111" s="5"/>
      <c r="G111" s="5">
        <f>E111^2</f>
        <v>48.369274474129405</v>
      </c>
      <c r="H111" s="5"/>
      <c r="I111" s="5">
        <f>$B$185+$B$186*B111</f>
        <v>784.17240115108211</v>
      </c>
      <c r="J111" s="5"/>
      <c r="K111" s="5">
        <f>A111-I111</f>
        <v>-269.17240115108211</v>
      </c>
      <c r="L111" s="5">
        <f t="shared" si="7"/>
        <v>-81.692005628578954</v>
      </c>
      <c r="M111" s="5"/>
      <c r="N111" s="5">
        <f t="shared" si="8"/>
        <v>72453.781541439064</v>
      </c>
      <c r="O111" s="5">
        <f t="shared" si="8"/>
        <v>6673.5837836197752</v>
      </c>
    </row>
    <row r="112" spans="1:15">
      <c r="A112">
        <v>1301</v>
      </c>
      <c r="B112">
        <v>15</v>
      </c>
      <c r="D112" s="5">
        <f t="shared" si="9"/>
        <v>435.13559322033893</v>
      </c>
      <c r="E112" s="5">
        <f t="shared" si="6"/>
        <v>7.0451977401129939</v>
      </c>
      <c r="F112" s="5"/>
      <c r="G112" s="5">
        <f>E112^2</f>
        <v>49.634811197293239</v>
      </c>
      <c r="H112" s="5"/>
      <c r="I112" s="5">
        <f>$B$185+$B$186*B112</f>
        <v>948.61820939447659</v>
      </c>
      <c r="J112" s="5"/>
      <c r="K112" s="5">
        <f>A112-I112</f>
        <v>352.38179060552341</v>
      </c>
      <c r="L112" s="5">
        <f t="shared" si="7"/>
        <v>82.753802614815527</v>
      </c>
      <c r="M112" s="5"/>
      <c r="N112" s="5">
        <f t="shared" si="8"/>
        <v>124172.92635035494</v>
      </c>
      <c r="O112" s="5">
        <f t="shared" si="8"/>
        <v>6848.1918472118496</v>
      </c>
    </row>
    <row r="113" spans="1:15">
      <c r="A113">
        <v>834</v>
      </c>
      <c r="B113">
        <v>1</v>
      </c>
      <c r="D113" s="5">
        <f t="shared" si="9"/>
        <v>-31.864406779661067</v>
      </c>
      <c r="E113" s="5">
        <f t="shared" si="6"/>
        <v>-6.9548022598870061</v>
      </c>
      <c r="F113" s="5"/>
      <c r="G113" s="5">
        <f>E113^2</f>
        <v>48.369274474129405</v>
      </c>
      <c r="H113" s="5"/>
      <c r="I113" s="5">
        <f>$B$185+$B$186*B113</f>
        <v>784.17240115108211</v>
      </c>
      <c r="J113" s="5"/>
      <c r="K113" s="5">
        <f>A113-I113</f>
        <v>49.827598848917887</v>
      </c>
      <c r="L113" s="5">
        <f t="shared" si="7"/>
        <v>-81.692005628578954</v>
      </c>
      <c r="M113" s="5"/>
      <c r="N113" s="5">
        <f t="shared" si="8"/>
        <v>2482.7896070486831</v>
      </c>
      <c r="O113" s="5">
        <f t="shared" si="8"/>
        <v>6673.5837836197752</v>
      </c>
    </row>
    <row r="114" spans="1:15">
      <c r="A114">
        <v>849</v>
      </c>
      <c r="B114">
        <v>24</v>
      </c>
      <c r="D114" s="5">
        <f t="shared" si="9"/>
        <v>-16.864406779661067</v>
      </c>
      <c r="E114" s="5">
        <f t="shared" si="6"/>
        <v>16.045197740112993</v>
      </c>
      <c r="F114" s="5"/>
      <c r="G114" s="5">
        <f>E114^2</f>
        <v>257.44837051932711</v>
      </c>
      <c r="H114" s="5"/>
      <c r="I114" s="5">
        <f>$B$185+$B$186*B114</f>
        <v>1054.3333718366589</v>
      </c>
      <c r="J114" s="5"/>
      <c r="K114" s="5">
        <f>A114-I114</f>
        <v>-205.3333718366589</v>
      </c>
      <c r="L114" s="5">
        <f t="shared" si="7"/>
        <v>188.46896505699783</v>
      </c>
      <c r="M114" s="5"/>
      <c r="N114" s="5">
        <f t="shared" si="8"/>
        <v>42161.793589811627</v>
      </c>
      <c r="O114" s="5">
        <f t="shared" si="8"/>
        <v>35520.55078965587</v>
      </c>
    </row>
    <row r="115" spans="1:15">
      <c r="A115">
        <v>100</v>
      </c>
      <c r="B115">
        <v>26</v>
      </c>
      <c r="D115" s="5">
        <f t="shared" si="9"/>
        <v>-765.86440677966107</v>
      </c>
      <c r="E115" s="5">
        <f t="shared" si="6"/>
        <v>18.045197740112993</v>
      </c>
      <c r="F115" s="5"/>
      <c r="G115" s="5">
        <f>E115^2</f>
        <v>325.62916147977904</v>
      </c>
      <c r="H115" s="5"/>
      <c r="I115" s="5">
        <f>$B$185+$B$186*B115</f>
        <v>1077.8256301571437</v>
      </c>
      <c r="J115" s="5"/>
      <c r="K115" s="5">
        <f>A115-I115</f>
        <v>-977.82563015714368</v>
      </c>
      <c r="L115" s="5">
        <f t="shared" si="7"/>
        <v>211.96122337748261</v>
      </c>
      <c r="M115" s="5"/>
      <c r="N115" s="5">
        <f t="shared" si="8"/>
        <v>956142.96299221518</v>
      </c>
      <c r="O115" s="5">
        <f t="shared" si="8"/>
        <v>44927.560215679077</v>
      </c>
    </row>
    <row r="116" spans="1:15">
      <c r="A116">
        <v>679</v>
      </c>
      <c r="B116">
        <v>6</v>
      </c>
      <c r="D116" s="5">
        <f t="shared" si="9"/>
        <v>-186.86440677966107</v>
      </c>
      <c r="E116" s="5">
        <f t="shared" si="6"/>
        <v>-1.9548022598870061</v>
      </c>
      <c r="F116" s="5"/>
      <c r="G116" s="5">
        <f>E116^2</f>
        <v>3.8212518752593461</v>
      </c>
      <c r="H116" s="5"/>
      <c r="I116" s="5">
        <f>$B$185+$B$186*B116</f>
        <v>842.9030469522944</v>
      </c>
      <c r="J116" s="5"/>
      <c r="K116" s="5">
        <f>A116-I116</f>
        <v>-163.9030469522944</v>
      </c>
      <c r="L116" s="5">
        <f t="shared" si="7"/>
        <v>-22.961359827366664</v>
      </c>
      <c r="M116" s="5"/>
      <c r="N116" s="5">
        <f t="shared" si="8"/>
        <v>26864.208800246022</v>
      </c>
      <c r="O116" s="5">
        <f t="shared" si="8"/>
        <v>527.22404512180765</v>
      </c>
    </row>
    <row r="117" spans="1:15">
      <c r="A117">
        <v>567</v>
      </c>
      <c r="B117">
        <v>10</v>
      </c>
      <c r="D117" s="5">
        <f t="shared" si="9"/>
        <v>-298.86440677966107</v>
      </c>
      <c r="E117" s="5">
        <f t="shared" si="6"/>
        <v>2.0451977401129939</v>
      </c>
      <c r="F117" s="5"/>
      <c r="G117" s="5">
        <f>E117^2</f>
        <v>4.1828337961632975</v>
      </c>
      <c r="H117" s="5"/>
      <c r="I117" s="5">
        <f>$B$185+$B$186*B117</f>
        <v>889.8875635932643</v>
      </c>
      <c r="J117" s="5"/>
      <c r="K117" s="5">
        <f>A117-I117</f>
        <v>-322.8875635932643</v>
      </c>
      <c r="L117" s="5">
        <f t="shared" si="7"/>
        <v>24.023156813603237</v>
      </c>
      <c r="M117" s="5"/>
      <c r="N117" s="5">
        <f t="shared" si="8"/>
        <v>104256.3787231943</v>
      </c>
      <c r="O117" s="5">
        <f t="shared" si="8"/>
        <v>577.11206329097161</v>
      </c>
    </row>
    <row r="118" spans="1:15">
      <c r="A118">
        <v>559</v>
      </c>
      <c r="B118">
        <v>2</v>
      </c>
      <c r="D118" s="5">
        <f t="shared" si="9"/>
        <v>-306.86440677966107</v>
      </c>
      <c r="E118" s="5">
        <f t="shared" si="6"/>
        <v>-5.9548022598870061</v>
      </c>
      <c r="F118" s="5"/>
      <c r="G118" s="5">
        <f>E118^2</f>
        <v>35.459669954355391</v>
      </c>
      <c r="H118" s="5"/>
      <c r="I118" s="5">
        <f>$B$185+$B$186*B118</f>
        <v>795.9185303113245</v>
      </c>
      <c r="J118" s="5"/>
      <c r="K118" s="5">
        <f>A118-I118</f>
        <v>-236.9185303113245</v>
      </c>
      <c r="L118" s="5">
        <f t="shared" si="7"/>
        <v>-69.945876468336564</v>
      </c>
      <c r="M118" s="5"/>
      <c r="N118" s="5">
        <f t="shared" si="8"/>
        <v>56130.390004877991</v>
      </c>
      <c r="O118" s="5">
        <f t="shared" si="8"/>
        <v>4892.4256349237985</v>
      </c>
    </row>
    <row r="119" spans="1:15">
      <c r="A119">
        <v>704</v>
      </c>
      <c r="B119">
        <v>6</v>
      </c>
      <c r="D119" s="5">
        <f t="shared" si="9"/>
        <v>-161.86440677966107</v>
      </c>
      <c r="E119" s="5">
        <f t="shared" si="6"/>
        <v>-1.9548022598870061</v>
      </c>
      <c r="F119" s="5"/>
      <c r="G119" s="5">
        <f>E119^2</f>
        <v>3.8212518752593461</v>
      </c>
      <c r="H119" s="5"/>
      <c r="I119" s="5">
        <f>$B$185+$B$186*B119</f>
        <v>842.9030469522944</v>
      </c>
      <c r="J119" s="5"/>
      <c r="K119" s="5">
        <f>A119-I119</f>
        <v>-138.9030469522944</v>
      </c>
      <c r="L119" s="5">
        <f t="shared" si="7"/>
        <v>-22.961359827366664</v>
      </c>
      <c r="M119" s="5"/>
      <c r="N119" s="5">
        <f t="shared" si="8"/>
        <v>19294.056452631303</v>
      </c>
      <c r="O119" s="5">
        <f t="shared" si="8"/>
        <v>527.22404512180765</v>
      </c>
    </row>
    <row r="120" spans="1:15">
      <c r="A120">
        <v>308</v>
      </c>
      <c r="B120">
        <v>14</v>
      </c>
      <c r="D120" s="5">
        <f t="shared" si="9"/>
        <v>-557.86440677966107</v>
      </c>
      <c r="E120" s="5">
        <f t="shared" si="6"/>
        <v>6.0451977401129939</v>
      </c>
      <c r="F120" s="5"/>
      <c r="G120" s="5">
        <f>E120^2</f>
        <v>36.544415717067245</v>
      </c>
      <c r="H120" s="5"/>
      <c r="I120" s="5">
        <f>$B$185+$B$186*B120</f>
        <v>936.87208023423409</v>
      </c>
      <c r="J120" s="5"/>
      <c r="K120" s="5">
        <f>A120-I120</f>
        <v>-628.87208023423409</v>
      </c>
      <c r="L120" s="5">
        <f t="shared" si="7"/>
        <v>71.007673454573023</v>
      </c>
      <c r="M120" s="5"/>
      <c r="N120" s="5">
        <f t="shared" si="8"/>
        <v>395480.09329813294</v>
      </c>
      <c r="O120" s="5">
        <f t="shared" si="8"/>
        <v>5042.0896894312746</v>
      </c>
    </row>
    <row r="121" spans="1:15">
      <c r="A121">
        <v>1392</v>
      </c>
      <c r="B121">
        <v>6</v>
      </c>
      <c r="D121" s="5">
        <f t="shared" si="9"/>
        <v>526.13559322033893</v>
      </c>
      <c r="E121" s="5">
        <f t="shared" si="6"/>
        <v>-1.9548022598870061</v>
      </c>
      <c r="F121" s="5"/>
      <c r="G121" s="5">
        <f>E121^2</f>
        <v>3.8212518752593461</v>
      </c>
      <c r="H121" s="5"/>
      <c r="I121" s="5">
        <f>$B$185+$B$186*B121</f>
        <v>842.9030469522944</v>
      </c>
      <c r="J121" s="5"/>
      <c r="K121" s="5">
        <f>A121-I121</f>
        <v>549.0969530477056</v>
      </c>
      <c r="L121" s="5">
        <f t="shared" si="7"/>
        <v>-22.961359827366664</v>
      </c>
      <c r="M121" s="5"/>
      <c r="N121" s="5">
        <f t="shared" si="8"/>
        <v>301507.46384627419</v>
      </c>
      <c r="O121" s="5">
        <f t="shared" si="8"/>
        <v>527.22404512180765</v>
      </c>
    </row>
    <row r="122" spans="1:15">
      <c r="A122">
        <v>389</v>
      </c>
      <c r="B122">
        <v>4</v>
      </c>
      <c r="D122" s="5">
        <f t="shared" si="9"/>
        <v>-476.86440677966107</v>
      </c>
      <c r="E122" s="5">
        <f t="shared" si="6"/>
        <v>-3.9548022598870061</v>
      </c>
      <c r="F122" s="5"/>
      <c r="G122" s="5">
        <f>E122^2</f>
        <v>15.64046091480737</v>
      </c>
      <c r="H122" s="5"/>
      <c r="I122" s="5">
        <f>$B$185+$B$186*B122</f>
        <v>819.41078863180951</v>
      </c>
      <c r="J122" s="5"/>
      <c r="K122" s="5">
        <f>A122-I122</f>
        <v>-430.41078863180951</v>
      </c>
      <c r="L122" s="5">
        <f t="shared" si="7"/>
        <v>-46.453618147851557</v>
      </c>
      <c r="M122" s="5"/>
      <c r="N122" s="5">
        <f t="shared" si="8"/>
        <v>185253.44697065619</v>
      </c>
      <c r="O122" s="5">
        <f t="shared" si="8"/>
        <v>2157.9386390264035</v>
      </c>
    </row>
    <row r="123" spans="1:15">
      <c r="A123">
        <v>790</v>
      </c>
      <c r="B123">
        <v>37</v>
      </c>
      <c r="D123" s="5">
        <f t="shared" si="9"/>
        <v>-75.864406779661067</v>
      </c>
      <c r="E123" s="5">
        <f t="shared" si="6"/>
        <v>29.045197740112993</v>
      </c>
      <c r="F123" s="5"/>
      <c r="G123" s="5">
        <f>E123^2</f>
        <v>843.62351176226491</v>
      </c>
      <c r="H123" s="5"/>
      <c r="I123" s="5">
        <f>$B$185+$B$186*B123</f>
        <v>1207.0330509198109</v>
      </c>
      <c r="J123" s="5"/>
      <c r="K123" s="5">
        <f>A123-I123</f>
        <v>-417.03305091981088</v>
      </c>
      <c r="L123" s="5">
        <f t="shared" si="7"/>
        <v>341.16864414014981</v>
      </c>
      <c r="M123" s="5"/>
      <c r="N123" s="5">
        <f t="shared" si="8"/>
        <v>173916.56555948558</v>
      </c>
      <c r="O123" s="5">
        <f t="shared" si="8"/>
        <v>116396.04374442817</v>
      </c>
    </row>
    <row r="124" spans="1:15">
      <c r="A124">
        <v>396</v>
      </c>
      <c r="B124">
        <v>28</v>
      </c>
      <c r="D124" s="5">
        <f t="shared" si="9"/>
        <v>-469.86440677966107</v>
      </c>
      <c r="E124" s="5">
        <f t="shared" si="6"/>
        <v>20.045197740112993</v>
      </c>
      <c r="F124" s="5"/>
      <c r="G124" s="5">
        <f>E124^2</f>
        <v>401.80995244023103</v>
      </c>
      <c r="H124" s="5"/>
      <c r="I124" s="5">
        <f>$B$185+$B$186*B124</f>
        <v>1101.3178884776287</v>
      </c>
      <c r="J124" s="5"/>
      <c r="K124" s="5">
        <f>A124-I124</f>
        <v>-705.31788847762868</v>
      </c>
      <c r="L124" s="5">
        <f t="shared" si="7"/>
        <v>235.45348169796762</v>
      </c>
      <c r="M124" s="5"/>
      <c r="N124" s="5">
        <f t="shared" si="8"/>
        <v>497473.32380654063</v>
      </c>
      <c r="O124" s="5">
        <f t="shared" si="8"/>
        <v>55438.342043695171</v>
      </c>
    </row>
    <row r="125" spans="1:15">
      <c r="A125">
        <v>398</v>
      </c>
      <c r="B125">
        <v>4</v>
      </c>
      <c r="D125" s="5">
        <f t="shared" si="9"/>
        <v>-467.86440677966107</v>
      </c>
      <c r="E125" s="5">
        <f t="shared" si="6"/>
        <v>-3.9548022598870061</v>
      </c>
      <c r="F125" s="5"/>
      <c r="G125" s="5">
        <f>E125^2</f>
        <v>15.64046091480737</v>
      </c>
      <c r="H125" s="5"/>
      <c r="I125" s="5">
        <f>$B$185+$B$186*B125</f>
        <v>819.41078863180951</v>
      </c>
      <c r="J125" s="5"/>
      <c r="K125" s="5">
        <f>A125-I125</f>
        <v>-421.41078863180951</v>
      </c>
      <c r="L125" s="5">
        <f t="shared" si="7"/>
        <v>-46.453618147851557</v>
      </c>
      <c r="M125" s="5"/>
      <c r="N125" s="5">
        <f t="shared" si="8"/>
        <v>177587.05277528364</v>
      </c>
      <c r="O125" s="5">
        <f t="shared" si="8"/>
        <v>2157.9386390264035</v>
      </c>
    </row>
    <row r="126" spans="1:15">
      <c r="A126">
        <v>707</v>
      </c>
      <c r="B126">
        <v>1</v>
      </c>
      <c r="D126" s="5">
        <f t="shared" si="9"/>
        <v>-158.86440677966107</v>
      </c>
      <c r="E126" s="5">
        <f t="shared" si="6"/>
        <v>-6.9548022598870061</v>
      </c>
      <c r="F126" s="5"/>
      <c r="G126" s="5">
        <f>E126^2</f>
        <v>48.369274474129405</v>
      </c>
      <c r="H126" s="5"/>
      <c r="I126" s="5">
        <f>$B$185+$B$186*B126</f>
        <v>784.17240115108211</v>
      </c>
      <c r="J126" s="5"/>
      <c r="K126" s="5">
        <f>A126-I126</f>
        <v>-77.172401151082113</v>
      </c>
      <c r="L126" s="5">
        <f t="shared" si="7"/>
        <v>-81.692005628578954</v>
      </c>
      <c r="M126" s="5"/>
      <c r="N126" s="5">
        <f t="shared" si="8"/>
        <v>5955.5794994235403</v>
      </c>
      <c r="O126" s="5">
        <f t="shared" si="8"/>
        <v>6673.5837836197752</v>
      </c>
    </row>
    <row r="127" spans="1:15">
      <c r="A127">
        <v>984</v>
      </c>
      <c r="B127">
        <v>4</v>
      </c>
      <c r="D127" s="5">
        <f t="shared" si="9"/>
        <v>118.13559322033893</v>
      </c>
      <c r="E127" s="5">
        <f t="shared" si="6"/>
        <v>-3.9548022598870061</v>
      </c>
      <c r="F127" s="5"/>
      <c r="G127" s="5">
        <f>E127^2</f>
        <v>15.64046091480737</v>
      </c>
      <c r="H127" s="5"/>
      <c r="I127" s="5">
        <f>$B$185+$B$186*B127</f>
        <v>819.41078863180951</v>
      </c>
      <c r="J127" s="5"/>
      <c r="K127" s="5">
        <f>A127-I127</f>
        <v>164.58921136819049</v>
      </c>
      <c r="L127" s="5">
        <f t="shared" si="7"/>
        <v>-46.453618147851557</v>
      </c>
      <c r="M127" s="5"/>
      <c r="N127" s="5">
        <f t="shared" si="8"/>
        <v>27089.608498802885</v>
      </c>
      <c r="O127" s="5">
        <f t="shared" si="8"/>
        <v>2157.9386390264035</v>
      </c>
    </row>
    <row r="128" spans="1:15">
      <c r="A128">
        <v>410</v>
      </c>
      <c r="B128">
        <v>20</v>
      </c>
      <c r="D128" s="5">
        <f t="shared" si="9"/>
        <v>-455.86440677966107</v>
      </c>
      <c r="E128" s="5">
        <f t="shared" si="6"/>
        <v>12.045197740112993</v>
      </c>
      <c r="F128" s="5"/>
      <c r="G128" s="5">
        <f>E128^2</f>
        <v>145.08678859842314</v>
      </c>
      <c r="H128" s="5"/>
      <c r="I128" s="5">
        <f>$B$185+$B$186*B128</f>
        <v>1007.3488551956889</v>
      </c>
      <c r="J128" s="5"/>
      <c r="K128" s="5">
        <f>A128-I128</f>
        <v>-597.34885519568888</v>
      </c>
      <c r="L128" s="5">
        <f t="shared" si="7"/>
        <v>141.48444841602782</v>
      </c>
      <c r="M128" s="5"/>
      <c r="N128" s="5">
        <f t="shared" si="8"/>
        <v>356825.6548036001</v>
      </c>
      <c r="O128" s="5">
        <f t="shared" si="8"/>
        <v>20017.849143587635</v>
      </c>
    </row>
    <row r="129" spans="1:15">
      <c r="A129">
        <v>1095</v>
      </c>
      <c r="B129">
        <v>5</v>
      </c>
      <c r="D129" s="5">
        <f t="shared" si="9"/>
        <v>229.13559322033893</v>
      </c>
      <c r="E129" s="5">
        <f t="shared" si="6"/>
        <v>-2.9548022598870061</v>
      </c>
      <c r="F129" s="5"/>
      <c r="G129" s="5">
        <f>E129^2</f>
        <v>8.7308563950333582</v>
      </c>
      <c r="H129" s="5"/>
      <c r="I129" s="5">
        <f>$B$185+$B$186*B129</f>
        <v>831.1569177920519</v>
      </c>
      <c r="J129" s="5"/>
      <c r="K129" s="5">
        <f>A129-I129</f>
        <v>263.8430822079481</v>
      </c>
      <c r="L129" s="5">
        <f t="shared" si="7"/>
        <v>-34.707488987609167</v>
      </c>
      <c r="M129" s="5"/>
      <c r="N129" s="5">
        <f t="shared" si="8"/>
        <v>69613.172028990055</v>
      </c>
      <c r="O129" s="5">
        <f t="shared" si="8"/>
        <v>1204.6097918250116</v>
      </c>
    </row>
    <row r="130" spans="1:15">
      <c r="A130">
        <v>694</v>
      </c>
      <c r="B130">
        <v>19</v>
      </c>
      <c r="D130" s="5">
        <f t="shared" si="9"/>
        <v>-171.86440677966107</v>
      </c>
      <c r="E130" s="5">
        <f t="shared" si="6"/>
        <v>11.045197740112993</v>
      </c>
      <c r="F130" s="5"/>
      <c r="G130" s="5">
        <f>E130^2</f>
        <v>121.99639311819716</v>
      </c>
      <c r="H130" s="5"/>
      <c r="I130" s="5">
        <f>$B$185+$B$186*B130</f>
        <v>995.60272603544649</v>
      </c>
      <c r="J130" s="5"/>
      <c r="K130" s="5">
        <f>A130-I130</f>
        <v>-301.60272603544649</v>
      </c>
      <c r="L130" s="5">
        <f t="shared" si="7"/>
        <v>129.73831925578543</v>
      </c>
      <c r="M130" s="5"/>
      <c r="N130" s="5">
        <f t="shared" si="8"/>
        <v>90964.204352012588</v>
      </c>
      <c r="O130" s="5">
        <f t="shared" si="8"/>
        <v>16832.031483316103</v>
      </c>
    </row>
    <row r="131" spans="1:15">
      <c r="A131">
        <v>834</v>
      </c>
      <c r="B131">
        <v>0</v>
      </c>
      <c r="D131" s="5">
        <f t="shared" ref="D131:D162" si="10">A131-AVERAGE($A$3:$A$179)</f>
        <v>-31.864406779661067</v>
      </c>
      <c r="E131" s="5">
        <f t="shared" si="6"/>
        <v>-7.9548022598870061</v>
      </c>
      <c r="F131" s="5"/>
      <c r="G131" s="5">
        <f>E131^2</f>
        <v>63.278878993903419</v>
      </c>
      <c r="H131" s="5"/>
      <c r="I131" s="5">
        <f>$B$185+$B$186*B131</f>
        <v>772.42627199083961</v>
      </c>
      <c r="J131" s="5"/>
      <c r="K131" s="5">
        <f>A131-I131</f>
        <v>61.573728009160391</v>
      </c>
      <c r="L131" s="5">
        <f t="shared" si="7"/>
        <v>-93.438134788821458</v>
      </c>
      <c r="M131" s="5"/>
      <c r="N131" s="5">
        <f t="shared" si="8"/>
        <v>3791.3239809460629</v>
      </c>
      <c r="O131" s="5">
        <f t="shared" si="8"/>
        <v>8730.6850328139662</v>
      </c>
    </row>
    <row r="132" spans="1:15">
      <c r="A132">
        <v>1630</v>
      </c>
      <c r="B132">
        <v>8</v>
      </c>
      <c r="D132" s="5">
        <f t="shared" si="10"/>
        <v>764.13559322033893</v>
      </c>
      <c r="E132" s="5">
        <f t="shared" ref="E132:E179" si="11">B132-AVERAGE($B$3:$B$179)</f>
        <v>4.5197740112993934E-2</v>
      </c>
      <c r="F132" s="5"/>
      <c r="G132" s="5">
        <f>E132^2</f>
        <v>2.0428357113217409E-3</v>
      </c>
      <c r="H132" s="5"/>
      <c r="I132" s="5">
        <f>$B$185+$B$186*B132</f>
        <v>866.3953052727793</v>
      </c>
      <c r="J132" s="5"/>
      <c r="K132" s="5">
        <f>A132-I132</f>
        <v>763.6046947272207</v>
      </c>
      <c r="L132" s="5">
        <f t="shared" ref="L132:L179" si="12">I132-AVERAGE($A$3:$A$179)</f>
        <v>0.53089849311822945</v>
      </c>
      <c r="M132" s="5"/>
      <c r="N132" s="5">
        <f t="shared" ref="N132:O179" si="13">K132^2</f>
        <v>583092.12980945187</v>
      </c>
      <c r="O132" s="5">
        <f t="shared" si="13"/>
        <v>0.28185320999520674</v>
      </c>
    </row>
    <row r="133" spans="1:15">
      <c r="A133">
        <v>493</v>
      </c>
      <c r="B133">
        <v>1</v>
      </c>
      <c r="D133" s="5">
        <f t="shared" si="10"/>
        <v>-372.86440677966107</v>
      </c>
      <c r="E133" s="5">
        <f t="shared" si="11"/>
        <v>-6.9548022598870061</v>
      </c>
      <c r="F133" s="5"/>
      <c r="G133" s="5">
        <f>E133^2</f>
        <v>48.369274474129405</v>
      </c>
      <c r="H133" s="5"/>
      <c r="I133" s="5">
        <f>$B$185+$B$186*B133</f>
        <v>784.17240115108211</v>
      </c>
      <c r="J133" s="5"/>
      <c r="K133" s="5">
        <f>A133-I133</f>
        <v>-291.17240115108211</v>
      </c>
      <c r="L133" s="5">
        <f t="shared" si="12"/>
        <v>-81.692005628578954</v>
      </c>
      <c r="M133" s="5"/>
      <c r="N133" s="5">
        <f t="shared" si="13"/>
        <v>84781.367192086691</v>
      </c>
      <c r="O133" s="5">
        <f t="shared" si="13"/>
        <v>6673.5837836197752</v>
      </c>
    </row>
    <row r="134" spans="1:15">
      <c r="A134">
        <v>625</v>
      </c>
      <c r="B134">
        <v>9</v>
      </c>
      <c r="D134" s="5">
        <f t="shared" si="10"/>
        <v>-240.86440677966107</v>
      </c>
      <c r="E134" s="5">
        <f t="shared" si="11"/>
        <v>1.0451977401129939</v>
      </c>
      <c r="F134" s="5"/>
      <c r="G134" s="5">
        <f>E134^2</f>
        <v>1.0924383159373097</v>
      </c>
      <c r="H134" s="5"/>
      <c r="I134" s="5">
        <f>$B$185+$B$186*B134</f>
        <v>878.1414344330218</v>
      </c>
      <c r="J134" s="5"/>
      <c r="K134" s="5">
        <f>A134-I134</f>
        <v>-253.1414344330218</v>
      </c>
      <c r="L134" s="5">
        <f t="shared" si="12"/>
        <v>12.277027653360733</v>
      </c>
      <c r="M134" s="5"/>
      <c r="N134" s="5">
        <f t="shared" si="13"/>
        <v>64080.585826807874</v>
      </c>
      <c r="O134" s="5">
        <f t="shared" si="13"/>
        <v>150.72540800138415</v>
      </c>
    </row>
    <row r="135" spans="1:15">
      <c r="A135">
        <v>483</v>
      </c>
      <c r="B135">
        <v>14</v>
      </c>
      <c r="D135" s="5">
        <f t="shared" si="10"/>
        <v>-382.86440677966107</v>
      </c>
      <c r="E135" s="5">
        <f t="shared" si="11"/>
        <v>6.0451977401129939</v>
      </c>
      <c r="F135" s="5"/>
      <c r="G135" s="5">
        <f>E135^2</f>
        <v>36.544415717067245</v>
      </c>
      <c r="H135" s="5"/>
      <c r="I135" s="5">
        <f>$B$185+$B$186*B135</f>
        <v>936.87208023423409</v>
      </c>
      <c r="J135" s="5"/>
      <c r="K135" s="5">
        <f>A135-I135</f>
        <v>-453.87208023423409</v>
      </c>
      <c r="L135" s="5">
        <f t="shared" si="12"/>
        <v>71.007673454573023</v>
      </c>
      <c r="M135" s="5"/>
      <c r="N135" s="5">
        <f t="shared" si="13"/>
        <v>205999.86521615103</v>
      </c>
      <c r="O135" s="5">
        <f t="shared" si="13"/>
        <v>5042.0896894312746</v>
      </c>
    </row>
    <row r="136" spans="1:15">
      <c r="A136">
        <v>733</v>
      </c>
      <c r="B136">
        <v>8</v>
      </c>
      <c r="D136" s="5">
        <f t="shared" si="10"/>
        <v>-132.86440677966107</v>
      </c>
      <c r="E136" s="5">
        <f t="shared" si="11"/>
        <v>4.5197740112993934E-2</v>
      </c>
      <c r="F136" s="5"/>
      <c r="G136" s="5">
        <f>E136^2</f>
        <v>2.0428357113217409E-3</v>
      </c>
      <c r="H136" s="5"/>
      <c r="I136" s="5">
        <f>$B$185+$B$186*B136</f>
        <v>866.3953052727793</v>
      </c>
      <c r="J136" s="5"/>
      <c r="K136" s="5">
        <f>A136-I136</f>
        <v>-133.3953052727793</v>
      </c>
      <c r="L136" s="5">
        <f t="shared" si="12"/>
        <v>0.53089849311822945</v>
      </c>
      <c r="M136" s="5"/>
      <c r="N136" s="5">
        <f t="shared" si="13"/>
        <v>17794.30746881798</v>
      </c>
      <c r="O136" s="5">
        <f t="shared" si="13"/>
        <v>0.28185320999520674</v>
      </c>
    </row>
    <row r="137" spans="1:15">
      <c r="A137">
        <v>2102</v>
      </c>
      <c r="B137">
        <v>20</v>
      </c>
      <c r="D137" s="5">
        <f t="shared" si="10"/>
        <v>1236.1355932203389</v>
      </c>
      <c r="E137" s="5">
        <f t="shared" si="11"/>
        <v>12.045197740112993</v>
      </c>
      <c r="F137" s="5"/>
      <c r="G137" s="5">
        <f>E137^2</f>
        <v>145.08678859842314</v>
      </c>
      <c r="H137" s="5"/>
      <c r="I137" s="5">
        <f>$B$185+$B$186*B137</f>
        <v>1007.3488551956889</v>
      </c>
      <c r="J137" s="5"/>
      <c r="K137" s="5">
        <f>A137-I137</f>
        <v>1094.6511448043111</v>
      </c>
      <c r="L137" s="5">
        <f t="shared" si="12"/>
        <v>141.48444841602782</v>
      </c>
      <c r="M137" s="5"/>
      <c r="N137" s="5">
        <f t="shared" si="13"/>
        <v>1198261.1288213888</v>
      </c>
      <c r="O137" s="5">
        <f t="shared" si="13"/>
        <v>20017.849143587635</v>
      </c>
    </row>
    <row r="138" spans="1:15">
      <c r="A138">
        <v>853</v>
      </c>
      <c r="B138">
        <v>34</v>
      </c>
      <c r="D138" s="5">
        <f t="shared" si="10"/>
        <v>-12.864406779661067</v>
      </c>
      <c r="E138" s="5">
        <f t="shared" si="11"/>
        <v>26.045197740112993</v>
      </c>
      <c r="F138" s="5"/>
      <c r="G138" s="5">
        <f>E138^2</f>
        <v>678.35232532158693</v>
      </c>
      <c r="H138" s="5"/>
      <c r="I138" s="5">
        <f>$B$185+$B$186*B138</f>
        <v>1171.7946634390835</v>
      </c>
      <c r="J138" s="5"/>
      <c r="K138" s="5">
        <f>A138-I138</f>
        <v>-318.79466343908348</v>
      </c>
      <c r="L138" s="5">
        <f t="shared" si="12"/>
        <v>305.93025665942241</v>
      </c>
      <c r="M138" s="5"/>
      <c r="N138" s="5">
        <f t="shared" si="13"/>
        <v>101630.03743723851</v>
      </c>
      <c r="O138" s="5">
        <f t="shared" si="13"/>
        <v>93593.321939700065</v>
      </c>
    </row>
    <row r="139" spans="1:15">
      <c r="A139">
        <v>345</v>
      </c>
      <c r="B139">
        <v>0</v>
      </c>
      <c r="D139" s="5">
        <f t="shared" si="10"/>
        <v>-520.86440677966107</v>
      </c>
      <c r="E139" s="5">
        <f t="shared" si="11"/>
        <v>-7.9548022598870061</v>
      </c>
      <c r="F139" s="5"/>
      <c r="G139" s="5">
        <f>E139^2</f>
        <v>63.278878993903419</v>
      </c>
      <c r="H139" s="5"/>
      <c r="I139" s="5">
        <f>$B$185+$B$186*B139</f>
        <v>772.42627199083961</v>
      </c>
      <c r="J139" s="5"/>
      <c r="K139" s="5">
        <f>A139-I139</f>
        <v>-427.42627199083961</v>
      </c>
      <c r="L139" s="5">
        <f t="shared" si="12"/>
        <v>-93.438134788821458</v>
      </c>
      <c r="M139" s="5"/>
      <c r="N139" s="5">
        <f t="shared" si="13"/>
        <v>182693.21798798721</v>
      </c>
      <c r="O139" s="5">
        <f t="shared" si="13"/>
        <v>8730.6850328139662</v>
      </c>
    </row>
    <row r="140" spans="1:15">
      <c r="A140">
        <v>800</v>
      </c>
      <c r="B140">
        <v>9</v>
      </c>
      <c r="D140" s="5">
        <f t="shared" si="10"/>
        <v>-65.864406779661067</v>
      </c>
      <c r="E140" s="5">
        <f t="shared" si="11"/>
        <v>1.0451977401129939</v>
      </c>
      <c r="F140" s="5"/>
      <c r="G140" s="5">
        <f>E140^2</f>
        <v>1.0924383159373097</v>
      </c>
      <c r="H140" s="5"/>
      <c r="I140" s="5">
        <f>$B$185+$B$186*B140</f>
        <v>878.1414344330218</v>
      </c>
      <c r="J140" s="5"/>
      <c r="K140" s="5">
        <f>A140-I140</f>
        <v>-78.1414344330218</v>
      </c>
      <c r="L140" s="5">
        <f t="shared" si="12"/>
        <v>12.277027653360733</v>
      </c>
      <c r="M140" s="5"/>
      <c r="N140" s="5">
        <f t="shared" si="13"/>
        <v>6106.0837752502448</v>
      </c>
      <c r="O140" s="5">
        <f t="shared" si="13"/>
        <v>150.72540800138415</v>
      </c>
    </row>
    <row r="141" spans="1:15">
      <c r="A141">
        <v>764</v>
      </c>
      <c r="B141">
        <v>16</v>
      </c>
      <c r="D141" s="5">
        <f t="shared" si="10"/>
        <v>-101.86440677966107</v>
      </c>
      <c r="E141" s="5">
        <f t="shared" si="11"/>
        <v>8.045197740112993</v>
      </c>
      <c r="F141" s="5"/>
      <c r="G141" s="5">
        <f>E141^2</f>
        <v>64.725206677519211</v>
      </c>
      <c r="H141" s="5"/>
      <c r="I141" s="5">
        <f>$B$185+$B$186*B141</f>
        <v>960.3643385547191</v>
      </c>
      <c r="J141" s="5"/>
      <c r="K141" s="5">
        <f>A141-I141</f>
        <v>-196.3643385547191</v>
      </c>
      <c r="L141" s="5">
        <f t="shared" si="12"/>
        <v>94.49993177505803</v>
      </c>
      <c r="M141" s="5"/>
      <c r="N141" s="5">
        <f t="shared" si="13"/>
        <v>38558.953456032345</v>
      </c>
      <c r="O141" s="5">
        <f t="shared" si="13"/>
        <v>8930.2371054906216</v>
      </c>
    </row>
    <row r="142" spans="1:15">
      <c r="A142">
        <v>806</v>
      </c>
      <c r="B142">
        <v>3</v>
      </c>
      <c r="D142" s="5">
        <f t="shared" si="10"/>
        <v>-59.864406779661067</v>
      </c>
      <c r="E142" s="5">
        <f t="shared" si="11"/>
        <v>-4.9548022598870061</v>
      </c>
      <c r="F142" s="5"/>
      <c r="G142" s="5">
        <f>E142^2</f>
        <v>24.550065434581381</v>
      </c>
      <c r="H142" s="5"/>
      <c r="I142" s="5">
        <f>$B$185+$B$186*B142</f>
        <v>807.66465947156701</v>
      </c>
      <c r="J142" s="5"/>
      <c r="K142" s="5">
        <f>A142-I142</f>
        <v>-1.6646594715670062</v>
      </c>
      <c r="L142" s="5">
        <f t="shared" si="12"/>
        <v>-58.199747308094061</v>
      </c>
      <c r="M142" s="5"/>
      <c r="N142" s="5">
        <f t="shared" si="13"/>
        <v>2.7710911562777443</v>
      </c>
      <c r="O142" s="5">
        <f t="shared" si="13"/>
        <v>3387.210586726002</v>
      </c>
    </row>
    <row r="143" spans="1:15">
      <c r="A143">
        <v>310</v>
      </c>
      <c r="B143">
        <v>1</v>
      </c>
      <c r="D143" s="5">
        <f t="shared" si="10"/>
        <v>-555.86440677966107</v>
      </c>
      <c r="E143" s="5">
        <f t="shared" si="11"/>
        <v>-6.9548022598870061</v>
      </c>
      <c r="F143" s="5"/>
      <c r="G143" s="5">
        <f>E143^2</f>
        <v>48.369274474129405</v>
      </c>
      <c r="H143" s="5"/>
      <c r="I143" s="5">
        <f>$B$185+$B$186*B143</f>
        <v>784.17240115108211</v>
      </c>
      <c r="J143" s="5"/>
      <c r="K143" s="5">
        <f>A143-I143</f>
        <v>-474.17240115108211</v>
      </c>
      <c r="L143" s="5">
        <f t="shared" si="12"/>
        <v>-81.692005628578954</v>
      </c>
      <c r="M143" s="5"/>
      <c r="N143" s="5">
        <f t="shared" si="13"/>
        <v>224839.46601338274</v>
      </c>
      <c r="O143" s="5">
        <f t="shared" si="13"/>
        <v>6673.5837836197752</v>
      </c>
    </row>
    <row r="144" spans="1:15">
      <c r="A144">
        <v>1119</v>
      </c>
      <c r="B144">
        <v>9</v>
      </c>
      <c r="D144" s="5">
        <f t="shared" si="10"/>
        <v>253.13559322033893</v>
      </c>
      <c r="E144" s="5">
        <f t="shared" si="11"/>
        <v>1.0451977401129939</v>
      </c>
      <c r="F144" s="5"/>
      <c r="G144" s="5">
        <f>E144^2</f>
        <v>1.0924383159373097</v>
      </c>
      <c r="H144" s="5"/>
      <c r="I144" s="5">
        <f>$B$185+$B$186*B144</f>
        <v>878.1414344330218</v>
      </c>
      <c r="J144" s="5"/>
      <c r="K144" s="5">
        <f>A144-I144</f>
        <v>240.8585655669782</v>
      </c>
      <c r="L144" s="5">
        <f t="shared" si="12"/>
        <v>12.277027653360733</v>
      </c>
      <c r="M144" s="5"/>
      <c r="N144" s="5">
        <f t="shared" si="13"/>
        <v>58012.848606982334</v>
      </c>
      <c r="O144" s="5">
        <f t="shared" si="13"/>
        <v>150.72540800138415</v>
      </c>
    </row>
    <row r="145" spans="1:15">
      <c r="A145">
        <v>1287</v>
      </c>
      <c r="B145">
        <v>3</v>
      </c>
      <c r="D145" s="5">
        <f t="shared" si="10"/>
        <v>421.13559322033893</v>
      </c>
      <c r="E145" s="5">
        <f t="shared" si="11"/>
        <v>-4.9548022598870061</v>
      </c>
      <c r="F145" s="5"/>
      <c r="G145" s="5">
        <f>E145^2</f>
        <v>24.550065434581381</v>
      </c>
      <c r="H145" s="5"/>
      <c r="I145" s="5">
        <f>$B$185+$B$186*B145</f>
        <v>807.66465947156701</v>
      </c>
      <c r="J145" s="5"/>
      <c r="K145" s="5">
        <f>A145-I145</f>
        <v>479.33534052843299</v>
      </c>
      <c r="L145" s="5">
        <f t="shared" si="12"/>
        <v>-58.199747308094061</v>
      </c>
      <c r="M145" s="5"/>
      <c r="N145" s="5">
        <f t="shared" si="13"/>
        <v>229762.36867950883</v>
      </c>
      <c r="O145" s="5">
        <f t="shared" si="13"/>
        <v>3387.210586726002</v>
      </c>
    </row>
    <row r="146" spans="1:15">
      <c r="A146">
        <v>1170</v>
      </c>
      <c r="B146">
        <v>3</v>
      </c>
      <c r="D146" s="5">
        <f t="shared" si="10"/>
        <v>304.13559322033893</v>
      </c>
      <c r="E146" s="5">
        <f t="shared" si="11"/>
        <v>-4.9548022598870061</v>
      </c>
      <c r="F146" s="5"/>
      <c r="G146" s="5">
        <f>E146^2</f>
        <v>24.550065434581381</v>
      </c>
      <c r="H146" s="5"/>
      <c r="I146" s="5">
        <f>$B$185+$B$186*B146</f>
        <v>807.66465947156701</v>
      </c>
      <c r="J146" s="5"/>
      <c r="K146" s="5">
        <f>A146-I146</f>
        <v>362.33534052843299</v>
      </c>
      <c r="L146" s="5">
        <f t="shared" si="12"/>
        <v>-58.199747308094061</v>
      </c>
      <c r="M146" s="5"/>
      <c r="N146" s="5">
        <f t="shared" si="13"/>
        <v>131286.8989958555</v>
      </c>
      <c r="O146" s="5">
        <f t="shared" si="13"/>
        <v>3387.210586726002</v>
      </c>
    </row>
    <row r="147" spans="1:15">
      <c r="A147">
        <v>880</v>
      </c>
      <c r="B147">
        <v>12</v>
      </c>
      <c r="D147" s="5">
        <f t="shared" si="10"/>
        <v>14.135593220338933</v>
      </c>
      <c r="E147" s="5">
        <f t="shared" si="11"/>
        <v>4.0451977401129939</v>
      </c>
      <c r="F147" s="5"/>
      <c r="G147" s="5">
        <f>E147^2</f>
        <v>16.363624756615273</v>
      </c>
      <c r="H147" s="5"/>
      <c r="I147" s="5">
        <f>$B$185+$B$186*B147</f>
        <v>913.3798219137492</v>
      </c>
      <c r="J147" s="5"/>
      <c r="K147" s="5">
        <f>A147-I147</f>
        <v>-33.379821913749197</v>
      </c>
      <c r="L147" s="5">
        <f t="shared" si="12"/>
        <v>47.51541513408813</v>
      </c>
      <c r="M147" s="5"/>
      <c r="N147" s="5">
        <f t="shared" si="13"/>
        <v>1114.2125109936112</v>
      </c>
      <c r="O147" s="5">
        <f t="shared" si="13"/>
        <v>2257.7146753647312</v>
      </c>
    </row>
    <row r="148" spans="1:15">
      <c r="A148">
        <v>1091</v>
      </c>
      <c r="B148">
        <v>9</v>
      </c>
      <c r="D148" s="5">
        <f t="shared" si="10"/>
        <v>225.13559322033893</v>
      </c>
      <c r="E148" s="5">
        <f t="shared" si="11"/>
        <v>1.0451977401129939</v>
      </c>
      <c r="F148" s="5"/>
      <c r="G148" s="5">
        <f>E148^2</f>
        <v>1.0924383159373097</v>
      </c>
      <c r="H148" s="5"/>
      <c r="I148" s="5">
        <f>$B$185+$B$186*B148</f>
        <v>878.1414344330218</v>
      </c>
      <c r="J148" s="5"/>
      <c r="K148" s="5">
        <f>A148-I148</f>
        <v>212.8585655669782</v>
      </c>
      <c r="L148" s="5">
        <f t="shared" si="12"/>
        <v>12.277027653360733</v>
      </c>
      <c r="M148" s="5"/>
      <c r="N148" s="5">
        <f t="shared" si="13"/>
        <v>45308.768935231557</v>
      </c>
      <c r="O148" s="5">
        <f t="shared" si="13"/>
        <v>150.72540800138415</v>
      </c>
    </row>
    <row r="149" spans="1:15">
      <c r="A149">
        <v>1100</v>
      </c>
      <c r="B149">
        <v>6</v>
      </c>
      <c r="D149" s="5">
        <f t="shared" si="10"/>
        <v>234.13559322033893</v>
      </c>
      <c r="E149" s="5">
        <f t="shared" si="11"/>
        <v>-1.9548022598870061</v>
      </c>
      <c r="F149" s="5"/>
      <c r="G149" s="5">
        <f>E149^2</f>
        <v>3.8212518752593461</v>
      </c>
      <c r="H149" s="5"/>
      <c r="I149" s="5">
        <f>$B$185+$B$186*B149</f>
        <v>842.9030469522944</v>
      </c>
      <c r="J149" s="5"/>
      <c r="K149" s="5">
        <f>A149-I149</f>
        <v>257.0969530477056</v>
      </c>
      <c r="L149" s="5">
        <f t="shared" si="12"/>
        <v>-22.961359827366664</v>
      </c>
      <c r="M149" s="5"/>
      <c r="N149" s="5">
        <f t="shared" si="13"/>
        <v>66098.843266414129</v>
      </c>
      <c r="O149" s="5">
        <f t="shared" si="13"/>
        <v>527.22404512180765</v>
      </c>
    </row>
    <row r="150" spans="1:15">
      <c r="A150">
        <v>650</v>
      </c>
      <c r="B150">
        <v>4</v>
      </c>
      <c r="D150" s="5">
        <f t="shared" si="10"/>
        <v>-215.86440677966107</v>
      </c>
      <c r="E150" s="5">
        <f t="shared" si="11"/>
        <v>-3.9548022598870061</v>
      </c>
      <c r="F150" s="5"/>
      <c r="G150" s="5">
        <f>E150^2</f>
        <v>15.64046091480737</v>
      </c>
      <c r="H150" s="5"/>
      <c r="I150" s="5">
        <f>$B$185+$B$186*B150</f>
        <v>819.41078863180951</v>
      </c>
      <c r="J150" s="5"/>
      <c r="K150" s="5">
        <f>A150-I150</f>
        <v>-169.41078863180951</v>
      </c>
      <c r="L150" s="5">
        <f t="shared" si="12"/>
        <v>-46.453618147851557</v>
      </c>
      <c r="M150" s="5"/>
      <c r="N150" s="5">
        <f t="shared" si="13"/>
        <v>28700.015304851637</v>
      </c>
      <c r="O150" s="5">
        <f t="shared" si="13"/>
        <v>2157.9386390264035</v>
      </c>
    </row>
    <row r="151" spans="1:15">
      <c r="A151">
        <v>607</v>
      </c>
      <c r="B151">
        <v>3</v>
      </c>
      <c r="D151" s="5">
        <f t="shared" si="10"/>
        <v>-258.86440677966107</v>
      </c>
      <c r="E151" s="5">
        <f t="shared" si="11"/>
        <v>-4.9548022598870061</v>
      </c>
      <c r="F151" s="5"/>
      <c r="G151" s="5">
        <f>E151^2</f>
        <v>24.550065434581381</v>
      </c>
      <c r="H151" s="5"/>
      <c r="I151" s="5">
        <f>$B$185+$B$186*B151</f>
        <v>807.66465947156701</v>
      </c>
      <c r="J151" s="5"/>
      <c r="K151" s="5">
        <f>A151-I151</f>
        <v>-200.66465947156701</v>
      </c>
      <c r="L151" s="5">
        <f t="shared" si="12"/>
        <v>-58.199747308094061</v>
      </c>
      <c r="M151" s="5"/>
      <c r="N151" s="5">
        <f t="shared" si="13"/>
        <v>40266.305560839945</v>
      </c>
      <c r="O151" s="5">
        <f t="shared" si="13"/>
        <v>3387.210586726002</v>
      </c>
    </row>
    <row r="152" spans="1:15">
      <c r="A152">
        <v>1133</v>
      </c>
      <c r="B152">
        <v>9</v>
      </c>
      <c r="D152" s="5">
        <f t="shared" si="10"/>
        <v>267.13559322033893</v>
      </c>
      <c r="E152" s="5">
        <f t="shared" si="11"/>
        <v>1.0451977401129939</v>
      </c>
      <c r="F152" s="5"/>
      <c r="G152" s="5">
        <f>E152^2</f>
        <v>1.0924383159373097</v>
      </c>
      <c r="H152" s="5"/>
      <c r="I152" s="5">
        <f>$B$185+$B$186*B152</f>
        <v>878.1414344330218</v>
      </c>
      <c r="J152" s="5"/>
      <c r="K152" s="5">
        <f>A152-I152</f>
        <v>254.8585655669782</v>
      </c>
      <c r="L152" s="5">
        <f t="shared" si="12"/>
        <v>12.277027653360733</v>
      </c>
      <c r="M152" s="5"/>
      <c r="N152" s="5">
        <f t="shared" si="13"/>
        <v>64952.888442857729</v>
      </c>
      <c r="O152" s="5">
        <f t="shared" si="13"/>
        <v>150.72540800138415</v>
      </c>
    </row>
    <row r="153" spans="1:15">
      <c r="A153">
        <v>393</v>
      </c>
      <c r="B153">
        <v>6</v>
      </c>
      <c r="D153" s="5">
        <f t="shared" si="10"/>
        <v>-472.86440677966107</v>
      </c>
      <c r="E153" s="5">
        <f t="shared" si="11"/>
        <v>-1.9548022598870061</v>
      </c>
      <c r="F153" s="5"/>
      <c r="G153" s="5">
        <f>E153^2</f>
        <v>3.8212518752593461</v>
      </c>
      <c r="H153" s="5"/>
      <c r="I153" s="5">
        <f>$B$185+$B$186*B153</f>
        <v>842.9030469522944</v>
      </c>
      <c r="J153" s="5"/>
      <c r="K153" s="5">
        <f>A153-I153</f>
        <v>-449.9030469522944</v>
      </c>
      <c r="L153" s="5">
        <f t="shared" si="12"/>
        <v>-22.961359827366664</v>
      </c>
      <c r="M153" s="5"/>
      <c r="N153" s="5">
        <f t="shared" si="13"/>
        <v>202412.75165695843</v>
      </c>
      <c r="O153" s="5">
        <f t="shared" si="13"/>
        <v>527.22404512180765</v>
      </c>
    </row>
    <row r="154" spans="1:15">
      <c r="A154">
        <v>605</v>
      </c>
      <c r="B154">
        <v>4</v>
      </c>
      <c r="D154" s="5">
        <f t="shared" si="10"/>
        <v>-260.86440677966107</v>
      </c>
      <c r="E154" s="5">
        <f t="shared" si="11"/>
        <v>-3.9548022598870061</v>
      </c>
      <c r="F154" s="5"/>
      <c r="G154" s="5">
        <f>E154^2</f>
        <v>15.64046091480737</v>
      </c>
      <c r="H154" s="5"/>
      <c r="I154" s="5">
        <f>$B$185+$B$186*B154</f>
        <v>819.41078863180951</v>
      </c>
      <c r="J154" s="5"/>
      <c r="K154" s="5">
        <f>A154-I154</f>
        <v>-214.41078863180951</v>
      </c>
      <c r="L154" s="5">
        <f t="shared" si="12"/>
        <v>-46.453618147851557</v>
      </c>
      <c r="M154" s="5"/>
      <c r="N154" s="5">
        <f t="shared" si="13"/>
        <v>45971.986281714497</v>
      </c>
      <c r="O154" s="5">
        <f t="shared" si="13"/>
        <v>2157.9386390264035</v>
      </c>
    </row>
    <row r="155" spans="1:15">
      <c r="A155">
        <v>1444</v>
      </c>
      <c r="B155">
        <v>2</v>
      </c>
      <c r="D155" s="5">
        <f t="shared" si="10"/>
        <v>578.13559322033893</v>
      </c>
      <c r="E155" s="5">
        <f t="shared" si="11"/>
        <v>-5.9548022598870061</v>
      </c>
      <c r="F155" s="5"/>
      <c r="G155" s="5">
        <f>E155^2</f>
        <v>35.459669954355391</v>
      </c>
      <c r="H155" s="5"/>
      <c r="I155" s="5">
        <f>$B$185+$B$186*B155</f>
        <v>795.9185303113245</v>
      </c>
      <c r="J155" s="5"/>
      <c r="K155" s="5">
        <f>A155-I155</f>
        <v>648.0814696886755</v>
      </c>
      <c r="L155" s="5">
        <f t="shared" si="12"/>
        <v>-69.945876468336564</v>
      </c>
      <c r="M155" s="5"/>
      <c r="N155" s="5">
        <f t="shared" si="13"/>
        <v>420009.59135383362</v>
      </c>
      <c r="O155" s="5">
        <f t="shared" si="13"/>
        <v>4892.4256349237985</v>
      </c>
    </row>
    <row r="156" spans="1:15">
      <c r="A156">
        <v>1033</v>
      </c>
      <c r="B156">
        <v>1</v>
      </c>
      <c r="D156" s="5">
        <f t="shared" si="10"/>
        <v>167.13559322033893</v>
      </c>
      <c r="E156" s="5">
        <f t="shared" si="11"/>
        <v>-6.9548022598870061</v>
      </c>
      <c r="F156" s="5"/>
      <c r="G156" s="5">
        <f>E156^2</f>
        <v>48.369274474129405</v>
      </c>
      <c r="H156" s="5"/>
      <c r="I156" s="5">
        <f>$B$185+$B$186*B156</f>
        <v>784.17240115108211</v>
      </c>
      <c r="J156" s="5"/>
      <c r="K156" s="5">
        <f>A156-I156</f>
        <v>248.82759884891789</v>
      </c>
      <c r="L156" s="5">
        <f t="shared" si="12"/>
        <v>-81.692005628578954</v>
      </c>
      <c r="M156" s="5"/>
      <c r="N156" s="5">
        <f t="shared" si="13"/>
        <v>61915.173948918004</v>
      </c>
      <c r="O156" s="5">
        <f t="shared" si="13"/>
        <v>6673.5837836197752</v>
      </c>
    </row>
    <row r="157" spans="1:15">
      <c r="A157">
        <v>1142</v>
      </c>
      <c r="B157">
        <v>3</v>
      </c>
      <c r="D157" s="5">
        <f t="shared" si="10"/>
        <v>276.13559322033893</v>
      </c>
      <c r="E157" s="5">
        <f t="shared" si="11"/>
        <v>-4.9548022598870061</v>
      </c>
      <c r="F157" s="5"/>
      <c r="G157" s="5">
        <f>E157^2</f>
        <v>24.550065434581381</v>
      </c>
      <c r="H157" s="5"/>
      <c r="I157" s="5">
        <f>$B$185+$B$186*B157</f>
        <v>807.66465947156701</v>
      </c>
      <c r="J157" s="5"/>
      <c r="K157" s="5">
        <f>A157-I157</f>
        <v>334.33534052843299</v>
      </c>
      <c r="L157" s="5">
        <f t="shared" si="12"/>
        <v>-58.199747308094061</v>
      </c>
      <c r="M157" s="5"/>
      <c r="N157" s="5">
        <f t="shared" si="13"/>
        <v>111780.11992626324</v>
      </c>
      <c r="O157" s="5">
        <f t="shared" si="13"/>
        <v>3387.210586726002</v>
      </c>
    </row>
    <row r="158" spans="1:15">
      <c r="A158">
        <v>537</v>
      </c>
      <c r="B158">
        <v>20</v>
      </c>
      <c r="D158" s="5">
        <f t="shared" si="10"/>
        <v>-328.86440677966107</v>
      </c>
      <c r="E158" s="5">
        <f t="shared" si="11"/>
        <v>12.045197740112993</v>
      </c>
      <c r="F158" s="5"/>
      <c r="G158" s="5">
        <f>E158^2</f>
        <v>145.08678859842314</v>
      </c>
      <c r="H158" s="5"/>
      <c r="I158" s="5">
        <f>$B$185+$B$186*B158</f>
        <v>1007.3488551956889</v>
      </c>
      <c r="J158" s="5"/>
      <c r="K158" s="5">
        <f>A158-I158</f>
        <v>-470.34885519568888</v>
      </c>
      <c r="L158" s="5">
        <f t="shared" si="12"/>
        <v>141.48444841602782</v>
      </c>
      <c r="M158" s="5"/>
      <c r="N158" s="5">
        <f t="shared" si="13"/>
        <v>221228.04558389512</v>
      </c>
      <c r="O158" s="5">
        <f t="shared" si="13"/>
        <v>20017.849143587635</v>
      </c>
    </row>
    <row r="159" spans="1:15">
      <c r="A159">
        <v>693</v>
      </c>
      <c r="B159">
        <v>12</v>
      </c>
      <c r="D159" s="5">
        <f t="shared" si="10"/>
        <v>-172.86440677966107</v>
      </c>
      <c r="E159" s="5">
        <f t="shared" si="11"/>
        <v>4.0451977401129939</v>
      </c>
      <c r="F159" s="5"/>
      <c r="G159" s="5">
        <f>E159^2</f>
        <v>16.363624756615273</v>
      </c>
      <c r="H159" s="5"/>
      <c r="I159" s="5">
        <f>$B$185+$B$186*B159</f>
        <v>913.3798219137492</v>
      </c>
      <c r="J159" s="5"/>
      <c r="K159" s="5">
        <f>A159-I159</f>
        <v>-220.3798219137492</v>
      </c>
      <c r="L159" s="5">
        <f t="shared" si="12"/>
        <v>47.51541513408813</v>
      </c>
      <c r="M159" s="5"/>
      <c r="N159" s="5">
        <f t="shared" si="13"/>
        <v>48567.265906735811</v>
      </c>
      <c r="O159" s="5">
        <f t="shared" si="13"/>
        <v>2257.7146753647312</v>
      </c>
    </row>
    <row r="160" spans="1:15">
      <c r="A160">
        <v>439</v>
      </c>
      <c r="B160">
        <v>12</v>
      </c>
      <c r="D160" s="5">
        <f t="shared" si="10"/>
        <v>-426.86440677966107</v>
      </c>
      <c r="E160" s="5">
        <f t="shared" si="11"/>
        <v>4.0451977401129939</v>
      </c>
      <c r="F160" s="5"/>
      <c r="G160" s="5">
        <f>E160^2</f>
        <v>16.363624756615273</v>
      </c>
      <c r="H160" s="5"/>
      <c r="I160" s="5">
        <f>$B$185+$B$186*B160</f>
        <v>913.3798219137492</v>
      </c>
      <c r="J160" s="5"/>
      <c r="K160" s="5">
        <f>A160-I160</f>
        <v>-474.3798219137492</v>
      </c>
      <c r="L160" s="5">
        <f t="shared" si="12"/>
        <v>47.51541513408813</v>
      </c>
      <c r="M160" s="5"/>
      <c r="N160" s="5">
        <f t="shared" si="13"/>
        <v>225036.21543892039</v>
      </c>
      <c r="O160" s="5">
        <f t="shared" si="13"/>
        <v>2257.7146753647312</v>
      </c>
    </row>
    <row r="161" spans="1:15">
      <c r="A161">
        <v>358</v>
      </c>
      <c r="B161">
        <v>11</v>
      </c>
      <c r="D161" s="5">
        <f t="shared" si="10"/>
        <v>-507.86440677966107</v>
      </c>
      <c r="E161" s="5">
        <f t="shared" si="11"/>
        <v>3.0451977401129939</v>
      </c>
      <c r="F161" s="5"/>
      <c r="G161" s="5">
        <f>E161^2</f>
        <v>9.2732292763892854</v>
      </c>
      <c r="H161" s="5"/>
      <c r="I161" s="5">
        <f>$B$185+$B$186*B161</f>
        <v>901.63369275350669</v>
      </c>
      <c r="J161" s="5"/>
      <c r="K161" s="5">
        <f>A161-I161</f>
        <v>-543.63369275350669</v>
      </c>
      <c r="L161" s="5">
        <f t="shared" si="12"/>
        <v>35.769285973845626</v>
      </c>
      <c r="M161" s="5"/>
      <c r="N161" s="5">
        <f t="shared" si="13"/>
        <v>295537.59189681412</v>
      </c>
      <c r="O161" s="5">
        <f t="shared" si="13"/>
        <v>1279.4418190787494</v>
      </c>
    </row>
    <row r="162" spans="1:15">
      <c r="A162">
        <v>1276</v>
      </c>
      <c r="B162">
        <v>17</v>
      </c>
      <c r="D162" s="5">
        <f t="shared" si="10"/>
        <v>410.13559322033893</v>
      </c>
      <c r="E162" s="5">
        <f t="shared" si="11"/>
        <v>9.045197740112993</v>
      </c>
      <c r="F162" s="5"/>
      <c r="G162" s="5">
        <f>E162^2</f>
        <v>81.81560215774519</v>
      </c>
      <c r="H162" s="5"/>
      <c r="I162" s="5">
        <f>$B$185+$B$186*B162</f>
        <v>972.11046771496149</v>
      </c>
      <c r="J162" s="5"/>
      <c r="K162" s="5">
        <f>A162-I162</f>
        <v>303.88953228503851</v>
      </c>
      <c r="L162" s="5">
        <f t="shared" si="12"/>
        <v>106.24606093530042</v>
      </c>
      <c r="M162" s="5"/>
      <c r="N162" s="5">
        <f t="shared" si="13"/>
        <v>92348.847832419458</v>
      </c>
      <c r="O162" s="5">
        <f t="shared" si="13"/>
        <v>11288.225464267571</v>
      </c>
    </row>
    <row r="163" spans="1:15">
      <c r="A163">
        <v>873</v>
      </c>
      <c r="B163">
        <v>2</v>
      </c>
      <c r="D163" s="5">
        <f t="shared" ref="D163:D179" si="14">A163-AVERAGE($A$3:$A$179)</f>
        <v>7.135593220338933</v>
      </c>
      <c r="E163" s="5">
        <f t="shared" si="11"/>
        <v>-5.9548022598870061</v>
      </c>
      <c r="F163" s="5"/>
      <c r="G163" s="5">
        <f>E163^2</f>
        <v>35.459669954355391</v>
      </c>
      <c r="H163" s="5"/>
      <c r="I163" s="5">
        <f>$B$185+$B$186*B163</f>
        <v>795.9185303113245</v>
      </c>
      <c r="J163" s="5"/>
      <c r="K163" s="5">
        <f>A163-I163</f>
        <v>77.081469688675497</v>
      </c>
      <c r="L163" s="5">
        <f t="shared" si="12"/>
        <v>-69.945876468336564</v>
      </c>
      <c r="M163" s="5"/>
      <c r="N163" s="5">
        <f t="shared" si="13"/>
        <v>5941.5529693661992</v>
      </c>
      <c r="O163" s="5">
        <f t="shared" si="13"/>
        <v>4892.4256349237985</v>
      </c>
    </row>
    <row r="164" spans="1:15">
      <c r="A164">
        <v>537</v>
      </c>
      <c r="B164">
        <v>1</v>
      </c>
      <c r="D164" s="5">
        <f t="shared" si="14"/>
        <v>-328.86440677966107</v>
      </c>
      <c r="E164" s="5">
        <f t="shared" si="11"/>
        <v>-6.9548022598870061</v>
      </c>
      <c r="F164" s="5"/>
      <c r="G164" s="5">
        <f>E164^2</f>
        <v>48.369274474129405</v>
      </c>
      <c r="H164" s="5"/>
      <c r="I164" s="5">
        <f>$B$185+$B$186*B164</f>
        <v>784.17240115108211</v>
      </c>
      <c r="J164" s="5"/>
      <c r="K164" s="5">
        <f>A164-I164</f>
        <v>-247.17240115108211</v>
      </c>
      <c r="L164" s="5">
        <f t="shared" si="12"/>
        <v>-81.692005628578954</v>
      </c>
      <c r="M164" s="5"/>
      <c r="N164" s="5">
        <f t="shared" si="13"/>
        <v>61094.19589079146</v>
      </c>
      <c r="O164" s="5">
        <f t="shared" si="13"/>
        <v>6673.5837836197752</v>
      </c>
    </row>
    <row r="165" spans="1:15">
      <c r="A165">
        <v>713</v>
      </c>
      <c r="B165">
        <v>2</v>
      </c>
      <c r="D165" s="5">
        <f t="shared" si="14"/>
        <v>-152.86440677966107</v>
      </c>
      <c r="E165" s="5">
        <f t="shared" si="11"/>
        <v>-5.9548022598870061</v>
      </c>
      <c r="F165" s="5"/>
      <c r="G165" s="5">
        <f>E165^2</f>
        <v>35.459669954355391</v>
      </c>
      <c r="H165" s="5"/>
      <c r="I165" s="5">
        <f>$B$185+$B$186*B165</f>
        <v>795.9185303113245</v>
      </c>
      <c r="J165" s="5"/>
      <c r="K165" s="5">
        <f>A165-I165</f>
        <v>-82.918530311324503</v>
      </c>
      <c r="L165" s="5">
        <f t="shared" si="12"/>
        <v>-69.945876468336564</v>
      </c>
      <c r="M165" s="5"/>
      <c r="N165" s="5">
        <f t="shared" si="13"/>
        <v>6875.4826689900401</v>
      </c>
      <c r="O165" s="5">
        <f t="shared" si="13"/>
        <v>4892.4256349237985</v>
      </c>
    </row>
    <row r="166" spans="1:15">
      <c r="A166">
        <v>1350</v>
      </c>
      <c r="B166">
        <v>5</v>
      </c>
      <c r="D166" s="5">
        <f t="shared" si="14"/>
        <v>484.13559322033893</v>
      </c>
      <c r="E166" s="5">
        <f t="shared" si="11"/>
        <v>-2.9548022598870061</v>
      </c>
      <c r="F166" s="5"/>
      <c r="G166" s="5">
        <f>E166^2</f>
        <v>8.7308563950333582</v>
      </c>
      <c r="H166" s="5"/>
      <c r="I166" s="5">
        <f>$B$185+$B$186*B166</f>
        <v>831.1569177920519</v>
      </c>
      <c r="J166" s="5"/>
      <c r="K166" s="5">
        <f>A166-I166</f>
        <v>518.8430822079481</v>
      </c>
      <c r="L166" s="5">
        <f t="shared" si="12"/>
        <v>-34.707488987609167</v>
      </c>
      <c r="M166" s="5"/>
      <c r="N166" s="5">
        <f t="shared" si="13"/>
        <v>269198.14395504358</v>
      </c>
      <c r="O166" s="5">
        <f t="shared" si="13"/>
        <v>1204.6097918250116</v>
      </c>
    </row>
    <row r="167" spans="1:15">
      <c r="A167">
        <v>1268</v>
      </c>
      <c r="B167">
        <v>4</v>
      </c>
      <c r="D167" s="5">
        <f t="shared" si="14"/>
        <v>402.13559322033893</v>
      </c>
      <c r="E167" s="5">
        <f t="shared" si="11"/>
        <v>-3.9548022598870061</v>
      </c>
      <c r="F167" s="5"/>
      <c r="G167" s="5">
        <f>E167^2</f>
        <v>15.64046091480737</v>
      </c>
      <c r="H167" s="5"/>
      <c r="I167" s="5">
        <f>$B$185+$B$186*B167</f>
        <v>819.41078863180951</v>
      </c>
      <c r="J167" s="5"/>
      <c r="K167" s="5">
        <f>A167-I167</f>
        <v>448.58921136819049</v>
      </c>
      <c r="L167" s="5">
        <f t="shared" si="12"/>
        <v>-46.453618147851557</v>
      </c>
      <c r="M167" s="5"/>
      <c r="N167" s="5">
        <f t="shared" si="13"/>
        <v>201232.28055593508</v>
      </c>
      <c r="O167" s="5">
        <f t="shared" si="13"/>
        <v>2157.9386390264035</v>
      </c>
    </row>
    <row r="168" spans="1:15">
      <c r="A168">
        <v>465</v>
      </c>
      <c r="B168">
        <v>3</v>
      </c>
      <c r="D168" s="5">
        <f t="shared" si="14"/>
        <v>-400.86440677966107</v>
      </c>
      <c r="E168" s="5">
        <f t="shared" si="11"/>
        <v>-4.9548022598870061</v>
      </c>
      <c r="F168" s="5"/>
      <c r="G168" s="5">
        <f>E168^2</f>
        <v>24.550065434581381</v>
      </c>
      <c r="H168" s="5"/>
      <c r="I168" s="5">
        <f>$B$185+$B$186*B168</f>
        <v>807.66465947156701</v>
      </c>
      <c r="J168" s="5"/>
      <c r="K168" s="5">
        <f>A168-I168</f>
        <v>-342.66465947156701</v>
      </c>
      <c r="L168" s="5">
        <f t="shared" si="12"/>
        <v>-58.199747308094061</v>
      </c>
      <c r="M168" s="5"/>
      <c r="N168" s="5">
        <f t="shared" si="13"/>
        <v>117419.06885076498</v>
      </c>
      <c r="O168" s="5">
        <f t="shared" si="13"/>
        <v>3387.210586726002</v>
      </c>
    </row>
    <row r="169" spans="1:15">
      <c r="A169">
        <v>693</v>
      </c>
      <c r="B169">
        <v>3</v>
      </c>
      <c r="D169" s="5">
        <f t="shared" si="14"/>
        <v>-172.86440677966107</v>
      </c>
      <c r="E169" s="5">
        <f t="shared" si="11"/>
        <v>-4.9548022598870061</v>
      </c>
      <c r="F169" s="5"/>
      <c r="G169" s="5">
        <f>E169^2</f>
        <v>24.550065434581381</v>
      </c>
      <c r="H169" s="5"/>
      <c r="I169" s="5">
        <f>$B$185+$B$186*B169</f>
        <v>807.66465947156701</v>
      </c>
      <c r="J169" s="5"/>
      <c r="K169" s="5">
        <f>A169-I169</f>
        <v>-114.66465947156701</v>
      </c>
      <c r="L169" s="5">
        <f t="shared" si="12"/>
        <v>-58.199747308094061</v>
      </c>
      <c r="M169" s="5"/>
      <c r="N169" s="5">
        <f t="shared" si="13"/>
        <v>13147.984131730422</v>
      </c>
      <c r="O169" s="5">
        <f t="shared" si="13"/>
        <v>3387.210586726002</v>
      </c>
    </row>
    <row r="170" spans="1:15">
      <c r="A170">
        <v>369</v>
      </c>
      <c r="B170">
        <v>1</v>
      </c>
      <c r="D170" s="5">
        <f t="shared" si="14"/>
        <v>-496.86440677966107</v>
      </c>
      <c r="E170" s="5">
        <f t="shared" si="11"/>
        <v>-6.9548022598870061</v>
      </c>
      <c r="F170" s="5"/>
      <c r="G170" s="5">
        <f>E170^2</f>
        <v>48.369274474129405</v>
      </c>
      <c r="H170" s="5"/>
      <c r="I170" s="5">
        <f>$B$185+$B$186*B170</f>
        <v>784.17240115108211</v>
      </c>
      <c r="J170" s="5"/>
      <c r="K170" s="5">
        <f>A170-I170</f>
        <v>-415.17240115108211</v>
      </c>
      <c r="L170" s="5">
        <f t="shared" si="12"/>
        <v>-81.692005628578954</v>
      </c>
      <c r="M170" s="5"/>
      <c r="N170" s="5">
        <f t="shared" si="13"/>
        <v>172368.12267755505</v>
      </c>
      <c r="O170" s="5">
        <f t="shared" si="13"/>
        <v>6673.5837836197752</v>
      </c>
    </row>
    <row r="171" spans="1:15">
      <c r="A171">
        <v>381</v>
      </c>
      <c r="B171">
        <v>2</v>
      </c>
      <c r="D171" s="5">
        <f t="shared" si="14"/>
        <v>-484.86440677966107</v>
      </c>
      <c r="E171" s="5">
        <f t="shared" si="11"/>
        <v>-5.9548022598870061</v>
      </c>
      <c r="F171" s="5"/>
      <c r="G171" s="5">
        <f>E171^2</f>
        <v>35.459669954355391</v>
      </c>
      <c r="H171" s="5"/>
      <c r="I171" s="5">
        <f>$B$185+$B$186*B171</f>
        <v>795.9185303113245</v>
      </c>
      <c r="J171" s="5"/>
      <c r="K171" s="5">
        <f>A171-I171</f>
        <v>-414.9185303113245</v>
      </c>
      <c r="L171" s="5">
        <f t="shared" si="12"/>
        <v>-69.945876468336564</v>
      </c>
      <c r="M171" s="5"/>
      <c r="N171" s="5">
        <f t="shared" si="13"/>
        <v>172157.38679570952</v>
      </c>
      <c r="O171" s="5">
        <f t="shared" si="13"/>
        <v>4892.4256349237985</v>
      </c>
    </row>
    <row r="172" spans="1:15">
      <c r="A172">
        <v>467</v>
      </c>
      <c r="B172">
        <v>0</v>
      </c>
      <c r="D172" s="5">
        <f t="shared" si="14"/>
        <v>-398.86440677966107</v>
      </c>
      <c r="E172" s="5">
        <f t="shared" si="11"/>
        <v>-7.9548022598870061</v>
      </c>
      <c r="F172" s="5"/>
      <c r="G172" s="5">
        <f>E172^2</f>
        <v>63.278878993903419</v>
      </c>
      <c r="H172" s="5"/>
      <c r="I172" s="5">
        <f>$B$185+$B$186*B172</f>
        <v>772.42627199083961</v>
      </c>
      <c r="J172" s="5"/>
      <c r="K172" s="5">
        <f>A172-I172</f>
        <v>-305.42627199083961</v>
      </c>
      <c r="L172" s="5">
        <f t="shared" si="12"/>
        <v>-93.438134788821458</v>
      </c>
      <c r="M172" s="5"/>
      <c r="N172" s="5">
        <f t="shared" si="13"/>
        <v>93285.20762222234</v>
      </c>
      <c r="O172" s="5">
        <f t="shared" si="13"/>
        <v>8730.6850328139662</v>
      </c>
    </row>
    <row r="173" spans="1:15">
      <c r="A173">
        <v>559</v>
      </c>
      <c r="B173">
        <v>16</v>
      </c>
      <c r="D173" s="5">
        <f t="shared" si="14"/>
        <v>-306.86440677966107</v>
      </c>
      <c r="E173" s="5">
        <f t="shared" si="11"/>
        <v>8.045197740112993</v>
      </c>
      <c r="F173" s="5"/>
      <c r="G173" s="5">
        <f>E173^2</f>
        <v>64.725206677519211</v>
      </c>
      <c r="H173" s="5"/>
      <c r="I173" s="5">
        <f>$B$185+$B$186*B173</f>
        <v>960.3643385547191</v>
      </c>
      <c r="J173" s="5"/>
      <c r="K173" s="5">
        <f>A173-I173</f>
        <v>-401.3643385547191</v>
      </c>
      <c r="L173" s="5">
        <f t="shared" si="12"/>
        <v>94.49993177505803</v>
      </c>
      <c r="M173" s="5"/>
      <c r="N173" s="5">
        <f t="shared" si="13"/>
        <v>161093.33226346716</v>
      </c>
      <c r="O173" s="5">
        <f t="shared" si="13"/>
        <v>8930.2371054906216</v>
      </c>
    </row>
    <row r="174" spans="1:15">
      <c r="A174">
        <v>218</v>
      </c>
      <c r="B174">
        <v>5</v>
      </c>
      <c r="D174" s="5">
        <f t="shared" si="14"/>
        <v>-647.86440677966107</v>
      </c>
      <c r="E174" s="5">
        <f t="shared" si="11"/>
        <v>-2.9548022598870061</v>
      </c>
      <c r="F174" s="5"/>
      <c r="G174" s="5">
        <f>E174^2</f>
        <v>8.7308563950333582</v>
      </c>
      <c r="H174" s="5"/>
      <c r="I174" s="5">
        <f>$B$185+$B$186*B174</f>
        <v>831.1569177920519</v>
      </c>
      <c r="J174" s="5"/>
      <c r="K174" s="5">
        <f>A174-I174</f>
        <v>-613.1569177920519</v>
      </c>
      <c r="L174" s="5">
        <f t="shared" si="12"/>
        <v>-34.707488987609167</v>
      </c>
      <c r="M174" s="5"/>
      <c r="N174" s="5">
        <f t="shared" si="13"/>
        <v>375961.40583624912</v>
      </c>
      <c r="O174" s="5">
        <f t="shared" si="13"/>
        <v>1204.6097918250116</v>
      </c>
    </row>
    <row r="175" spans="1:15">
      <c r="A175">
        <v>264</v>
      </c>
      <c r="B175">
        <v>3</v>
      </c>
      <c r="D175" s="5">
        <f t="shared" si="14"/>
        <v>-601.86440677966107</v>
      </c>
      <c r="E175" s="5">
        <f t="shared" si="11"/>
        <v>-4.9548022598870061</v>
      </c>
      <c r="F175" s="5"/>
      <c r="G175" s="5">
        <f>E175^2</f>
        <v>24.550065434581381</v>
      </c>
      <c r="H175" s="5"/>
      <c r="I175" s="5">
        <f>$B$185+$B$186*B175</f>
        <v>807.66465947156701</v>
      </c>
      <c r="J175" s="5"/>
      <c r="K175" s="5">
        <f>A175-I175</f>
        <v>-543.66465947156701</v>
      </c>
      <c r="L175" s="5">
        <f t="shared" si="12"/>
        <v>-58.199747308094061</v>
      </c>
      <c r="M175" s="5"/>
      <c r="N175" s="5">
        <f t="shared" si="13"/>
        <v>295571.26195833489</v>
      </c>
      <c r="O175" s="5">
        <f t="shared" si="13"/>
        <v>3387.210586726002</v>
      </c>
    </row>
    <row r="176" spans="1:15">
      <c r="A176">
        <v>185</v>
      </c>
      <c r="B176">
        <v>1</v>
      </c>
      <c r="D176" s="5">
        <f t="shared" si="14"/>
        <v>-680.86440677966107</v>
      </c>
      <c r="E176" s="5">
        <f t="shared" si="11"/>
        <v>-6.9548022598870061</v>
      </c>
      <c r="F176" s="5"/>
      <c r="G176" s="5">
        <f>E176^2</f>
        <v>48.369274474129405</v>
      </c>
      <c r="H176" s="5"/>
      <c r="I176" s="5">
        <f>$B$185+$B$186*B176</f>
        <v>784.17240115108211</v>
      </c>
      <c r="J176" s="5"/>
      <c r="K176" s="5">
        <f>A176-I176</f>
        <v>-599.17240115108211</v>
      </c>
      <c r="L176" s="5">
        <f t="shared" si="12"/>
        <v>-81.692005628578954</v>
      </c>
      <c r="M176" s="5"/>
      <c r="N176" s="5">
        <f t="shared" si="13"/>
        <v>359007.56630115327</v>
      </c>
      <c r="O176" s="5">
        <f t="shared" si="13"/>
        <v>6673.5837836197752</v>
      </c>
    </row>
    <row r="177" spans="1:15">
      <c r="A177">
        <v>387</v>
      </c>
      <c r="B177">
        <v>13</v>
      </c>
      <c r="D177" s="5">
        <f t="shared" si="14"/>
        <v>-478.86440677966107</v>
      </c>
      <c r="E177" s="5">
        <f t="shared" si="11"/>
        <v>5.0451977401129939</v>
      </c>
      <c r="F177" s="5"/>
      <c r="G177" s="5">
        <f>E177^2</f>
        <v>25.454020236841259</v>
      </c>
      <c r="H177" s="5"/>
      <c r="I177" s="5">
        <f>$B$185+$B$186*B177</f>
        <v>925.1259510739917</v>
      </c>
      <c r="J177" s="5"/>
      <c r="K177" s="5">
        <f>A177-I177</f>
        <v>-538.1259510739917</v>
      </c>
      <c r="L177" s="5">
        <f t="shared" si="12"/>
        <v>59.261544294330633</v>
      </c>
      <c r="M177" s="5"/>
      <c r="N177" s="5">
        <f t="shared" si="13"/>
        <v>289579.5392192881</v>
      </c>
      <c r="O177" s="5">
        <f t="shared" si="13"/>
        <v>3511.9306321489116</v>
      </c>
    </row>
    <row r="178" spans="1:15">
      <c r="A178">
        <v>2220</v>
      </c>
      <c r="B178">
        <v>18</v>
      </c>
      <c r="D178" s="5">
        <f t="shared" si="14"/>
        <v>1354.1355932203389</v>
      </c>
      <c r="E178" s="5">
        <f t="shared" si="11"/>
        <v>10.045197740112993</v>
      </c>
      <c r="F178" s="5"/>
      <c r="G178" s="5">
        <f>E178^2</f>
        <v>100.90599763797118</v>
      </c>
      <c r="H178" s="5"/>
      <c r="I178" s="5">
        <f>$B$185+$B$186*B178</f>
        <v>983.85659687520399</v>
      </c>
      <c r="J178" s="5"/>
      <c r="K178" s="5">
        <f>A178-I178</f>
        <v>1236.1434031247959</v>
      </c>
      <c r="L178" s="5">
        <f t="shared" si="12"/>
        <v>117.99219009554292</v>
      </c>
      <c r="M178" s="5"/>
      <c r="N178" s="5">
        <f t="shared" si="13"/>
        <v>1528050.5130889516</v>
      </c>
      <c r="O178" s="5">
        <f t="shared" si="13"/>
        <v>13922.156923542738</v>
      </c>
    </row>
    <row r="179" spans="1:15">
      <c r="A179">
        <v>445</v>
      </c>
      <c r="B179">
        <v>0</v>
      </c>
      <c r="D179" s="5">
        <f t="shared" si="14"/>
        <v>-420.86440677966107</v>
      </c>
      <c r="E179" s="5">
        <f t="shared" si="11"/>
        <v>-7.9548022598870061</v>
      </c>
      <c r="F179" s="5"/>
      <c r="G179" s="5">
        <f>E179^2</f>
        <v>63.278878993903419</v>
      </c>
      <c r="H179" s="5"/>
      <c r="I179" s="5">
        <f>$B$185+$B$186*B179</f>
        <v>772.42627199083961</v>
      </c>
      <c r="J179" s="5"/>
      <c r="K179" s="5">
        <f>A179-I179</f>
        <v>-327.42627199083961</v>
      </c>
      <c r="L179" s="5">
        <f t="shared" si="12"/>
        <v>-93.438134788821458</v>
      </c>
      <c r="M179" s="5"/>
      <c r="N179" s="5">
        <f t="shared" si="13"/>
        <v>107207.96358981928</v>
      </c>
      <c r="O179" s="5">
        <f t="shared" si="13"/>
        <v>8730.6850328139662</v>
      </c>
    </row>
    <row r="180" spans="1:15">
      <c r="E180" s="2"/>
      <c r="F180" s="2"/>
      <c r="G180" s="1"/>
      <c r="H180" s="1"/>
      <c r="N180" s="5"/>
      <c r="O180" s="5"/>
    </row>
    <row r="181" spans="1:15">
      <c r="A181" t="s">
        <v>15</v>
      </c>
      <c r="B181" s="2">
        <f>COVAR(A3:A179,B3:B179)</f>
        <v>597.23680934597314</v>
      </c>
      <c r="E181" s="4">
        <f>SUMPRODUCT(D3:D179,E3:E179)</f>
        <v>105710.91525423725</v>
      </c>
      <c r="G181" s="3">
        <f>SUM(G3:G179)</f>
        <v>8999.6384180790974</v>
      </c>
      <c r="N181" t="s">
        <v>12</v>
      </c>
      <c r="O181" t="s">
        <v>13</v>
      </c>
    </row>
    <row r="182" spans="1:15">
      <c r="A182" t="s">
        <v>16</v>
      </c>
      <c r="B182" s="2">
        <f>VARP(B3:B179)</f>
        <v>50.845414791407322</v>
      </c>
      <c r="N182" s="5">
        <f>SUM(N3:N179)</f>
        <v>59524270.681538977</v>
      </c>
      <c r="O182" s="6">
        <f>SUM(O3:O179)</f>
        <v>1241694.0642237167</v>
      </c>
    </row>
    <row r="183" spans="1:15">
      <c r="M183" t="s">
        <v>18</v>
      </c>
      <c r="N183">
        <v>175</v>
      </c>
      <c r="O183">
        <v>1</v>
      </c>
    </row>
    <row r="184" spans="1:15">
      <c r="A184" t="s">
        <v>4</v>
      </c>
      <c r="B184" s="1">
        <f>B181/B182</f>
        <v>11.746129160242466</v>
      </c>
      <c r="M184" t="s">
        <v>19</v>
      </c>
      <c r="N184" s="5">
        <f>N182/N183</f>
        <v>340138.68960879417</v>
      </c>
      <c r="O184" s="6">
        <f>O182/O183</f>
        <v>1241694.0642237167</v>
      </c>
    </row>
    <row r="185" spans="1:15">
      <c r="A185" t="s">
        <v>5</v>
      </c>
      <c r="B185" s="1">
        <f>AVERAGE($A$3:$A$179)-B186*AVERAGE($B$3:$B$179)</f>
        <v>772.42627199083961</v>
      </c>
      <c r="M185" t="s">
        <v>11</v>
      </c>
      <c r="N185" s="5">
        <f>N184^0.5</f>
        <v>583.2141027176848</v>
      </c>
      <c r="O185" s="6"/>
    </row>
    <row r="186" spans="1:15">
      <c r="A186" t="s">
        <v>4</v>
      </c>
      <c r="B186" s="1">
        <f>E181/G181</f>
        <v>11.746129160242464</v>
      </c>
      <c r="M186" t="s">
        <v>14</v>
      </c>
      <c r="N186" s="1">
        <f>O184/N184</f>
        <v>3.6505522663471011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RegSimples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2013-08-16T20:20:21Z</dcterms:created>
  <dcterms:modified xsi:type="dcterms:W3CDTF">2013-08-28T22:46:15Z</dcterms:modified>
</cp:coreProperties>
</file>