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lcantarac.IROJSU\Downloads\"/>
    </mc:Choice>
  </mc:AlternateContent>
  <bookViews>
    <workbookView xWindow="0" yWindow="0" windowWidth="24000" windowHeight="9735"/>
  </bookViews>
  <sheets>
    <sheet name="SALUD (2)" sheetId="1" r:id="rId1"/>
  </sheets>
  <definedNames>
    <definedName name="_xlnm.Print_Area" localSheetId="0">'SALUD (2)'!$A$7:$M$46</definedName>
  </definedNames>
  <calcPr calcId="152511"/>
  <extLst>
    <ext uri="GoogleSheetsCustomDataVersion1">
      <go:sheetsCustomData xmlns:go="http://customooxmlschemas.google.com/" r:id="rId5" roundtripDataSignature="AMtx7mgoK4whfKYae3Eye4uAUy/h1ANLpw=="/>
    </ext>
  </extLst>
</workbook>
</file>

<file path=xl/calcChain.xml><?xml version="1.0" encoding="utf-8"?>
<calcChain xmlns="http://schemas.openxmlformats.org/spreadsheetml/2006/main">
  <c r="B46" i="1" l="1"/>
  <c r="D51" i="1" l="1"/>
  <c r="D36" i="1"/>
  <c r="D33" i="1"/>
  <c r="B33" i="1" l="1"/>
  <c r="G51" i="1" l="1"/>
  <c r="G58" i="1"/>
  <c r="G33" i="1"/>
  <c r="J51" i="1"/>
  <c r="J58" i="1"/>
  <c r="D58" i="1"/>
  <c r="J33" i="1"/>
  <c r="L58" i="1"/>
  <c r="L33" i="1"/>
</calcChain>
</file>

<file path=xl/sharedStrings.xml><?xml version="1.0" encoding="utf-8"?>
<sst xmlns="http://schemas.openxmlformats.org/spreadsheetml/2006/main" count="66" uniqueCount="36">
  <si>
    <t>HOJA DE TRABAJO PARA ESTABLECIMIENTO DE METAS DE EJECUCIÓN DE BIENES Y SERVICIOS NO CAS - INSTITUTO REGIONAL DE OFTALMOLOGIA</t>
  </si>
  <si>
    <t xml:space="preserve">FECHA DE PRESENTACIÓN: </t>
  </si>
  <si>
    <t>UNIDAD EJECUTORA</t>
  </si>
  <si>
    <t>INSTITUTO REGIONAL DE OFTALMOLOGIA</t>
  </si>
  <si>
    <t>EJECUCIÓN MULTIANUAL 2018 - 2021 VS PROGRAMACIÓN Y EJECUCIÓN 2022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</si>
  <si>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</si>
  <si>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</si>
  <si>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</si>
  <si>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</si>
  <si>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</si>
  <si>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</si>
  <si>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</si>
  <si>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</si>
  <si>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</si>
  <si>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</si>
  <si>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</si>
  <si>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</si>
  <si>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</si>
  <si>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2018</t>
  </si>
  <si>
    <t>2019</t>
  </si>
  <si>
    <t>2020</t>
  </si>
  <si>
    <t>2021</t>
  </si>
  <si>
    <t>2022 Prog.</t>
  </si>
  <si>
    <t>2022 Ejec.</t>
  </si>
  <si>
    <t>COD - PP</t>
  </si>
  <si>
    <t>PIM</t>
  </si>
  <si>
    <t>0018</t>
  </si>
  <si>
    <t>0068</t>
  </si>
  <si>
    <t>0104</t>
  </si>
  <si>
    <t>0129</t>
  </si>
  <si>
    <t>FIRMAN : COMITÉ DE SEGUIMIENTO DEL GASTO</t>
  </si>
  <si>
    <t>9001</t>
  </si>
  <si>
    <t>9002</t>
  </si>
  <si>
    <t>TOTAL</t>
  </si>
  <si>
    <t>METAS DE CERTIFICACIÓN</t>
  </si>
  <si>
    <t>METAS DE COMPROMISO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</si>
</sst>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#"/>
    <numFmt numFmtId="165" formatCode="d/m/yyyy"/>
    <numFmt numFmtId="166" formatCode="_-* #,##0.00_-;\-* #,##0.00_-;_-* &quot;-&quot;??_-;_-@"/>
    <numFmt numFmtId="167" formatCode="yyyy\.m"/>
  </numFmts>
  <fonts count="14" x14ac:knownFonts="1">
    <font>
      <sz val="11"/>
      <color theme="1"/>
      <name val="Calibri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FF0000"/>
      <name val="Calibri"/>
      <family val="2"/>
    </font>
    <font>
      <b/>
      <sz val="10"/>
      <color theme="0"/>
      <name val="Calibri"/>
      <family val="2"/>
    </font>
    <font>
      <b/>
      <sz val="10"/>
      <color rgb="FFFF0000"/>
      <name val="Arial Narrow"/>
      <family val="2"/>
    </font>
    <font>
      <sz val="11"/>
      <name val="Calibri"/>
      <family val="2"/>
    </font>
    <font>
      <b/>
      <sz val="10"/>
      <color theme="0"/>
      <name val="Arial Narrow"/>
      <family val="2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9CC2E5"/>
      </left>
      <right/>
      <top/>
      <bottom style="thin">
        <color rgb="FF9CC2E5"/>
      </bottom>
      <diagonal/>
    </border>
    <border>
      <left/>
      <right/>
      <top/>
      <bottom style="thin">
        <color rgb="FF9CC2E5"/>
      </bottom>
      <diagonal/>
    </border>
    <border>
      <left/>
      <right style="thin">
        <color rgb="FF9CC2E5"/>
      </right>
      <top/>
      <bottom style="thin">
        <color rgb="FF9CC2E5"/>
      </bottom>
      <diagonal/>
    </border>
    <border>
      <left/>
      <right/>
      <top/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/>
      <diagonal/>
    </border>
    <border>
      <left/>
      <right/>
      <top style="thin">
        <color rgb="FF9CC2E5"/>
      </top>
      <bottom style="thin">
        <color rgb="FF9CC2E5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9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0" applyNumberFormat="1" applyFont="1"/>
    <xf numFmtId="165" fontId="3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166" fontId="6" fillId="2" borderId="2" xfId="0" applyNumberFormat="1" applyFont="1" applyFill="1" applyBorder="1" applyAlignment="1">
      <alignment horizontal="center" vertical="center"/>
    </xf>
    <xf numFmtId="166" fontId="6" fillId="2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164" fontId="4" fillId="0" borderId="0" xfId="0" applyNumberFormat="1" applyFont="1"/>
    <xf numFmtId="167" fontId="4" fillId="0" borderId="0" xfId="0" applyNumberFormat="1" applyFont="1" applyAlignment="1"/>
    <xf numFmtId="0" fontId="4" fillId="0" borderId="0" xfId="0" applyFont="1" applyAlignment="1">
      <alignment horizontal="left"/>
    </xf>
    <xf numFmtId="10" fontId="7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0" fontId="0" fillId="0" borderId="0" xfId="0" applyFont="1" applyAlignment="1">
      <alignment horizontal="left"/>
    </xf>
    <xf numFmtId="166" fontId="0" fillId="0" borderId="0" xfId="0" applyNumberFormat="1" applyFont="1"/>
    <xf numFmtId="0" fontId="4" fillId="0" borderId="0" xfId="0" applyFont="1"/>
    <xf numFmtId="0" fontId="9" fillId="0" borderId="4" xfId="0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left"/>
    </xf>
    <xf numFmtId="164" fontId="4" fillId="3" borderId="5" xfId="0" applyNumberFormat="1" applyFont="1" applyFill="1" applyBorder="1"/>
    <xf numFmtId="164" fontId="3" fillId="3" borderId="5" xfId="0" applyNumberFormat="1" applyFont="1" applyFill="1" applyBorder="1"/>
    <xf numFmtId="0" fontId="3" fillId="0" borderId="6" xfId="0" applyFont="1" applyBorder="1" applyAlignment="1">
      <alignment horizontal="left"/>
    </xf>
    <xf numFmtId="164" fontId="4" fillId="0" borderId="6" xfId="0" applyNumberFormat="1" applyFont="1" applyBorder="1" applyAlignment="1"/>
    <xf numFmtId="164" fontId="4" fillId="0" borderId="6" xfId="0" applyNumberFormat="1" applyFont="1" applyBorder="1"/>
    <xf numFmtId="164" fontId="3" fillId="0" borderId="6" xfId="0" applyNumberFormat="1" applyFont="1" applyBorder="1"/>
    <xf numFmtId="0" fontId="7" fillId="0" borderId="0" xfId="0" applyFont="1"/>
    <xf numFmtId="164" fontId="7" fillId="0" borderId="0" xfId="0" applyNumberFormat="1" applyFont="1"/>
    <xf numFmtId="9" fontId="7" fillId="0" borderId="0" xfId="0" applyNumberFormat="1" applyFont="1"/>
    <xf numFmtId="0" fontId="4" fillId="0" borderId="7" xfId="0" applyFont="1" applyBorder="1" applyAlignment="1">
      <alignment horizontal="left"/>
    </xf>
    <xf numFmtId="164" fontId="4" fillId="0" borderId="7" xfId="0" applyNumberFormat="1" applyFont="1" applyBorder="1"/>
    <xf numFmtId="164" fontId="3" fillId="0" borderId="7" xfId="0" applyNumberFormat="1" applyFont="1" applyBorder="1"/>
    <xf numFmtId="0" fontId="4" fillId="0" borderId="6" xfId="0" applyFont="1" applyBorder="1" applyAlignment="1">
      <alignment horizontal="left"/>
    </xf>
    <xf numFmtId="164" fontId="11" fillId="0" borderId="6" xfId="0" applyNumberFormat="1" applyFont="1" applyBorder="1"/>
    <xf numFmtId="9" fontId="4" fillId="0" borderId="0" xfId="1" applyFont="1"/>
    <xf numFmtId="0" fontId="2" fillId="4" borderId="0" xfId="0" applyFont="1" applyFill="1"/>
    <xf numFmtId="164" fontId="2" fillId="4" borderId="0" xfId="0" applyNumberFormat="1" applyFont="1" applyFill="1"/>
    <xf numFmtId="4" fontId="2" fillId="4" borderId="0" xfId="0" applyNumberFormat="1" applyFont="1" applyFill="1"/>
    <xf numFmtId="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0" fontId="3" fillId="0" borderId="0" xfId="0" applyFont="1" applyBorder="1" applyAlignment="1">
      <alignment horizontal="left"/>
    </xf>
    <xf numFmtId="164" fontId="4" fillId="0" borderId="0" xfId="0" applyNumberFormat="1" applyFont="1" applyBorder="1" applyAlignment="1"/>
    <xf numFmtId="164" fontId="11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12" fillId="0" borderId="0" xfId="0" applyNumberFormat="1" applyFont="1"/>
    <xf numFmtId="9" fontId="2" fillId="0" borderId="0" xfId="1" applyFont="1" applyFill="1"/>
    <xf numFmtId="0" fontId="2" fillId="0" borderId="0" xfId="0" applyFont="1" applyFill="1"/>
    <xf numFmtId="164" fontId="4" fillId="0" borderId="0" xfId="0" applyNumberFormat="1" applyFont="1" applyFill="1"/>
    <xf numFmtId="164" fontId="12" fillId="0" borderId="0" xfId="0" applyNumberFormat="1" applyFont="1" applyFill="1"/>
    <xf numFmtId="164" fontId="13" fillId="0" borderId="0" xfId="0" applyNumberFormat="1" applyFont="1" applyFill="1"/>
    <xf numFmtId="164" fontId="3" fillId="0" borderId="0" xfId="0" applyNumberFormat="1" applyFont="1" applyFill="1"/>
    <xf numFmtId="164" fontId="11" fillId="6" borderId="6" xfId="0" applyNumberFormat="1" applyFont="1" applyFill="1" applyBorder="1"/>
    <xf numFmtId="164" fontId="4" fillId="5" borderId="0" xfId="0" applyNumberFormat="1" applyFont="1" applyFill="1" applyBorder="1" applyAlignment="1"/>
    <xf numFmtId="0" fontId="2" fillId="4" borderId="0" xfId="0" applyFont="1" applyFill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8" fillId="0" borderId="4" xfId="0" applyFont="1" applyBorder="1"/>
  </cellXfs>
  <cellStyles count="2">
    <cellStyle name="Normal" xfId="0" builtinId="0"/>
    <cellStyle name="Porcentaje" xfId="1" builtinId="5"/>
  </cellStyles>
  <dxfs count="9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9"/>
          <bgColor theme="9"/>
        </patternFill>
      </fill>
    </dxf>
  </dxfs>
  <tableStyles count="3">
    <tableStyle name="SALUD (2)-style" pivot="0" count="3">
      <tableStyleElement type="headerRow" dxfId="8"/>
      <tableStyleElement type="firstRowStripe" dxfId="7"/>
      <tableStyleElement type="secondRowStripe" dxfId="6"/>
    </tableStyle>
    <tableStyle name="SALUD (2)-style 2" pivot="0" count="3">
      <tableStyleElement type="headerRow" dxfId="5"/>
      <tableStyleElement type="firstRowStripe" dxfId="4"/>
      <tableStyleElement type="secondRowStripe" dxfId="3"/>
    </tableStyle>
    <tableStyle name="SALUD (2)-style 3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2018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'SALUD (2)'!$B$28:$M$28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'SALUD (2)'!$B$29:$M$29</c:f>
              <c:numCache>
                <c:formatCode>#,###</c:formatCode>
                <c:ptCount val="12"/>
                <c:pt idx="0">
                  <c:v>16141.45</c:v>
                </c:pt>
                <c:pt idx="1">
                  <c:v>173087.23</c:v>
                </c:pt>
                <c:pt idx="2">
                  <c:v>719646.08000000007</c:v>
                </c:pt>
                <c:pt idx="3">
                  <c:v>962258.17000000027</c:v>
                </c:pt>
                <c:pt idx="4">
                  <c:v>735953.92999999993</c:v>
                </c:pt>
                <c:pt idx="5">
                  <c:v>552192.57000000007</c:v>
                </c:pt>
                <c:pt idx="6">
                  <c:v>730450.1</c:v>
                </c:pt>
                <c:pt idx="7">
                  <c:v>1276654.1600000004</c:v>
                </c:pt>
                <c:pt idx="8">
                  <c:v>498546.99000000017</c:v>
                </c:pt>
                <c:pt idx="9">
                  <c:v>1545305.79</c:v>
                </c:pt>
                <c:pt idx="10">
                  <c:v>660734.74999999988</c:v>
                </c:pt>
                <c:pt idx="11">
                  <c:v>4008885.120000001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36-4742-B9C8-6951C7A1529D}"/>
            </c:ext>
          </c:extLst>
        </c:ser>
        <c:ser>
          <c:idx val="1"/>
          <c:order val="1"/>
          <c:tx>
            <c:v>2019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'SALUD (2)'!$B$28:$M$28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'SALUD (2)'!$B$30:$M$30</c:f>
              <c:numCache>
                <c:formatCode>#,###</c:formatCode>
                <c:ptCount val="12"/>
                <c:pt idx="0">
                  <c:v>16930.940000000002</c:v>
                </c:pt>
                <c:pt idx="1">
                  <c:v>89765.849999999991</c:v>
                </c:pt>
                <c:pt idx="2">
                  <c:v>1005846.7599999999</c:v>
                </c:pt>
                <c:pt idx="3">
                  <c:v>617580.2999999997</c:v>
                </c:pt>
                <c:pt idx="4">
                  <c:v>739177.36</c:v>
                </c:pt>
                <c:pt idx="5">
                  <c:v>907568.30999999982</c:v>
                </c:pt>
                <c:pt idx="6">
                  <c:v>756277.41999999993</c:v>
                </c:pt>
                <c:pt idx="7">
                  <c:v>1167970.29</c:v>
                </c:pt>
                <c:pt idx="8">
                  <c:v>586271.95999999985</c:v>
                </c:pt>
                <c:pt idx="9">
                  <c:v>1415160.5900000008</c:v>
                </c:pt>
                <c:pt idx="10">
                  <c:v>914795.13999999966</c:v>
                </c:pt>
                <c:pt idx="11">
                  <c:v>2341969.1999999997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36-4742-B9C8-6951C7A1529D}"/>
            </c:ext>
          </c:extLst>
        </c:ser>
        <c:ser>
          <c:idx val="2"/>
          <c:order val="2"/>
          <c:tx>
            <c:v>2020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'SALUD (2)'!$B$28:$M$28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'SALUD (2)'!$B$31:$M$31</c:f>
              <c:numCache>
                <c:formatCode>#,###</c:formatCode>
                <c:ptCount val="12"/>
                <c:pt idx="0">
                  <c:v>22279.670000000002</c:v>
                </c:pt>
                <c:pt idx="1">
                  <c:v>232367.07000000009</c:v>
                </c:pt>
                <c:pt idx="2">
                  <c:v>232393.41</c:v>
                </c:pt>
                <c:pt idx="3">
                  <c:v>409985.21000000008</c:v>
                </c:pt>
                <c:pt idx="4">
                  <c:v>333085.20999999996</c:v>
                </c:pt>
                <c:pt idx="5">
                  <c:v>236145.12999999998</c:v>
                </c:pt>
                <c:pt idx="6">
                  <c:v>412931.27999999985</c:v>
                </c:pt>
                <c:pt idx="7">
                  <c:v>399812.28999999992</c:v>
                </c:pt>
                <c:pt idx="8">
                  <c:v>676817.1</c:v>
                </c:pt>
                <c:pt idx="9">
                  <c:v>853625.35000000021</c:v>
                </c:pt>
                <c:pt idx="10">
                  <c:v>445142.5500000001</c:v>
                </c:pt>
                <c:pt idx="11">
                  <c:v>2015550.4700000004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36-4742-B9C8-6951C7A1529D}"/>
            </c:ext>
          </c:extLst>
        </c:ser>
        <c:ser>
          <c:idx val="3"/>
          <c:order val="3"/>
          <c:tx>
            <c:v>2021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'SALUD (2)'!$B$28:$M$28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'SALUD (2)'!$B$32:$M$32</c:f>
              <c:numCache>
                <c:formatCode>#,###</c:formatCode>
                <c:ptCount val="12"/>
                <c:pt idx="0">
                  <c:v>2639.8499999999995</c:v>
                </c:pt>
                <c:pt idx="1">
                  <c:v>115035.35</c:v>
                </c:pt>
                <c:pt idx="2">
                  <c:v>806130.91000000015</c:v>
                </c:pt>
                <c:pt idx="3">
                  <c:v>389716.72999999992</c:v>
                </c:pt>
                <c:pt idx="4">
                  <c:v>196068.97000000003</c:v>
                </c:pt>
                <c:pt idx="5">
                  <c:v>641922.63000000024</c:v>
                </c:pt>
                <c:pt idx="6">
                  <c:v>737365.83999999985</c:v>
                </c:pt>
                <c:pt idx="7">
                  <c:v>951634.03999999992</c:v>
                </c:pt>
                <c:pt idx="8">
                  <c:v>499781.92999999993</c:v>
                </c:pt>
                <c:pt idx="9">
                  <c:v>589860.64</c:v>
                </c:pt>
                <c:pt idx="10">
                  <c:v>404823.05000000005</c:v>
                </c:pt>
                <c:pt idx="11">
                  <c:v>920262.39000000013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C36-4742-B9C8-6951C7A1529D}"/>
            </c:ext>
          </c:extLst>
        </c:ser>
        <c:ser>
          <c:idx val="4"/>
          <c:order val="4"/>
          <c:tx>
            <c:v>2022 Prog.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'SALUD (2)'!$B$28:$M$28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'SALUD (2)'!$B$33:$M$33</c:f>
              <c:numCache>
                <c:formatCode>#,###</c:formatCode>
                <c:ptCount val="12"/>
                <c:pt idx="0">
                  <c:v>306504.80700000003</c:v>
                </c:pt>
                <c:pt idx="1">
                  <c:v>130609</c:v>
                </c:pt>
                <c:pt idx="2">
                  <c:v>923207.25</c:v>
                </c:pt>
                <c:pt idx="3">
                  <c:v>1096811</c:v>
                </c:pt>
                <c:pt idx="4">
                  <c:v>1822198</c:v>
                </c:pt>
                <c:pt idx="5">
                  <c:v>2031055.9500000002</c:v>
                </c:pt>
                <c:pt idx="6">
                  <c:v>2328513</c:v>
                </c:pt>
                <c:pt idx="7">
                  <c:v>2647700</c:v>
                </c:pt>
                <c:pt idx="8">
                  <c:v>2954263.2</c:v>
                </c:pt>
                <c:pt idx="9">
                  <c:v>3215607</c:v>
                </c:pt>
                <c:pt idx="10">
                  <c:v>3508187.55</c:v>
                </c:pt>
                <c:pt idx="11">
                  <c:v>3692829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C36-4742-B9C8-6951C7A1529D}"/>
            </c:ext>
          </c:extLst>
        </c:ser>
        <c:ser>
          <c:idx val="5"/>
          <c:order val="5"/>
          <c:tx>
            <c:v>2022 Ejec.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'SALUD (2)'!$B$28:$M$28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'SALUD (2)'!$B$34:$M$34</c:f>
              <c:numCache>
                <c:formatCode>#,###</c:formatCode>
                <c:ptCount val="12"/>
                <c:pt idx="1">
                  <c:v>91308.72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C36-4742-B9C8-6951C7A15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42512"/>
        <c:axId val="747343056"/>
      </c:lineChart>
      <c:catAx>
        <c:axId val="74734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747343056"/>
        <c:crosses val="autoZero"/>
        <c:auto val="1"/>
        <c:lblAlgn val="ctr"/>
        <c:lblOffset val="100"/>
        <c:noMultiLvlLbl val="1"/>
      </c:catAx>
      <c:valAx>
        <c:axId val="747343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layout/>
          <c:overlay val="0"/>
        </c:title>
        <c:numFmt formatCode="#,###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7473425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P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495300</xdr:colOff>
      <xdr:row>10</xdr:row>
      <xdr:rowOff>95250</xdr:rowOff>
    </xdr:from>
    <xdr:ext cx="9896475" cy="1962150"/>
    <xdr:graphicFrame macro="">
      <xdr:nvGraphicFramePr>
        <xdr:cNvPr id="772463328" name="Chart 1">
          <a:extLst>
            <a:ext uri="{FF2B5EF4-FFF2-40B4-BE49-F238E27FC236}">
              <a16:creationId xmlns="" xmlns:a16="http://schemas.microsoft.com/office/drawing/2014/main" id="{00000000-0008-0000-0000-0000E0DA0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50:M53">
  <tableColumns count="13">
    <tableColumn id="1" name="AÑO"/>
    <tableColumn id="2" name="ENE"/>
    <tableColumn id="3" name="FEB"/>
    <tableColumn id="4" name="MAR"/>
    <tableColumn id="5" name="ABR"/>
    <tableColumn id="6" name="MAY"/>
    <tableColumn id="7" name="JUN"/>
    <tableColumn id="8" name="JUL"/>
    <tableColumn id="9" name="AGO"/>
    <tableColumn id="10" name="SET"/>
    <tableColumn id="11" name="OCT"/>
    <tableColumn id="12" name="NOV"/>
    <tableColumn id="13" name="DIC"/>
  </tableColumns>
  <tableStyleInfo name="SALUD (2)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57:M59">
  <tableColumns count="13">
    <tableColumn id="1" name="AÑO"/>
    <tableColumn id="2" name="ENE"/>
    <tableColumn id="3" name="FEB"/>
    <tableColumn id="4" name="MAR"/>
    <tableColumn id="5" name="ABR"/>
    <tableColumn id="6" name="MAY"/>
    <tableColumn id="7" name="JUN"/>
    <tableColumn id="8" name="JUL"/>
    <tableColumn id="9" name="AGO"/>
    <tableColumn id="10" name="SET"/>
    <tableColumn id="11" name="OCT"/>
    <tableColumn id="12" name="NOV"/>
    <tableColumn id="13" name="DIC"/>
  </tableColumns>
  <tableStyleInfo name="SALUD (2)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28:M35">
  <tableColumns count="13">
    <tableColumn id="1" name="AÑO"/>
    <tableColumn id="2" name="ENE"/>
    <tableColumn id="3" name="FEB"/>
    <tableColumn id="4" name="MAR"/>
    <tableColumn id="5" name="ABR"/>
    <tableColumn id="6" name="MAY"/>
    <tableColumn id="7" name="JUN"/>
    <tableColumn id="8" name="JUL"/>
    <tableColumn id="9" name="AGO"/>
    <tableColumn id="10" name="SET"/>
    <tableColumn id="11" name="OCT"/>
    <tableColumn id="12" name="NOV"/>
    <tableColumn id="13" name="DIC"/>
  </tableColumns>
  <tableStyleInfo name="SALUD (2)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1"/>
  <sheetViews>
    <sheetView showGridLines="0" tabSelected="1" topLeftCell="A28" workbookViewId="0">
      <selection activeCell="M35" sqref="M35"/>
    </sheetView>
  </sheetViews>
  <sheetFormatPr baseColWidth="10" defaultColWidth="14.42578125" defaultRowHeight="15" customHeight="1" x14ac:dyDescent="0.25"/>
  <cols>
    <col min="1" max="1" width="16.5703125" customWidth="1"/>
    <col min="2" max="2" width="14.85546875" customWidth="1"/>
    <col min="3" max="13" width="11.42578125" customWidth="1"/>
    <col min="14" max="14" width="10.7109375" customWidth="1"/>
    <col min="15" max="15" width="12.140625" customWidth="1"/>
    <col min="16" max="16" width="13.7109375" customWidth="1"/>
    <col min="17" max="26" width="10.7109375" customWidth="1"/>
  </cols>
  <sheetData>
    <row r="1" spans="1:26" ht="12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65" t="s">
        <v>0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" t="s">
        <v>1</v>
      </c>
      <c r="B7" s="6"/>
      <c r="C7" s="7">
        <v>44595</v>
      </c>
      <c r="D7" s="6"/>
      <c r="E7" s="6"/>
      <c r="F7" s="6"/>
      <c r="G7" s="6"/>
      <c r="H7" s="6"/>
      <c r="I7" s="6"/>
      <c r="J7" s="6"/>
      <c r="K7" s="6"/>
      <c r="L7" s="6"/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8" t="s">
        <v>2</v>
      </c>
      <c r="B9" s="9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65" t="s">
        <v>4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">
        <v>5</v>
      </c>
      <c r="B28" s="11" t="s">
        <v>6</v>
      </c>
      <c r="C28" s="11" t="s">
        <v>7</v>
      </c>
      <c r="D28" s="11" t="s">
        <v>8</v>
      </c>
      <c r="E28" s="11" t="s">
        <v>9</v>
      </c>
      <c r="F28" s="11" t="s">
        <v>10</v>
      </c>
      <c r="G28" s="11" t="s">
        <v>11</v>
      </c>
      <c r="H28" s="11" t="s">
        <v>12</v>
      </c>
      <c r="I28" s="11" t="s">
        <v>13</v>
      </c>
      <c r="J28" s="11" t="s">
        <v>14</v>
      </c>
      <c r="K28" s="11" t="s">
        <v>15</v>
      </c>
      <c r="L28" s="11" t="s">
        <v>16</v>
      </c>
      <c r="M28" s="12" t="s">
        <v>17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3" t="s">
        <v>18</v>
      </c>
      <c r="B29" s="14">
        <v>16141.45</v>
      </c>
      <c r="C29" s="14">
        <v>173087.23</v>
      </c>
      <c r="D29" s="14">
        <v>719646.08000000007</v>
      </c>
      <c r="E29" s="14">
        <v>962258.17000000027</v>
      </c>
      <c r="F29" s="14">
        <v>735953.92999999993</v>
      </c>
      <c r="G29" s="14">
        <v>552192.57000000007</v>
      </c>
      <c r="H29" s="14">
        <v>730450.1</v>
      </c>
      <c r="I29" s="14">
        <v>1276654.1600000004</v>
      </c>
      <c r="J29" s="14">
        <v>498546.99000000017</v>
      </c>
      <c r="K29" s="14">
        <v>1545305.79</v>
      </c>
      <c r="L29" s="14">
        <v>660734.74999999988</v>
      </c>
      <c r="M29" s="14">
        <v>4008885.120000001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3" t="s">
        <v>19</v>
      </c>
      <c r="B30" s="14">
        <v>16930.940000000002</v>
      </c>
      <c r="C30" s="14">
        <v>89765.849999999991</v>
      </c>
      <c r="D30" s="14">
        <v>1005846.7599999999</v>
      </c>
      <c r="E30" s="14">
        <v>617580.2999999997</v>
      </c>
      <c r="F30" s="14">
        <v>739177.36</v>
      </c>
      <c r="G30" s="14">
        <v>907568.30999999982</v>
      </c>
      <c r="H30" s="14">
        <v>756277.41999999993</v>
      </c>
      <c r="I30" s="14">
        <v>1167970.29</v>
      </c>
      <c r="J30" s="14">
        <v>586271.95999999985</v>
      </c>
      <c r="K30" s="14">
        <v>1415160.5900000008</v>
      </c>
      <c r="L30" s="14">
        <v>914795.13999999966</v>
      </c>
      <c r="M30" s="14">
        <v>2341969.1999999997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13" t="s">
        <v>20</v>
      </c>
      <c r="B31" s="14">
        <v>22279.670000000002</v>
      </c>
      <c r="C31" s="14">
        <v>232367.07000000009</v>
      </c>
      <c r="D31" s="14">
        <v>232393.41</v>
      </c>
      <c r="E31" s="14">
        <v>409985.21000000008</v>
      </c>
      <c r="F31" s="14">
        <v>333085.20999999996</v>
      </c>
      <c r="G31" s="14">
        <v>236145.12999999998</v>
      </c>
      <c r="H31" s="14">
        <v>412931.27999999985</v>
      </c>
      <c r="I31" s="14">
        <v>399812.28999999992</v>
      </c>
      <c r="J31" s="14">
        <v>676817.1</v>
      </c>
      <c r="K31" s="14">
        <v>853625.35000000021</v>
      </c>
      <c r="L31" s="14">
        <v>445142.5500000001</v>
      </c>
      <c r="M31" s="14">
        <v>2015550.4700000004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3" t="s">
        <v>21</v>
      </c>
      <c r="B32" s="14">
        <v>2639.8499999999995</v>
      </c>
      <c r="C32" s="14">
        <v>115035.35</v>
      </c>
      <c r="D32" s="14">
        <v>806130.91000000015</v>
      </c>
      <c r="E32" s="14">
        <v>389716.72999999992</v>
      </c>
      <c r="F32" s="14">
        <v>196068.97000000003</v>
      </c>
      <c r="G32" s="14">
        <v>641922.63000000024</v>
      </c>
      <c r="H32" s="14">
        <v>737365.83999999985</v>
      </c>
      <c r="I32" s="14">
        <v>951634.03999999992</v>
      </c>
      <c r="J32" s="14">
        <v>499781.92999999993</v>
      </c>
      <c r="K32" s="14">
        <v>589860.64</v>
      </c>
      <c r="L32" s="14">
        <v>404823.05000000005</v>
      </c>
      <c r="M32" s="14">
        <v>920262.39000000013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5" t="s">
        <v>22</v>
      </c>
      <c r="B33" s="16">
        <f>$B$46*B35</f>
        <v>306504.80700000003</v>
      </c>
      <c r="C33" s="17">
        <v>130609</v>
      </c>
      <c r="D33" s="16">
        <f>$B$46*D35</f>
        <v>923207.25</v>
      </c>
      <c r="E33" s="17">
        <v>1096811</v>
      </c>
      <c r="F33" s="17">
        <v>1822198</v>
      </c>
      <c r="G33" s="16">
        <f>$B$46*G35</f>
        <v>2031055.9500000002</v>
      </c>
      <c r="H33" s="17">
        <v>2328513</v>
      </c>
      <c r="I33" s="17">
        <v>2647700</v>
      </c>
      <c r="J33" s="16">
        <f>$B$46*J35</f>
        <v>2954263.2</v>
      </c>
      <c r="K33" s="17">
        <v>3215607</v>
      </c>
      <c r="L33" s="16">
        <f>$B$46*L35</f>
        <v>3508187.55</v>
      </c>
      <c r="M33" s="17">
        <v>3692829</v>
      </c>
      <c r="N33" s="3"/>
      <c r="O33" s="47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5" t="s">
        <v>23</v>
      </c>
      <c r="B34" s="18"/>
      <c r="C34" s="17">
        <v>91308.72</v>
      </c>
      <c r="D34" s="17"/>
      <c r="E34" s="17"/>
      <c r="F34" s="17"/>
      <c r="G34" s="17"/>
      <c r="H34" s="55"/>
      <c r="I34" s="55"/>
      <c r="J34" s="55"/>
      <c r="K34" s="14"/>
      <c r="L34" s="17"/>
      <c r="M34" s="17"/>
      <c r="N34" s="3"/>
      <c r="O34" s="48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9"/>
      <c r="B35" s="20">
        <v>8.3000000000000004E-2</v>
      </c>
      <c r="C35" s="20"/>
      <c r="D35" s="20">
        <v>0.25</v>
      </c>
      <c r="E35" s="20"/>
      <c r="F35" s="20"/>
      <c r="G35" s="20">
        <v>0.55000000000000004</v>
      </c>
      <c r="H35" s="20"/>
      <c r="I35" s="20"/>
      <c r="J35" s="20">
        <v>0.8</v>
      </c>
      <c r="K35" s="20"/>
      <c r="L35" s="20">
        <v>0.95</v>
      </c>
      <c r="M35" s="2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/>
      <c r="B36" s="2"/>
      <c r="C36" s="2"/>
      <c r="D36" s="2">
        <f>D34/B46</f>
        <v>0</v>
      </c>
      <c r="E36" s="2"/>
      <c r="F36" s="2"/>
      <c r="G36" s="2"/>
      <c r="H36" s="2"/>
      <c r="I36" s="2"/>
      <c r="J36" s="2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"/>
      <c r="B38" s="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7"/>
      <c r="O38" s="49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5" t="s">
        <v>24</v>
      </c>
      <c r="B39" s="22" t="s">
        <v>25</v>
      </c>
      <c r="C39" s="58"/>
      <c r="D39" s="58"/>
      <c r="E39" s="58"/>
      <c r="F39" s="58"/>
      <c r="G39" s="58"/>
      <c r="H39" s="59"/>
      <c r="I39" s="59"/>
      <c r="J39" s="59"/>
      <c r="K39" s="60"/>
      <c r="L39" s="58"/>
      <c r="M39" s="58"/>
      <c r="N39" s="57"/>
      <c r="O39" s="14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23" t="s">
        <v>26</v>
      </c>
      <c r="B40" s="24">
        <v>132512</v>
      </c>
      <c r="C40" s="58"/>
      <c r="D40" s="58"/>
      <c r="E40" s="61"/>
      <c r="F40" s="58"/>
      <c r="G40" s="58"/>
      <c r="H40" s="58"/>
      <c r="I40" s="58"/>
      <c r="J40" s="58"/>
      <c r="K40" s="58"/>
      <c r="L40" s="58"/>
      <c r="M40" s="58"/>
      <c r="N40" s="57"/>
      <c r="O40" s="3"/>
      <c r="P40" s="44"/>
      <c r="Q40" s="44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23" t="s">
        <v>27</v>
      </c>
      <c r="B41" s="24">
        <v>17253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3"/>
      <c r="O41" s="47"/>
      <c r="P41" s="44"/>
      <c r="Q41" s="44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23" t="s">
        <v>28</v>
      </c>
      <c r="B42" s="24">
        <v>297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3"/>
      <c r="O42" s="3"/>
      <c r="P42" s="44"/>
      <c r="Q42" s="44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23" t="s">
        <v>29</v>
      </c>
      <c r="B43" s="24">
        <v>4000</v>
      </c>
      <c r="C43" s="6"/>
      <c r="D43" s="6"/>
      <c r="E43" s="6"/>
      <c r="F43" s="6"/>
      <c r="G43" s="5" t="s">
        <v>30</v>
      </c>
      <c r="H43" s="6"/>
      <c r="I43" s="6"/>
      <c r="J43" s="6"/>
      <c r="K43" s="6"/>
      <c r="L43" s="6"/>
      <c r="M43" s="6"/>
      <c r="N43" s="3"/>
      <c r="O43" s="3"/>
      <c r="P43" s="64"/>
      <c r="Q43" s="44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23" t="s">
        <v>31</v>
      </c>
      <c r="B44" s="24">
        <v>1372376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3"/>
      <c r="O44" s="3"/>
      <c r="P44" s="63"/>
      <c r="Q44" s="44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23" t="s">
        <v>32</v>
      </c>
      <c r="B45" s="24">
        <v>2166391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3"/>
      <c r="O45" s="3"/>
      <c r="P45" s="44"/>
      <c r="Q45" s="44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5" t="s">
        <v>33</v>
      </c>
      <c r="B46" s="22">
        <f>SUM(B40:B45)</f>
        <v>3692829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3"/>
      <c r="O46" s="3"/>
      <c r="P46" s="44"/>
      <c r="Q46" s="44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2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3"/>
      <c r="O47" s="3"/>
      <c r="P47" s="44"/>
      <c r="Q47" s="44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3"/>
      <c r="O48" s="49"/>
      <c r="P48" s="44"/>
      <c r="Q48" s="44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67" t="s">
        <v>34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3"/>
      <c r="O49" s="3"/>
      <c r="P49" s="45"/>
      <c r="Q49" s="44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26" t="s">
        <v>5</v>
      </c>
      <c r="B50" s="27" t="s">
        <v>6</v>
      </c>
      <c r="C50" s="27" t="s">
        <v>7</v>
      </c>
      <c r="D50" s="27" t="s">
        <v>8</v>
      </c>
      <c r="E50" s="27" t="s">
        <v>9</v>
      </c>
      <c r="F50" s="27" t="s">
        <v>10</v>
      </c>
      <c r="G50" s="27" t="s">
        <v>11</v>
      </c>
      <c r="H50" s="27" t="s">
        <v>12</v>
      </c>
      <c r="I50" s="27" t="s">
        <v>13</v>
      </c>
      <c r="J50" s="27" t="s">
        <v>14</v>
      </c>
      <c r="K50" s="27" t="s">
        <v>15</v>
      </c>
      <c r="L50" s="27" t="s">
        <v>16</v>
      </c>
      <c r="M50" s="27" t="s">
        <v>17</v>
      </c>
      <c r="N50" s="3"/>
      <c r="O50" s="3"/>
      <c r="P50" s="44"/>
      <c r="Q50" s="44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28" t="s">
        <v>22</v>
      </c>
      <c r="B51" s="29"/>
      <c r="C51" s="62">
        <v>693593</v>
      </c>
      <c r="D51" s="30">
        <f>$B$46*D54</f>
        <v>2584980.2999999998</v>
      </c>
      <c r="E51" s="29">
        <v>2884980.3</v>
      </c>
      <c r="F51" s="29">
        <v>3184980.3</v>
      </c>
      <c r="G51" s="30">
        <f>$B$46*G54</f>
        <v>3323546.1</v>
      </c>
      <c r="H51" s="29">
        <v>3453546.1</v>
      </c>
      <c r="I51" s="29">
        <v>3565546.1</v>
      </c>
      <c r="J51" s="30">
        <f>$B$46*J54</f>
        <v>3692829</v>
      </c>
      <c r="K51" s="29"/>
      <c r="L51" s="29"/>
      <c r="M51" s="29"/>
      <c r="N51" s="3"/>
      <c r="O51" s="14"/>
      <c r="P51" s="44"/>
      <c r="Q51" s="44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31" t="s">
        <v>23</v>
      </c>
      <c r="B52" s="32"/>
      <c r="C52" s="42">
        <v>693593</v>
      </c>
      <c r="D52" s="42"/>
      <c r="E52" s="42"/>
      <c r="F52" s="42"/>
      <c r="G52" s="42"/>
      <c r="H52" s="34"/>
      <c r="I52" s="34"/>
      <c r="J52" s="34"/>
      <c r="K52" s="33"/>
      <c r="L52" s="33"/>
      <c r="M52" s="33"/>
      <c r="N52" s="3"/>
      <c r="O52" s="47"/>
      <c r="P52" s="46"/>
      <c r="Q52" s="44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50"/>
      <c r="B53" s="51"/>
      <c r="C53" s="52"/>
      <c r="D53" s="52"/>
      <c r="E53" s="52"/>
      <c r="F53" s="52"/>
      <c r="G53" s="52"/>
      <c r="H53" s="53"/>
      <c r="I53" s="53"/>
      <c r="J53" s="53"/>
      <c r="K53" s="54"/>
      <c r="L53" s="54"/>
      <c r="M53" s="54"/>
      <c r="N53" s="3"/>
      <c r="O53" s="3"/>
      <c r="P53" s="44"/>
      <c r="Q53" s="44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35"/>
      <c r="B54" s="36"/>
      <c r="C54" s="36"/>
      <c r="D54" s="37">
        <v>0.7</v>
      </c>
      <c r="E54" s="36"/>
      <c r="F54" s="36"/>
      <c r="G54" s="37">
        <v>0.9</v>
      </c>
      <c r="H54" s="36"/>
      <c r="I54" s="36"/>
      <c r="J54" s="37">
        <v>1</v>
      </c>
      <c r="K54" s="36"/>
      <c r="L54" s="36"/>
      <c r="M54" s="36"/>
      <c r="N54" s="3"/>
      <c r="O54" s="3"/>
      <c r="P54" s="44"/>
      <c r="Q54" s="44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2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3"/>
      <c r="O55" s="47"/>
      <c r="P55" s="46"/>
      <c r="Q55" s="44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67" t="s">
        <v>35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3"/>
      <c r="O56" s="3"/>
      <c r="P56" s="44"/>
      <c r="Q56" s="44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26" t="s">
        <v>5</v>
      </c>
      <c r="B57" s="27" t="s">
        <v>6</v>
      </c>
      <c r="C57" s="27" t="s">
        <v>7</v>
      </c>
      <c r="D57" s="27" t="s">
        <v>8</v>
      </c>
      <c r="E57" s="27" t="s">
        <v>9</v>
      </c>
      <c r="F57" s="27" t="s">
        <v>10</v>
      </c>
      <c r="G57" s="27" t="s">
        <v>11</v>
      </c>
      <c r="H57" s="27" t="s">
        <v>12</v>
      </c>
      <c r="I57" s="27" t="s">
        <v>13</v>
      </c>
      <c r="J57" s="27" t="s">
        <v>14</v>
      </c>
      <c r="K57" s="27" t="s">
        <v>15</v>
      </c>
      <c r="L57" s="27" t="s">
        <v>16</v>
      </c>
      <c r="M57" s="27" t="s">
        <v>17</v>
      </c>
      <c r="N57" s="3"/>
      <c r="O57" s="3"/>
      <c r="P57" s="44"/>
      <c r="Q57" s="44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38" t="s">
        <v>22</v>
      </c>
      <c r="B58" s="39"/>
      <c r="C58" s="42">
        <v>693593</v>
      </c>
      <c r="D58" s="40">
        <f t="shared" ref="D58" si="0">$B$46*D60</f>
        <v>1477131.6</v>
      </c>
      <c r="E58" s="39">
        <v>2000000</v>
      </c>
      <c r="F58" s="39">
        <v>2350000</v>
      </c>
      <c r="G58" s="40">
        <f t="shared" ref="G58" si="1">$B$46*G60</f>
        <v>2584980.2999999998</v>
      </c>
      <c r="H58" s="39">
        <v>3000000</v>
      </c>
      <c r="I58" s="39">
        <v>3210000</v>
      </c>
      <c r="J58" s="40">
        <f t="shared" ref="J58" si="2">$B$46*J60</f>
        <v>3323546.1</v>
      </c>
      <c r="K58" s="39">
        <v>3500000</v>
      </c>
      <c r="L58" s="40">
        <f t="shared" ref="L58" si="3">$B$46*L60</f>
        <v>3692829</v>
      </c>
      <c r="M58" s="39"/>
      <c r="N58" s="3"/>
      <c r="O58" s="3"/>
      <c r="P58" s="44"/>
      <c r="Q58" s="44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41" t="s">
        <v>23</v>
      </c>
      <c r="B59" s="32"/>
      <c r="C59" s="33">
        <v>511017.34</v>
      </c>
      <c r="D59" s="33"/>
      <c r="E59" s="42"/>
      <c r="F59" s="42"/>
      <c r="G59" s="42"/>
      <c r="H59" s="34"/>
      <c r="I59" s="34"/>
      <c r="J59" s="34"/>
      <c r="K59" s="33"/>
      <c r="L59" s="33"/>
      <c r="M59" s="33"/>
      <c r="N59" s="3"/>
      <c r="O59" s="3"/>
      <c r="P59" s="44"/>
      <c r="Q59" s="44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35"/>
      <c r="B60" s="36"/>
      <c r="C60" s="36"/>
      <c r="D60" s="37">
        <v>0.4</v>
      </c>
      <c r="E60" s="36"/>
      <c r="F60" s="36"/>
      <c r="G60" s="37">
        <v>0.7</v>
      </c>
      <c r="H60" s="36"/>
      <c r="I60" s="36"/>
      <c r="J60" s="37">
        <v>0.9</v>
      </c>
      <c r="K60" s="36"/>
      <c r="L60" s="37">
        <v>1</v>
      </c>
      <c r="M60" s="36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 customHeight="1" x14ac:dyDescent="0.25">
      <c r="A1001" s="3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</sheetData>
  <mergeCells count="4">
    <mergeCell ref="A5:M5"/>
    <mergeCell ref="A27:M27"/>
    <mergeCell ref="A49:M49"/>
    <mergeCell ref="A56:M56"/>
  </mergeCells>
  <pageMargins left="0.7" right="0.7" top="0.75" bottom="0.75" header="0" footer="0"/>
  <pageSetup paperSize="9" scale="83" orientation="landscape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SALUD (2)</vt:lpstr>
      <vt:lpstr>'SALUD (2)'!Área_de_impresión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Cerin Laiza</dc:creator>
  <cp:lastModifiedBy>Carlos Arturo Alcantara Casanova</cp:lastModifiedBy>
  <cp:lastPrinted>2022-02-28T14:44:53Z</cp:lastPrinted>
  <dcterms:created xsi:type="dcterms:W3CDTF">2022-01-31T22:11:15Z</dcterms:created>
  <dcterms:modified xsi:type="dcterms:W3CDTF">2022-03-03T13:14:44Z</dcterms:modified>
</cp:coreProperties>
</file>