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C\Escr\"/>
    </mc:Choice>
  </mc:AlternateContent>
  <bookViews>
    <workbookView xWindow="0" yWindow="0" windowWidth="24000" windowHeight="9735"/>
  </bookViews>
  <sheets>
    <sheet name="Anexo 05" sheetId="1" r:id="rId1"/>
    <sheet name="Anexo 06" sheetId="3" r:id="rId2"/>
  </sheets>
  <definedNames>
    <definedName name="_xlnm.Print_Area" localSheetId="0">'Anexo 05'!$A$1:$M$40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" i="1" l="1"/>
  <c r="M13" i="1"/>
  <c r="M14" i="1"/>
  <c r="M15" i="1"/>
  <c r="M27" i="1" s="1"/>
  <c r="M16" i="1"/>
  <c r="M17" i="1"/>
  <c r="M18" i="1"/>
  <c r="M19" i="1"/>
  <c r="M20" i="1"/>
  <c r="M21" i="1"/>
  <c r="M22" i="1"/>
  <c r="M23" i="1"/>
  <c r="M24" i="1"/>
  <c r="M25" i="1"/>
  <c r="M11" i="1"/>
  <c r="K13" i="1"/>
  <c r="K12" i="1"/>
  <c r="K14" i="1"/>
  <c r="K27" i="1" s="1"/>
  <c r="M26" i="1"/>
  <c r="I12" i="1"/>
  <c r="I13" i="1"/>
  <c r="I14" i="1"/>
  <c r="I15" i="1"/>
  <c r="I16" i="1"/>
  <c r="I17" i="1"/>
  <c r="I11" i="1"/>
  <c r="O26" i="1" l="1"/>
  <c r="O25" i="1"/>
  <c r="O24" i="1"/>
  <c r="O23" i="1"/>
  <c r="Q25" i="1"/>
  <c r="S25" i="1"/>
  <c r="U25" i="1"/>
  <c r="W25" i="1"/>
  <c r="Y25" i="1"/>
  <c r="AA25" i="1"/>
  <c r="AC25" i="1"/>
  <c r="AE25" i="1"/>
  <c r="AG25" i="1"/>
  <c r="AI25" i="1"/>
  <c r="AK25" i="1"/>
  <c r="AK16" i="1"/>
  <c r="AI16" i="1"/>
  <c r="AG16" i="1"/>
  <c r="AE16" i="1"/>
  <c r="AC16" i="1"/>
  <c r="AA16" i="1"/>
  <c r="Y16" i="1"/>
  <c r="W16" i="1"/>
  <c r="U16" i="1"/>
  <c r="S16" i="1"/>
  <c r="Q16" i="1"/>
  <c r="O16" i="1"/>
  <c r="AL16" i="1" l="1"/>
  <c r="AM16" i="1" s="1"/>
  <c r="AL17" i="1" l="1"/>
  <c r="AM17" i="1" s="1"/>
  <c r="AL23" i="1"/>
  <c r="AM23" i="1" s="1"/>
  <c r="AL12" i="1"/>
  <c r="AM12" i="1" s="1"/>
  <c r="AL19" i="1"/>
  <c r="AM19" i="1" s="1"/>
  <c r="AL20" i="1"/>
  <c r="AM20" i="1" s="1"/>
  <c r="AL26" i="1"/>
  <c r="AM26" i="1" s="1"/>
  <c r="O12" i="1"/>
  <c r="O13" i="1"/>
  <c r="O17" i="1"/>
  <c r="O18" i="1"/>
  <c r="O19" i="1"/>
  <c r="O20" i="1"/>
  <c r="O21" i="1"/>
  <c r="O22" i="1"/>
  <c r="Q12" i="1"/>
  <c r="Q13" i="1"/>
  <c r="Q17" i="1"/>
  <c r="Q18" i="1"/>
  <c r="Q19" i="1"/>
  <c r="Q20" i="1"/>
  <c r="Q21" i="1"/>
  <c r="Q22" i="1"/>
  <c r="Q23" i="1"/>
  <c r="Q24" i="1"/>
  <c r="Q26" i="1"/>
  <c r="S12" i="1"/>
  <c r="S13" i="1"/>
  <c r="S17" i="1"/>
  <c r="S18" i="1"/>
  <c r="S19" i="1"/>
  <c r="S20" i="1"/>
  <c r="S21" i="1"/>
  <c r="S22" i="1"/>
  <c r="S23" i="1"/>
  <c r="S24" i="1"/>
  <c r="S26" i="1"/>
  <c r="U12" i="1"/>
  <c r="U13" i="1"/>
  <c r="U17" i="1"/>
  <c r="U18" i="1"/>
  <c r="U19" i="1"/>
  <c r="U20" i="1"/>
  <c r="U21" i="1"/>
  <c r="U22" i="1"/>
  <c r="U23" i="1"/>
  <c r="U24" i="1"/>
  <c r="U26" i="1"/>
  <c r="W12" i="1"/>
  <c r="W13" i="1"/>
  <c r="W17" i="1"/>
  <c r="W18" i="1"/>
  <c r="W19" i="1"/>
  <c r="W20" i="1"/>
  <c r="W21" i="1"/>
  <c r="W22" i="1"/>
  <c r="W23" i="1"/>
  <c r="W24" i="1"/>
  <c r="W26" i="1"/>
  <c r="Y12" i="1"/>
  <c r="Y13" i="1"/>
  <c r="Y17" i="1"/>
  <c r="Y18" i="1"/>
  <c r="Y19" i="1"/>
  <c r="Y20" i="1"/>
  <c r="Y21" i="1"/>
  <c r="Y22" i="1"/>
  <c r="Y23" i="1"/>
  <c r="Y24" i="1"/>
  <c r="Y26" i="1"/>
  <c r="AG26" i="1" s="1"/>
  <c r="AA12" i="1"/>
  <c r="AA13" i="1"/>
  <c r="AA17" i="1"/>
  <c r="AA18" i="1"/>
  <c r="AA19" i="1"/>
  <c r="AA20" i="1"/>
  <c r="AA21" i="1"/>
  <c r="AA22" i="1"/>
  <c r="AA23" i="1"/>
  <c r="AA24" i="1"/>
  <c r="AA26" i="1"/>
  <c r="AC12" i="1"/>
  <c r="AC13" i="1"/>
  <c r="AC17" i="1"/>
  <c r="AC18" i="1"/>
  <c r="AC19" i="1"/>
  <c r="AC20" i="1"/>
  <c r="AC21" i="1"/>
  <c r="AC22" i="1"/>
  <c r="AC23" i="1"/>
  <c r="AC24" i="1"/>
  <c r="AC26" i="1"/>
  <c r="AE12" i="1"/>
  <c r="AE13" i="1"/>
  <c r="AE17" i="1"/>
  <c r="AE18" i="1"/>
  <c r="AE19" i="1"/>
  <c r="AE20" i="1"/>
  <c r="AE21" i="1"/>
  <c r="AE22" i="1"/>
  <c r="AE23" i="1"/>
  <c r="AE24" i="1"/>
  <c r="AE26" i="1"/>
  <c r="AG12" i="1"/>
  <c r="AG13" i="1"/>
  <c r="AG17" i="1"/>
  <c r="AG18" i="1"/>
  <c r="AG19" i="1"/>
  <c r="AG20" i="1"/>
  <c r="AG21" i="1"/>
  <c r="AG22" i="1"/>
  <c r="AG23" i="1"/>
  <c r="AG24" i="1"/>
  <c r="AI12" i="1"/>
  <c r="AI13" i="1"/>
  <c r="AI17" i="1"/>
  <c r="AI18" i="1"/>
  <c r="AI19" i="1"/>
  <c r="AI20" i="1"/>
  <c r="AI21" i="1"/>
  <c r="AI22" i="1"/>
  <c r="AI23" i="1"/>
  <c r="AI24" i="1"/>
  <c r="AI26" i="1"/>
  <c r="AK12" i="1"/>
  <c r="AK13" i="1"/>
  <c r="AK17" i="1"/>
  <c r="AK18" i="1"/>
  <c r="AK19" i="1"/>
  <c r="AK20" i="1"/>
  <c r="AK21" i="1"/>
  <c r="AK22" i="1"/>
  <c r="AK23" i="1"/>
  <c r="AK24" i="1"/>
  <c r="AK26" i="1"/>
  <c r="AK11" i="1"/>
  <c r="AI11" i="1"/>
  <c r="AG11" i="1"/>
  <c r="AE11" i="1"/>
  <c r="AC11" i="1"/>
  <c r="AA11" i="1"/>
  <c r="Y11" i="1"/>
  <c r="O11" i="1"/>
  <c r="O2" i="3"/>
  <c r="O1" i="3"/>
  <c r="I27" i="1" l="1"/>
  <c r="AL24" i="1"/>
  <c r="AM24" i="1" s="1"/>
  <c r="AL22" i="1"/>
  <c r="AM22" i="1" s="1"/>
  <c r="AL18" i="1"/>
  <c r="AM18" i="1" s="1"/>
  <c r="AL13" i="1"/>
  <c r="AM13" i="1" s="1"/>
  <c r="AL21" i="1"/>
  <c r="AM21" i="1" s="1"/>
  <c r="AL11" i="1"/>
  <c r="AM11" i="1" s="1"/>
  <c r="AM27" i="1" l="1"/>
</calcChain>
</file>

<file path=xl/sharedStrings.xml><?xml version="1.0" encoding="utf-8"?>
<sst xmlns="http://schemas.openxmlformats.org/spreadsheetml/2006/main" count="162" uniqueCount="81">
  <si>
    <t>ANEXO N° 05: SOLICITUD DE MODIFICACION DEL CUADRO MULTIANUAL DE NECESIDADES N°</t>
  </si>
  <si>
    <t>Fuente/Rubro</t>
  </si>
  <si>
    <t>Meta</t>
  </si>
  <si>
    <t>Clasificador de Gasto</t>
  </si>
  <si>
    <t>Codigo Item N°</t>
  </si>
  <si>
    <t>Descripcion del Items</t>
  </si>
  <si>
    <t>Unidad de Medida</t>
  </si>
  <si>
    <t>Cantidad Total</t>
  </si>
  <si>
    <t>Valor Total</t>
  </si>
  <si>
    <t>Cantidad</t>
  </si>
  <si>
    <t>Valor</t>
  </si>
  <si>
    <t>INCLUSION</t>
  </si>
  <si>
    <t>EXCLUSION</t>
  </si>
  <si>
    <t>CMN
(Informacion actual)</t>
  </si>
  <si>
    <t>CANTIDAD Y/O VALORES</t>
  </si>
  <si>
    <t>Total General en S/.</t>
  </si>
  <si>
    <t>Precio Unitario</t>
  </si>
  <si>
    <t>Hora</t>
  </si>
  <si>
    <t>Pagina:</t>
  </si>
  <si>
    <t>Fecha:</t>
  </si>
  <si>
    <t>1/1</t>
  </si>
  <si>
    <t>Entidad u Organización de la Entidad:</t>
  </si>
  <si>
    <t xml:space="preserve">Nro de Identificacion: </t>
  </si>
  <si>
    <t>ANEXO N° 06: APROBACION DE MODIFICACIONES AL CUADRO MULTIANUAL DE NECESIDADES N° N°</t>
  </si>
  <si>
    <t>N°</t>
  </si>
  <si>
    <t>Area Usuaria</t>
  </si>
  <si>
    <t>Fecha de Solicitud</t>
  </si>
  <si>
    <t>N° de Solicitud de Modificacion</t>
  </si>
  <si>
    <t>Unida de Medida</t>
  </si>
  <si>
    <t>1/ La informacion registrada en el presente Anexo corresponde a campos minimos y obligatorios que pueden ser ampliados or la entidad u organización de la entidad.</t>
  </si>
  <si>
    <t>1/ La información registrada en el presente Anexo corresponde a campos minimos y obligatorios que pueden ser ampliados por la entidad u organización de la entidad.</t>
  </si>
  <si>
    <t>2/ En caso la solicitud de modificación corresponda a lo establecido en el literal 27.4 del articulo 27 de la Directiva, la entidad u organización de la entidad incluye un campo en el cual cita el documento que sustenta lo solicitado por el Área usuaria.</t>
  </si>
  <si>
    <t>3/ La presente información tiene carácter de Declaracion Jurada; por lo que, en señal de conformidad y en representación de la Entidad u Organización de la Entidad, se suscribe:</t>
  </si>
  <si>
    <t>Firma: Responsable del Area involucrada en el CAP</t>
  </si>
  <si>
    <t>Firma: Titular de la Entidad u Organización de la entidad o por el funcionario a quien se hubiera delegado dicha facultad</t>
  </si>
  <si>
    <t>2/ La presente información tiene carácter de Declaración Jurada; por lo que, en señal de conformidad y en representación del Área usuaria, se suscribe:</t>
  </si>
  <si>
    <t>Firma: Responsable del Area usuaria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</si>
  <si>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</si>
  <si>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</si>
  <si>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</si>
  <si>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</si>
  <si>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</si>
  <si>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</si>
  <si>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</si>
  <si>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</si>
  <si>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</si>
  <si>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</si>
  <si>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</si>
  <si>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</si>
  <si>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CANTIDAD</t>
  </si>
  <si>
    <t>TOTAL GASTO</t>
  </si>
  <si>
    <t>SALDO</t>
  </si>
  <si>
    <t>LEYENDA</t>
  </si>
  <si>
    <t>SOLO LLENAR EN LAS CELDAS EN BANCO</t>
  </si>
  <si>
    <t>LLENADO AUTOMATICO (NO LLENAR)</t>
  </si>
  <si>
    <t>SOLO DEBERAR LLENAR LAS CELDAS EN BLANCO SI SE NECESITA LA INCLUSION</t>
  </si>
  <si>
    <t>RO</t>
  </si>
  <si>
    <t>2.3.1 5. 1 2</t>
  </si>
  <si>
    <t>UNIDAD</t>
  </si>
  <si>
    <t>091100100003</t>
  </si>
  <si>
    <t>BEBIDA HIDRATANTE X 500 mL</t>
  </si>
  <si>
    <t>091100020084</t>
  </si>
  <si>
    <t>AGUA MINERAL SIN GAS X 625 mL APROX.</t>
  </si>
  <si>
    <t>096800010228</t>
  </si>
  <si>
    <t>GALLETA DE SODA X 30 G APROX.</t>
  </si>
  <si>
    <t>096800010234</t>
  </si>
  <si>
    <t>GALLETA VAINILLA X 45 G APROX. X 6</t>
  </si>
  <si>
    <t>094100040069</t>
  </si>
  <si>
    <t>MIXTURA DE FRUTAS SECAS X 160 g APROX.</t>
  </si>
  <si>
    <t>094100020076</t>
  </si>
  <si>
    <t>CONSERVA DE DURAZNO EN ALMIBAR X 520 g</t>
  </si>
  <si>
    <t>094100020087</t>
  </si>
  <si>
    <t>CONSERVA DE COCTEL DE FRUTAS X 480 g APROX.</t>
  </si>
  <si>
    <t>2.3.1 1. 1 1</t>
  </si>
  <si>
    <t>091400060005</t>
  </si>
  <si>
    <t>096800010245</t>
  </si>
  <si>
    <t>096800010415</t>
  </si>
  <si>
    <t>ATUN EN FILETE EN ACEITE VEGETAL X 170 G</t>
  </si>
  <si>
    <t>GALLETA WAFLER X 30 G APROX.</t>
  </si>
  <si>
    <t>GALLETA INTEGRAL CON MIEL X 30 G APROX</t>
  </si>
  <si>
    <t>10.03.22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</si>
</sst>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000"/>
  </numFmts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49" fontId="0" fillId="2" borderId="0" xfId="0" applyNumberFormat="1" applyFill="1" applyAlignment="1">
      <alignment horizontal="right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20" fontId="0" fillId="2" borderId="0" xfId="0" applyNumberFormat="1" applyFill="1" applyAlignment="1">
      <alignment horizontal="right"/>
    </xf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0" fillId="2" borderId="15" xfId="0" applyFill="1" applyBorder="1"/>
    <xf numFmtId="0" fontId="0" fillId="2" borderId="16" xfId="0" applyFill="1" applyBorder="1"/>
    <xf numFmtId="0" fontId="4" fillId="2" borderId="0" xfId="0" applyFont="1" applyFill="1"/>
    <xf numFmtId="0" fontId="6" fillId="2" borderId="0" xfId="0" applyFont="1" applyFill="1"/>
    <xf numFmtId="0" fontId="0" fillId="2" borderId="17" xfId="0" applyFill="1" applyBorder="1"/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 vertical="top"/>
    </xf>
    <xf numFmtId="0" fontId="0" fillId="3" borderId="2" xfId="0" applyFill="1" applyBorder="1"/>
    <xf numFmtId="0" fontId="0" fillId="3" borderId="19" xfId="0" applyFill="1" applyBorder="1"/>
    <xf numFmtId="0" fontId="9" fillId="4" borderId="18" xfId="0" applyFont="1" applyFill="1" applyBorder="1"/>
    <xf numFmtId="0" fontId="3" fillId="2" borderId="1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0" borderId="23" xfId="0" applyBorder="1"/>
    <xf numFmtId="0" fontId="0" fillId="3" borderId="27" xfId="0" applyFill="1" applyBorder="1"/>
    <xf numFmtId="0" fontId="0" fillId="0" borderId="30" xfId="0" applyBorder="1"/>
    <xf numFmtId="0" fontId="0" fillId="3" borderId="31" xfId="0" applyFill="1" applyBorder="1"/>
    <xf numFmtId="0" fontId="0" fillId="0" borderId="33" xfId="0" applyBorder="1"/>
    <xf numFmtId="0" fontId="0" fillId="3" borderId="34" xfId="0" applyFill="1" applyBorder="1"/>
    <xf numFmtId="0" fontId="0" fillId="0" borderId="35" xfId="0" applyBorder="1"/>
    <xf numFmtId="0" fontId="0" fillId="3" borderId="35" xfId="0" applyFill="1" applyBorder="1"/>
    <xf numFmtId="0" fontId="0" fillId="0" borderId="0" xfId="0" applyBorder="1"/>
    <xf numFmtId="0" fontId="0" fillId="3" borderId="0" xfId="0" applyFill="1" applyBorder="1"/>
    <xf numFmtId="0" fontId="0" fillId="0" borderId="32" xfId="0" applyBorder="1"/>
    <xf numFmtId="0" fontId="0" fillId="3" borderId="32" xfId="0" applyFill="1" applyBorder="1"/>
    <xf numFmtId="0" fontId="0" fillId="0" borderId="34" xfId="0" applyBorder="1" applyAlignment="1">
      <alignment horizontal="center" vertical="center" wrapText="1"/>
    </xf>
    <xf numFmtId="0" fontId="0" fillId="3" borderId="29" xfId="0" applyFill="1" applyBorder="1"/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7" fillId="3" borderId="34" xfId="0" applyFont="1" applyFill="1" applyBorder="1"/>
    <xf numFmtId="0" fontId="7" fillId="3" borderId="27" xfId="0" applyFont="1" applyFill="1" applyBorder="1"/>
    <xf numFmtId="0" fontId="7" fillId="3" borderId="31" xfId="0" applyFont="1" applyFill="1" applyBorder="1"/>
    <xf numFmtId="0" fontId="0" fillId="0" borderId="36" xfId="0" applyBorder="1"/>
    <xf numFmtId="0" fontId="7" fillId="3" borderId="25" xfId="0" applyFont="1" applyFill="1" applyBorder="1"/>
    <xf numFmtId="0" fontId="0" fillId="6" borderId="24" xfId="0" applyFill="1" applyBorder="1"/>
    <xf numFmtId="0" fontId="0" fillId="4" borderId="24" xfId="0" applyFill="1" applyBorder="1"/>
    <xf numFmtId="0" fontId="3" fillId="2" borderId="30" xfId="0" applyFont="1" applyFill="1" applyBorder="1" applyAlignment="1">
      <alignment horizontal="center" vertical="center" wrapText="1"/>
    </xf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0" borderId="27" xfId="0" applyBorder="1"/>
    <xf numFmtId="0" fontId="0" fillId="0" borderId="31" xfId="0" applyBorder="1"/>
    <xf numFmtId="0" fontId="3" fillId="2" borderId="41" xfId="0" applyFont="1" applyFill="1" applyBorder="1" applyAlignment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1" xfId="0" applyFill="1" applyBorder="1" applyAlignment="1">
      <alignment wrapText="1"/>
    </xf>
    <xf numFmtId="0" fontId="3" fillId="2" borderId="42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0" fillId="3" borderId="6" xfId="0" applyFill="1" applyBorder="1"/>
    <xf numFmtId="0" fontId="0" fillId="0" borderId="1" xfId="0" applyFill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Fill="1" applyBorder="1" applyProtection="1">
      <protection locked="0"/>
    </xf>
    <xf numFmtId="0" fontId="7" fillId="0" borderId="10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3" fillId="4" borderId="23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5" borderId="23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9"/>
  <sheetViews>
    <sheetView tabSelected="1" topLeftCell="A4" zoomScale="73" zoomScaleNormal="73" workbookViewId="0">
      <selection activeCell="E18" sqref="D11:E18"/>
    </sheetView>
  </sheetViews>
  <sheetFormatPr baseColWidth="10" defaultRowHeight="15" x14ac:dyDescent="0.25"/>
  <cols>
    <col min="1" max="1" width="7" customWidth="1"/>
    <col min="3" max="3" width="16" customWidth="1"/>
    <col min="4" max="4" width="22" customWidth="1"/>
    <col min="5" max="5" width="54.140625" customWidth="1"/>
    <col min="7" max="7" width="13.140625" customWidth="1"/>
    <col min="13" max="13" width="15.7109375" bestFit="1" customWidth="1"/>
    <col min="14" max="37" width="10.42578125" customWidth="1"/>
  </cols>
  <sheetData>
    <row r="1" spans="1:39" x14ac:dyDescent="0.25">
      <c r="A1" s="2"/>
      <c r="B1" s="2"/>
      <c r="C1" s="2"/>
      <c r="D1" s="2"/>
      <c r="E1" s="2"/>
      <c r="F1" s="2"/>
      <c r="G1" s="2"/>
      <c r="H1" s="2"/>
      <c r="I1" s="2"/>
    </row>
    <row r="2" spans="1:39" x14ac:dyDescent="0.25">
      <c r="A2" s="2"/>
      <c r="B2" s="2"/>
      <c r="C2" s="2"/>
      <c r="D2" s="2"/>
      <c r="E2" s="2"/>
      <c r="F2" s="2"/>
      <c r="G2" s="2"/>
      <c r="H2" s="2"/>
      <c r="I2" s="2"/>
    </row>
    <row r="3" spans="1:39" x14ac:dyDescent="0.25">
      <c r="A3" s="2"/>
      <c r="B3" s="2"/>
      <c r="C3" s="2"/>
      <c r="D3" s="2"/>
      <c r="E3" s="2"/>
      <c r="F3" s="2"/>
      <c r="G3" s="2"/>
      <c r="H3" s="2"/>
      <c r="I3" s="2"/>
    </row>
    <row r="4" spans="1:39" ht="23.25" x14ac:dyDescent="0.35">
      <c r="A4" s="95" t="s">
        <v>0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</row>
    <row r="5" spans="1:39" ht="23.2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39" x14ac:dyDescent="0.25">
      <c r="A6" s="2" t="s">
        <v>19</v>
      </c>
      <c r="B6" s="2" t="s">
        <v>80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39" ht="15.75" thickBo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39" ht="19.5" thickBot="1" x14ac:dyDescent="0.3">
      <c r="A8" s="2"/>
      <c r="B8" s="2"/>
      <c r="C8" s="2"/>
      <c r="D8" s="2"/>
      <c r="E8" s="2"/>
      <c r="F8" s="2"/>
      <c r="G8" s="2"/>
      <c r="H8" s="92" t="s">
        <v>14</v>
      </c>
      <c r="I8" s="93"/>
      <c r="J8" s="93"/>
      <c r="K8" s="93"/>
      <c r="L8" s="93"/>
      <c r="M8" s="94"/>
      <c r="N8" s="99" t="s">
        <v>55</v>
      </c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1"/>
    </row>
    <row r="9" spans="1:39" s="1" customFormat="1" ht="42.75" customHeight="1" thickBot="1" x14ac:dyDescent="0.3">
      <c r="A9" s="5"/>
      <c r="B9" s="5"/>
      <c r="C9" s="5"/>
      <c r="D9" s="5"/>
      <c r="E9" s="5"/>
      <c r="F9" s="5"/>
      <c r="G9" s="5"/>
      <c r="H9" s="90" t="s">
        <v>13</v>
      </c>
      <c r="I9" s="91"/>
      <c r="J9" s="90" t="s">
        <v>12</v>
      </c>
      <c r="K9" s="91"/>
      <c r="L9" s="88" t="s">
        <v>11</v>
      </c>
      <c r="M9" s="89"/>
      <c r="N9" s="102" t="s">
        <v>37</v>
      </c>
      <c r="O9" s="103"/>
      <c r="P9" s="98" t="s">
        <v>38</v>
      </c>
      <c r="Q9" s="98"/>
      <c r="R9" s="102" t="s">
        <v>39</v>
      </c>
      <c r="S9" s="103"/>
      <c r="T9" s="98" t="s">
        <v>40</v>
      </c>
      <c r="U9" s="98"/>
      <c r="V9" s="102" t="s">
        <v>41</v>
      </c>
      <c r="W9" s="103"/>
      <c r="X9" s="98" t="s">
        <v>42</v>
      </c>
      <c r="Y9" s="98"/>
      <c r="Z9" s="102" t="s">
        <v>43</v>
      </c>
      <c r="AA9" s="103"/>
      <c r="AB9" s="98" t="s">
        <v>44</v>
      </c>
      <c r="AC9" s="98"/>
      <c r="AD9" s="102" t="s">
        <v>45</v>
      </c>
      <c r="AE9" s="103"/>
      <c r="AF9" s="98" t="s">
        <v>46</v>
      </c>
      <c r="AG9" s="98"/>
      <c r="AH9" s="102" t="s">
        <v>47</v>
      </c>
      <c r="AI9" s="103"/>
      <c r="AJ9" s="98" t="s">
        <v>48</v>
      </c>
      <c r="AK9" s="104"/>
      <c r="AL9" s="96" t="s">
        <v>51</v>
      </c>
      <c r="AM9" s="97"/>
    </row>
    <row r="10" spans="1:39" s="1" customFormat="1" ht="50.1" customHeight="1" thickBot="1" x14ac:dyDescent="0.3">
      <c r="A10" s="40" t="s">
        <v>1</v>
      </c>
      <c r="B10" s="41" t="s">
        <v>2</v>
      </c>
      <c r="C10" s="41" t="s">
        <v>3</v>
      </c>
      <c r="D10" s="74" t="s">
        <v>4</v>
      </c>
      <c r="E10" s="74" t="s">
        <v>5</v>
      </c>
      <c r="F10" s="74" t="s">
        <v>6</v>
      </c>
      <c r="G10" s="78" t="s">
        <v>16</v>
      </c>
      <c r="H10" s="79" t="s">
        <v>7</v>
      </c>
      <c r="I10" s="42" t="s">
        <v>8</v>
      </c>
      <c r="J10" s="40" t="s">
        <v>9</v>
      </c>
      <c r="K10" s="42" t="s">
        <v>10</v>
      </c>
      <c r="L10" s="40" t="s">
        <v>9</v>
      </c>
      <c r="M10" s="43" t="s">
        <v>10</v>
      </c>
      <c r="N10" s="58" t="s">
        <v>49</v>
      </c>
      <c r="O10" s="56" t="s">
        <v>50</v>
      </c>
      <c r="P10" s="59" t="s">
        <v>49</v>
      </c>
      <c r="Q10" s="59" t="s">
        <v>50</v>
      </c>
      <c r="R10" s="58" t="s">
        <v>49</v>
      </c>
      <c r="S10" s="56" t="s">
        <v>50</v>
      </c>
      <c r="T10" s="59" t="s">
        <v>49</v>
      </c>
      <c r="U10" s="59" t="s">
        <v>50</v>
      </c>
      <c r="V10" s="58" t="s">
        <v>49</v>
      </c>
      <c r="W10" s="56" t="s">
        <v>50</v>
      </c>
      <c r="X10" s="59" t="s">
        <v>49</v>
      </c>
      <c r="Y10" s="59" t="s">
        <v>50</v>
      </c>
      <c r="Z10" s="58" t="s">
        <v>49</v>
      </c>
      <c r="AA10" s="56" t="s">
        <v>50</v>
      </c>
      <c r="AB10" s="59" t="s">
        <v>49</v>
      </c>
      <c r="AC10" s="59" t="s">
        <v>50</v>
      </c>
      <c r="AD10" s="58" t="s">
        <v>49</v>
      </c>
      <c r="AE10" s="56" t="s">
        <v>50</v>
      </c>
      <c r="AF10" s="59" t="s">
        <v>49</v>
      </c>
      <c r="AG10" s="59" t="s">
        <v>50</v>
      </c>
      <c r="AH10" s="58" t="s">
        <v>49</v>
      </c>
      <c r="AI10" s="56" t="s">
        <v>50</v>
      </c>
      <c r="AJ10" s="58" t="s">
        <v>49</v>
      </c>
      <c r="AK10" s="56" t="s">
        <v>50</v>
      </c>
      <c r="AL10" s="60" t="s">
        <v>49</v>
      </c>
      <c r="AM10" s="60" t="s">
        <v>50</v>
      </c>
    </row>
    <row r="11" spans="1:39" ht="15.75" thickBot="1" x14ac:dyDescent="0.3">
      <c r="A11" s="69" t="s">
        <v>56</v>
      </c>
      <c r="B11" s="70">
        <v>14</v>
      </c>
      <c r="C11" s="70" t="s">
        <v>73</v>
      </c>
      <c r="D11" s="81" t="s">
        <v>59</v>
      </c>
      <c r="E11" s="81" t="s">
        <v>60</v>
      </c>
      <c r="F11" s="75" t="s">
        <v>58</v>
      </c>
      <c r="G11" s="75">
        <v>2.35</v>
      </c>
      <c r="H11" s="75">
        <v>60</v>
      </c>
      <c r="I11" s="38">
        <f>H11*G11</f>
        <v>141</v>
      </c>
      <c r="J11" s="75"/>
      <c r="K11" s="38"/>
      <c r="L11" s="39">
        <v>40</v>
      </c>
      <c r="M11" s="38">
        <f>L11*G11</f>
        <v>94</v>
      </c>
      <c r="N11" s="48"/>
      <c r="O11" s="49">
        <f>N11*G11</f>
        <v>0</v>
      </c>
      <c r="P11" s="50"/>
      <c r="Q11" s="51"/>
      <c r="R11" s="48"/>
      <c r="S11" s="49"/>
      <c r="T11" s="50"/>
      <c r="U11" s="51"/>
      <c r="V11" s="48"/>
      <c r="W11" s="49"/>
      <c r="X11" s="50"/>
      <c r="Y11" s="51">
        <f>X11*G11</f>
        <v>0</v>
      </c>
      <c r="Z11" s="48"/>
      <c r="AA11" s="49">
        <f>Z11*G11</f>
        <v>0</v>
      </c>
      <c r="AB11" s="50"/>
      <c r="AC11" s="51">
        <f>AB11*G11</f>
        <v>0</v>
      </c>
      <c r="AD11" s="48"/>
      <c r="AE11" s="49">
        <f>AD11*G11</f>
        <v>0</v>
      </c>
      <c r="AF11" s="50"/>
      <c r="AG11" s="51">
        <f>AF11*G11</f>
        <v>0</v>
      </c>
      <c r="AH11" s="48"/>
      <c r="AI11" s="49">
        <f>AH11*G11</f>
        <v>0</v>
      </c>
      <c r="AJ11" s="48"/>
      <c r="AK11" s="49">
        <f>AJ11*G11</f>
        <v>0</v>
      </c>
      <c r="AL11" s="65">
        <f>IF(J11&lt;1,H11+L11,H11-J11)</f>
        <v>100</v>
      </c>
      <c r="AM11" s="61">
        <f>AL11*G11</f>
        <v>235</v>
      </c>
    </row>
    <row r="12" spans="1:39" ht="15.75" thickBot="1" x14ac:dyDescent="0.3">
      <c r="A12" s="69" t="s">
        <v>56</v>
      </c>
      <c r="B12" s="6">
        <v>14</v>
      </c>
      <c r="C12" s="70" t="s">
        <v>73</v>
      </c>
      <c r="D12" s="81" t="s">
        <v>61</v>
      </c>
      <c r="E12" s="81" t="s">
        <v>62</v>
      </c>
      <c r="F12" s="75" t="s">
        <v>58</v>
      </c>
      <c r="G12" s="75">
        <v>0.99119999999999997</v>
      </c>
      <c r="H12" s="75">
        <v>166</v>
      </c>
      <c r="I12" s="38">
        <f t="shared" ref="I12:I17" si="0">H12*G12</f>
        <v>164.53919999999999</v>
      </c>
      <c r="J12" s="75">
        <v>76</v>
      </c>
      <c r="K12" s="37">
        <f>J12*G12</f>
        <v>75.331199999999995</v>
      </c>
      <c r="L12" s="39">
        <v>30</v>
      </c>
      <c r="M12" s="38">
        <f t="shared" ref="M12:M25" si="1">L12*G12</f>
        <v>29.736000000000001</v>
      </c>
      <c r="N12" s="44"/>
      <c r="O12" s="45">
        <f t="shared" ref="O12:O22" si="2">N12*G12</f>
        <v>0</v>
      </c>
      <c r="P12" s="52"/>
      <c r="Q12" s="53">
        <f t="shared" ref="Q12:Q26" si="3">P12*G12</f>
        <v>0</v>
      </c>
      <c r="R12" s="44"/>
      <c r="S12" s="45">
        <f t="shared" ref="S12:S26" si="4">R12*G12</f>
        <v>0</v>
      </c>
      <c r="T12" s="52"/>
      <c r="U12" s="53">
        <f t="shared" ref="U12:U26" si="5">T12*G12</f>
        <v>0</v>
      </c>
      <c r="V12" s="44"/>
      <c r="W12" s="45">
        <f t="shared" ref="W12:W26" si="6">V12*G12</f>
        <v>0</v>
      </c>
      <c r="X12" s="52"/>
      <c r="Y12" s="53">
        <f t="shared" ref="Y12:Y26" si="7">X12*G12</f>
        <v>0</v>
      </c>
      <c r="Z12" s="44"/>
      <c r="AA12" s="45">
        <f t="shared" ref="AA12:AA26" si="8">Z12*G12</f>
        <v>0</v>
      </c>
      <c r="AB12" s="52"/>
      <c r="AC12" s="53">
        <f t="shared" ref="AC12:AC26" si="9">AB12*G12</f>
        <v>0</v>
      </c>
      <c r="AD12" s="44"/>
      <c r="AE12" s="45">
        <f t="shared" ref="AE12:AE26" si="10">AD12*G12</f>
        <v>0</v>
      </c>
      <c r="AF12" s="52"/>
      <c r="AG12" s="53">
        <f t="shared" ref="AG12:AG25" si="11">AF12*G12</f>
        <v>0</v>
      </c>
      <c r="AH12" s="44"/>
      <c r="AI12" s="45">
        <f t="shared" ref="AI12:AI26" si="12">AH12*G12</f>
        <v>0</v>
      </c>
      <c r="AJ12" s="44"/>
      <c r="AK12" s="45">
        <f t="shared" ref="AK12:AK26" si="13">AJ12*G12</f>
        <v>0</v>
      </c>
      <c r="AL12" s="65">
        <f t="shared" ref="AL12:AL26" si="14">IF(J12&lt;1,H12+L12,H12-J12)</f>
        <v>90</v>
      </c>
      <c r="AM12" s="62">
        <f t="shared" ref="AM12:AM26" si="15">AL12*G12</f>
        <v>89.207999999999998</v>
      </c>
    </row>
    <row r="13" spans="1:39" ht="15.75" thickBot="1" x14ac:dyDescent="0.3">
      <c r="A13" s="69" t="s">
        <v>56</v>
      </c>
      <c r="B13" s="70">
        <v>14</v>
      </c>
      <c r="C13" s="70" t="s">
        <v>73</v>
      </c>
      <c r="D13" s="81" t="s">
        <v>63</v>
      </c>
      <c r="E13" s="81" t="s">
        <v>64</v>
      </c>
      <c r="F13" s="75" t="s">
        <v>58</v>
      </c>
      <c r="G13" s="75">
        <v>0.55000000000000004</v>
      </c>
      <c r="H13" s="75">
        <v>60</v>
      </c>
      <c r="I13" s="38">
        <f t="shared" si="0"/>
        <v>33</v>
      </c>
      <c r="J13" s="75">
        <v>15</v>
      </c>
      <c r="K13" s="37">
        <f>J13*G13</f>
        <v>8.25</v>
      </c>
      <c r="L13" s="39"/>
      <c r="M13" s="38">
        <f t="shared" si="1"/>
        <v>0</v>
      </c>
      <c r="N13" s="44"/>
      <c r="O13" s="45">
        <f t="shared" si="2"/>
        <v>0</v>
      </c>
      <c r="P13" s="52"/>
      <c r="Q13" s="53">
        <f t="shared" si="3"/>
        <v>0</v>
      </c>
      <c r="R13" s="44"/>
      <c r="S13" s="45">
        <f t="shared" si="4"/>
        <v>0</v>
      </c>
      <c r="T13" s="52"/>
      <c r="U13" s="53">
        <f t="shared" si="5"/>
        <v>0</v>
      </c>
      <c r="V13" s="44"/>
      <c r="W13" s="45">
        <f t="shared" si="6"/>
        <v>0</v>
      </c>
      <c r="X13" s="52"/>
      <c r="Y13" s="53">
        <f t="shared" si="7"/>
        <v>0</v>
      </c>
      <c r="Z13" s="44"/>
      <c r="AA13" s="45">
        <f t="shared" si="8"/>
        <v>0</v>
      </c>
      <c r="AB13" s="52"/>
      <c r="AC13" s="53">
        <f t="shared" si="9"/>
        <v>0</v>
      </c>
      <c r="AD13" s="44"/>
      <c r="AE13" s="45">
        <f t="shared" si="10"/>
        <v>0</v>
      </c>
      <c r="AF13" s="52"/>
      <c r="AG13" s="53">
        <f t="shared" si="11"/>
        <v>0</v>
      </c>
      <c r="AH13" s="44"/>
      <c r="AI13" s="45">
        <f t="shared" si="12"/>
        <v>0</v>
      </c>
      <c r="AJ13" s="44"/>
      <c r="AK13" s="45">
        <f t="shared" si="13"/>
        <v>0</v>
      </c>
      <c r="AL13" s="65">
        <f t="shared" si="14"/>
        <v>45</v>
      </c>
      <c r="AM13" s="62">
        <f t="shared" si="15"/>
        <v>24.750000000000004</v>
      </c>
    </row>
    <row r="14" spans="1:39" ht="26.25" customHeight="1" thickBot="1" x14ac:dyDescent="0.3">
      <c r="A14" s="69" t="s">
        <v>56</v>
      </c>
      <c r="B14" s="70">
        <v>14</v>
      </c>
      <c r="C14" s="70" t="s">
        <v>73</v>
      </c>
      <c r="D14" s="81" t="s">
        <v>65</v>
      </c>
      <c r="E14" s="81" t="s">
        <v>66</v>
      </c>
      <c r="F14" s="75" t="s">
        <v>58</v>
      </c>
      <c r="G14" s="75">
        <v>0.2</v>
      </c>
      <c r="H14" s="75">
        <v>15</v>
      </c>
      <c r="I14" s="38">
        <f t="shared" si="0"/>
        <v>3</v>
      </c>
      <c r="J14" s="75">
        <v>15</v>
      </c>
      <c r="K14" s="37">
        <f>J14*G14</f>
        <v>3</v>
      </c>
      <c r="L14" s="39"/>
      <c r="M14" s="38">
        <f t="shared" si="1"/>
        <v>0</v>
      </c>
      <c r="N14" s="44"/>
      <c r="O14" s="45"/>
      <c r="P14" s="52"/>
      <c r="Q14" s="53"/>
      <c r="R14" s="44"/>
      <c r="S14" s="45"/>
      <c r="T14" s="52"/>
      <c r="U14" s="53"/>
      <c r="V14" s="44"/>
      <c r="W14" s="45"/>
      <c r="X14" s="52"/>
      <c r="Y14" s="53"/>
      <c r="Z14" s="44"/>
      <c r="AA14" s="45"/>
      <c r="AB14" s="52"/>
      <c r="AC14" s="53"/>
      <c r="AD14" s="44"/>
      <c r="AE14" s="45"/>
      <c r="AF14" s="52"/>
      <c r="AG14" s="53"/>
      <c r="AH14" s="44"/>
      <c r="AI14" s="45"/>
      <c r="AJ14" s="44"/>
      <c r="AK14" s="45"/>
      <c r="AL14" s="65"/>
      <c r="AM14" s="62"/>
    </row>
    <row r="15" spans="1:39" ht="15.75" thickBot="1" x14ac:dyDescent="0.3">
      <c r="A15" s="69" t="s">
        <v>56</v>
      </c>
      <c r="B15" s="70">
        <v>14</v>
      </c>
      <c r="C15" s="70" t="s">
        <v>73</v>
      </c>
      <c r="D15" s="81" t="s">
        <v>67</v>
      </c>
      <c r="E15" s="81" t="s">
        <v>68</v>
      </c>
      <c r="F15" s="75" t="s">
        <v>58</v>
      </c>
      <c r="G15" s="75">
        <v>13.9</v>
      </c>
      <c r="H15" s="75">
        <v>20</v>
      </c>
      <c r="I15" s="38">
        <f t="shared" si="0"/>
        <v>278</v>
      </c>
      <c r="J15" s="75"/>
      <c r="K15" s="37"/>
      <c r="L15" s="39">
        <v>44</v>
      </c>
      <c r="M15" s="38">
        <f t="shared" si="1"/>
        <v>611.6</v>
      </c>
      <c r="N15" s="44"/>
      <c r="O15" s="45"/>
      <c r="P15" s="52"/>
      <c r="Q15" s="53"/>
      <c r="R15" s="44"/>
      <c r="S15" s="45"/>
      <c r="T15" s="52"/>
      <c r="U15" s="53"/>
      <c r="V15" s="44"/>
      <c r="W15" s="45"/>
      <c r="X15" s="52"/>
      <c r="Y15" s="53"/>
      <c r="Z15" s="44"/>
      <c r="AA15" s="45"/>
      <c r="AB15" s="52"/>
      <c r="AC15" s="53"/>
      <c r="AD15" s="44"/>
      <c r="AE15" s="45"/>
      <c r="AF15" s="52"/>
      <c r="AG15" s="53"/>
      <c r="AH15" s="44"/>
      <c r="AI15" s="45"/>
      <c r="AJ15" s="44"/>
      <c r="AK15" s="45"/>
      <c r="AL15" s="65"/>
      <c r="AM15" s="62"/>
    </row>
    <row r="16" spans="1:39" ht="15.75" thickBot="1" x14ac:dyDescent="0.3">
      <c r="A16" s="69" t="s">
        <v>56</v>
      </c>
      <c r="B16" s="70">
        <v>14</v>
      </c>
      <c r="C16" s="70" t="s">
        <v>73</v>
      </c>
      <c r="D16" s="81" t="s">
        <v>69</v>
      </c>
      <c r="E16" s="81" t="s">
        <v>70</v>
      </c>
      <c r="F16" s="75" t="s">
        <v>58</v>
      </c>
      <c r="G16" s="75">
        <v>8.15</v>
      </c>
      <c r="H16" s="75">
        <v>25</v>
      </c>
      <c r="I16" s="38">
        <f t="shared" si="0"/>
        <v>203.75</v>
      </c>
      <c r="J16" s="75"/>
      <c r="K16" s="37"/>
      <c r="L16" s="39">
        <v>17</v>
      </c>
      <c r="M16" s="38">
        <f t="shared" si="1"/>
        <v>138.55000000000001</v>
      </c>
      <c r="N16" s="44"/>
      <c r="O16" s="45">
        <f t="shared" ref="O16" si="16">N16*G16</f>
        <v>0</v>
      </c>
      <c r="P16" s="52"/>
      <c r="Q16" s="53">
        <f t="shared" ref="Q16" si="17">P16*G16</f>
        <v>0</v>
      </c>
      <c r="R16" s="44"/>
      <c r="S16" s="45">
        <f t="shared" ref="S16" si="18">R16*G16</f>
        <v>0</v>
      </c>
      <c r="T16" s="52"/>
      <c r="U16" s="53">
        <f t="shared" ref="U16" si="19">T16*G16</f>
        <v>0</v>
      </c>
      <c r="V16" s="44"/>
      <c r="W16" s="45">
        <f t="shared" ref="W16" si="20">V16*G16</f>
        <v>0</v>
      </c>
      <c r="X16" s="52"/>
      <c r="Y16" s="53">
        <f t="shared" ref="Y16" si="21">X16*G16</f>
        <v>0</v>
      </c>
      <c r="Z16" s="44"/>
      <c r="AA16" s="45">
        <f t="shared" ref="AA16" si="22">Z16*G16</f>
        <v>0</v>
      </c>
      <c r="AB16" s="52"/>
      <c r="AC16" s="53">
        <f t="shared" ref="AC16" si="23">AB16*G16</f>
        <v>0</v>
      </c>
      <c r="AD16" s="44"/>
      <c r="AE16" s="45">
        <f t="shared" ref="AE16" si="24">AD16*G16</f>
        <v>0</v>
      </c>
      <c r="AF16" s="52"/>
      <c r="AG16" s="53">
        <f t="shared" ref="AG16" si="25">AF16*G16</f>
        <v>0</v>
      </c>
      <c r="AH16" s="44"/>
      <c r="AI16" s="45">
        <f t="shared" ref="AI16" si="26">AH16*G16</f>
        <v>0</v>
      </c>
      <c r="AJ16" s="44"/>
      <c r="AK16" s="45">
        <f t="shared" ref="AK16" si="27">AJ16*G16</f>
        <v>0</v>
      </c>
      <c r="AL16" s="65">
        <f t="shared" ref="AL16" si="28">IF(J16&lt;1,H16+L16,H16-J16)</f>
        <v>42</v>
      </c>
      <c r="AM16" s="62">
        <f t="shared" ref="AM16" si="29">AL16*G16</f>
        <v>342.3</v>
      </c>
    </row>
    <row r="17" spans="1:39" ht="15.75" thickBot="1" x14ac:dyDescent="0.3">
      <c r="A17" s="69" t="s">
        <v>56</v>
      </c>
      <c r="B17" s="6">
        <v>14</v>
      </c>
      <c r="C17" s="70" t="s">
        <v>73</v>
      </c>
      <c r="D17" s="81" t="s">
        <v>71</v>
      </c>
      <c r="E17" s="81" t="s">
        <v>72</v>
      </c>
      <c r="F17" s="75" t="s">
        <v>58</v>
      </c>
      <c r="G17" s="75">
        <v>9.25</v>
      </c>
      <c r="H17" s="75">
        <v>6</v>
      </c>
      <c r="I17" s="38">
        <f t="shared" si="0"/>
        <v>55.5</v>
      </c>
      <c r="J17" s="75"/>
      <c r="K17" s="37"/>
      <c r="L17" s="39">
        <v>36</v>
      </c>
      <c r="M17" s="38">
        <f t="shared" si="1"/>
        <v>333</v>
      </c>
      <c r="N17" s="44"/>
      <c r="O17" s="45">
        <f t="shared" si="2"/>
        <v>0</v>
      </c>
      <c r="P17" s="52"/>
      <c r="Q17" s="53">
        <f t="shared" si="3"/>
        <v>0</v>
      </c>
      <c r="R17" s="44"/>
      <c r="S17" s="45">
        <f t="shared" si="4"/>
        <v>0</v>
      </c>
      <c r="T17" s="52"/>
      <c r="U17" s="53">
        <f t="shared" si="5"/>
        <v>0</v>
      </c>
      <c r="V17" s="44"/>
      <c r="W17" s="45">
        <f t="shared" si="6"/>
        <v>0</v>
      </c>
      <c r="X17" s="52"/>
      <c r="Y17" s="53">
        <f t="shared" si="7"/>
        <v>0</v>
      </c>
      <c r="Z17" s="44"/>
      <c r="AA17" s="45">
        <f t="shared" si="8"/>
        <v>0</v>
      </c>
      <c r="AB17" s="52"/>
      <c r="AC17" s="53">
        <f t="shared" si="9"/>
        <v>0</v>
      </c>
      <c r="AD17" s="44"/>
      <c r="AE17" s="45">
        <f t="shared" si="10"/>
        <v>0</v>
      </c>
      <c r="AF17" s="52"/>
      <c r="AG17" s="53">
        <f t="shared" si="11"/>
        <v>0</v>
      </c>
      <c r="AH17" s="44"/>
      <c r="AI17" s="45">
        <f t="shared" si="12"/>
        <v>0</v>
      </c>
      <c r="AJ17" s="44"/>
      <c r="AK17" s="45">
        <f t="shared" si="13"/>
        <v>0</v>
      </c>
      <c r="AL17" s="65">
        <f t="shared" si="14"/>
        <v>42</v>
      </c>
      <c r="AM17" s="62">
        <f t="shared" si="15"/>
        <v>388.5</v>
      </c>
    </row>
    <row r="18" spans="1:39" ht="15.75" thickBot="1" x14ac:dyDescent="0.3">
      <c r="A18" s="69" t="s">
        <v>56</v>
      </c>
      <c r="B18" s="70">
        <v>14</v>
      </c>
      <c r="C18" s="70" t="s">
        <v>57</v>
      </c>
      <c r="D18" s="84" t="s">
        <v>74</v>
      </c>
      <c r="E18" s="81" t="s">
        <v>77</v>
      </c>
      <c r="F18" s="75" t="s">
        <v>58</v>
      </c>
      <c r="G18" s="75">
        <v>8</v>
      </c>
      <c r="H18" s="75"/>
      <c r="I18" s="38"/>
      <c r="J18" s="75"/>
      <c r="K18" s="37"/>
      <c r="L18" s="39">
        <v>40</v>
      </c>
      <c r="M18" s="38">
        <f t="shared" si="1"/>
        <v>320</v>
      </c>
      <c r="N18" s="44"/>
      <c r="O18" s="45">
        <f t="shared" si="2"/>
        <v>0</v>
      </c>
      <c r="P18" s="52"/>
      <c r="Q18" s="53">
        <f t="shared" si="3"/>
        <v>0</v>
      </c>
      <c r="R18" s="44"/>
      <c r="S18" s="45">
        <f t="shared" si="4"/>
        <v>0</v>
      </c>
      <c r="T18" s="52"/>
      <c r="U18" s="53">
        <f t="shared" si="5"/>
        <v>0</v>
      </c>
      <c r="V18" s="44"/>
      <c r="W18" s="45">
        <f t="shared" si="6"/>
        <v>0</v>
      </c>
      <c r="X18" s="52"/>
      <c r="Y18" s="53">
        <f t="shared" si="7"/>
        <v>0</v>
      </c>
      <c r="Z18" s="44"/>
      <c r="AA18" s="45">
        <f t="shared" si="8"/>
        <v>0</v>
      </c>
      <c r="AB18" s="52"/>
      <c r="AC18" s="53">
        <f t="shared" si="9"/>
        <v>0</v>
      </c>
      <c r="AD18" s="44"/>
      <c r="AE18" s="45">
        <f t="shared" si="10"/>
        <v>0</v>
      </c>
      <c r="AF18" s="52"/>
      <c r="AG18" s="53">
        <f t="shared" si="11"/>
        <v>0</v>
      </c>
      <c r="AH18" s="44"/>
      <c r="AI18" s="45">
        <f t="shared" si="12"/>
        <v>0</v>
      </c>
      <c r="AJ18" s="44"/>
      <c r="AK18" s="45">
        <f t="shared" si="13"/>
        <v>0</v>
      </c>
      <c r="AL18" s="65">
        <f t="shared" si="14"/>
        <v>40</v>
      </c>
      <c r="AM18" s="62">
        <f t="shared" si="15"/>
        <v>320</v>
      </c>
    </row>
    <row r="19" spans="1:39" ht="15.75" thickBot="1" x14ac:dyDescent="0.3">
      <c r="A19" s="69" t="s">
        <v>56</v>
      </c>
      <c r="B19" s="70">
        <v>14</v>
      </c>
      <c r="C19" s="70" t="s">
        <v>73</v>
      </c>
      <c r="D19" s="83" t="s">
        <v>75</v>
      </c>
      <c r="E19" s="81" t="s">
        <v>78</v>
      </c>
      <c r="F19" s="75" t="s">
        <v>58</v>
      </c>
      <c r="G19" s="75">
        <v>0.5</v>
      </c>
      <c r="H19" s="75"/>
      <c r="I19" s="38"/>
      <c r="J19" s="75"/>
      <c r="K19" s="37"/>
      <c r="L19" s="39">
        <v>40</v>
      </c>
      <c r="M19" s="38">
        <f t="shared" si="1"/>
        <v>20</v>
      </c>
      <c r="N19" s="44"/>
      <c r="O19" s="45">
        <f t="shared" si="2"/>
        <v>0</v>
      </c>
      <c r="P19" s="52"/>
      <c r="Q19" s="53">
        <f t="shared" si="3"/>
        <v>0</v>
      </c>
      <c r="R19" s="44"/>
      <c r="S19" s="45">
        <f t="shared" si="4"/>
        <v>0</v>
      </c>
      <c r="T19" s="52"/>
      <c r="U19" s="53">
        <f t="shared" si="5"/>
        <v>0</v>
      </c>
      <c r="V19" s="44"/>
      <c r="W19" s="45">
        <f t="shared" si="6"/>
        <v>0</v>
      </c>
      <c r="X19" s="52"/>
      <c r="Y19" s="53">
        <f t="shared" si="7"/>
        <v>0</v>
      </c>
      <c r="Z19" s="44"/>
      <c r="AA19" s="45">
        <f t="shared" si="8"/>
        <v>0</v>
      </c>
      <c r="AB19" s="52"/>
      <c r="AC19" s="53">
        <f t="shared" si="9"/>
        <v>0</v>
      </c>
      <c r="AD19" s="44"/>
      <c r="AE19" s="45">
        <f t="shared" si="10"/>
        <v>0</v>
      </c>
      <c r="AF19" s="52"/>
      <c r="AG19" s="53">
        <f t="shared" si="11"/>
        <v>0</v>
      </c>
      <c r="AH19" s="44"/>
      <c r="AI19" s="45">
        <f t="shared" si="12"/>
        <v>0</v>
      </c>
      <c r="AJ19" s="44"/>
      <c r="AK19" s="45">
        <f t="shared" si="13"/>
        <v>0</v>
      </c>
      <c r="AL19" s="65">
        <f t="shared" si="14"/>
        <v>40</v>
      </c>
      <c r="AM19" s="62">
        <f t="shared" si="15"/>
        <v>20</v>
      </c>
    </row>
    <row r="20" spans="1:39" ht="15.75" thickBot="1" x14ac:dyDescent="0.3">
      <c r="A20" s="69" t="s">
        <v>56</v>
      </c>
      <c r="B20" s="6">
        <v>14</v>
      </c>
      <c r="C20" s="70" t="s">
        <v>73</v>
      </c>
      <c r="D20" s="82" t="s">
        <v>76</v>
      </c>
      <c r="E20" s="76" t="s">
        <v>79</v>
      </c>
      <c r="F20" s="75" t="s">
        <v>58</v>
      </c>
      <c r="G20" s="75">
        <v>0.5</v>
      </c>
      <c r="H20" s="75"/>
      <c r="I20" s="37"/>
      <c r="J20" s="75"/>
      <c r="K20" s="37"/>
      <c r="L20" s="39">
        <v>40</v>
      </c>
      <c r="M20" s="38">
        <f t="shared" si="1"/>
        <v>20</v>
      </c>
      <c r="N20" s="44"/>
      <c r="O20" s="45">
        <f t="shared" si="2"/>
        <v>0</v>
      </c>
      <c r="P20" s="52"/>
      <c r="Q20" s="53">
        <f t="shared" si="3"/>
        <v>0</v>
      </c>
      <c r="R20" s="44"/>
      <c r="S20" s="45">
        <f t="shared" si="4"/>
        <v>0</v>
      </c>
      <c r="T20" s="52"/>
      <c r="U20" s="53">
        <f t="shared" si="5"/>
        <v>0</v>
      </c>
      <c r="V20" s="44"/>
      <c r="W20" s="45">
        <f t="shared" si="6"/>
        <v>0</v>
      </c>
      <c r="X20" s="52"/>
      <c r="Y20" s="53">
        <f t="shared" si="7"/>
        <v>0</v>
      </c>
      <c r="Z20" s="44"/>
      <c r="AA20" s="45">
        <f t="shared" si="8"/>
        <v>0</v>
      </c>
      <c r="AB20" s="52"/>
      <c r="AC20" s="53">
        <f t="shared" si="9"/>
        <v>0</v>
      </c>
      <c r="AD20" s="44"/>
      <c r="AE20" s="45">
        <f t="shared" si="10"/>
        <v>0</v>
      </c>
      <c r="AF20" s="52"/>
      <c r="AG20" s="53">
        <f t="shared" si="11"/>
        <v>0</v>
      </c>
      <c r="AH20" s="44"/>
      <c r="AI20" s="45">
        <f t="shared" si="12"/>
        <v>0</v>
      </c>
      <c r="AJ20" s="44"/>
      <c r="AK20" s="45">
        <f t="shared" si="13"/>
        <v>0</v>
      </c>
      <c r="AL20" s="65">
        <f t="shared" si="14"/>
        <v>40</v>
      </c>
      <c r="AM20" s="62">
        <f t="shared" si="15"/>
        <v>20</v>
      </c>
    </row>
    <row r="21" spans="1:39" ht="15.75" thickBot="1" x14ac:dyDescent="0.3">
      <c r="A21" s="69" t="s">
        <v>56</v>
      </c>
      <c r="B21" s="70">
        <v>14</v>
      </c>
      <c r="C21" s="70" t="s">
        <v>73</v>
      </c>
      <c r="D21" s="81"/>
      <c r="E21" s="81"/>
      <c r="F21" s="75"/>
      <c r="G21" s="75"/>
      <c r="H21" s="75"/>
      <c r="I21" s="37"/>
      <c r="J21" s="75"/>
      <c r="K21" s="37"/>
      <c r="L21" s="39"/>
      <c r="M21" s="38">
        <f t="shared" si="1"/>
        <v>0</v>
      </c>
      <c r="N21" s="44"/>
      <c r="O21" s="45">
        <f t="shared" si="2"/>
        <v>0</v>
      </c>
      <c r="P21" s="52"/>
      <c r="Q21" s="53">
        <f t="shared" si="3"/>
        <v>0</v>
      </c>
      <c r="R21" s="44"/>
      <c r="S21" s="45">
        <f t="shared" si="4"/>
        <v>0</v>
      </c>
      <c r="T21" s="52"/>
      <c r="U21" s="53">
        <f t="shared" si="5"/>
        <v>0</v>
      </c>
      <c r="V21" s="44"/>
      <c r="W21" s="45">
        <f t="shared" si="6"/>
        <v>0</v>
      </c>
      <c r="X21" s="52"/>
      <c r="Y21" s="53">
        <f t="shared" si="7"/>
        <v>0</v>
      </c>
      <c r="Z21" s="44"/>
      <c r="AA21" s="45">
        <f t="shared" si="8"/>
        <v>0</v>
      </c>
      <c r="AB21" s="52"/>
      <c r="AC21" s="53">
        <f t="shared" si="9"/>
        <v>0</v>
      </c>
      <c r="AD21" s="44"/>
      <c r="AE21" s="45">
        <f t="shared" si="10"/>
        <v>0</v>
      </c>
      <c r="AF21" s="52"/>
      <c r="AG21" s="53">
        <f t="shared" si="11"/>
        <v>0</v>
      </c>
      <c r="AH21" s="44"/>
      <c r="AI21" s="45">
        <f t="shared" si="12"/>
        <v>0</v>
      </c>
      <c r="AJ21" s="44"/>
      <c r="AK21" s="45">
        <f t="shared" si="13"/>
        <v>0</v>
      </c>
      <c r="AL21" s="65">
        <f t="shared" si="14"/>
        <v>0</v>
      </c>
      <c r="AM21" s="62">
        <f t="shared" si="15"/>
        <v>0</v>
      </c>
    </row>
    <row r="22" spans="1:39" ht="15.75" thickBot="1" x14ac:dyDescent="0.3">
      <c r="A22" s="69" t="s">
        <v>56</v>
      </c>
      <c r="B22" s="6">
        <v>14</v>
      </c>
      <c r="C22" s="70" t="s">
        <v>73</v>
      </c>
      <c r="D22" s="83"/>
      <c r="E22" s="76"/>
      <c r="F22" s="75"/>
      <c r="G22" s="75"/>
      <c r="H22" s="75"/>
      <c r="I22" s="37"/>
      <c r="J22" s="75"/>
      <c r="K22" s="37"/>
      <c r="L22" s="39"/>
      <c r="M22" s="38">
        <f t="shared" si="1"/>
        <v>0</v>
      </c>
      <c r="N22" s="44"/>
      <c r="O22" s="45">
        <f t="shared" si="2"/>
        <v>0</v>
      </c>
      <c r="P22" s="52"/>
      <c r="Q22" s="53">
        <f t="shared" si="3"/>
        <v>0</v>
      </c>
      <c r="R22" s="44"/>
      <c r="S22" s="45">
        <f t="shared" si="4"/>
        <v>0</v>
      </c>
      <c r="T22" s="52"/>
      <c r="U22" s="53">
        <f t="shared" si="5"/>
        <v>0</v>
      </c>
      <c r="V22" s="44"/>
      <c r="W22" s="45">
        <f t="shared" si="6"/>
        <v>0</v>
      </c>
      <c r="X22" s="52"/>
      <c r="Y22" s="53">
        <f t="shared" si="7"/>
        <v>0</v>
      </c>
      <c r="Z22" s="44"/>
      <c r="AA22" s="45">
        <f t="shared" si="8"/>
        <v>0</v>
      </c>
      <c r="AB22" s="52"/>
      <c r="AC22" s="53">
        <f t="shared" si="9"/>
        <v>0</v>
      </c>
      <c r="AD22" s="44"/>
      <c r="AE22" s="45">
        <f t="shared" si="10"/>
        <v>0</v>
      </c>
      <c r="AF22" s="52"/>
      <c r="AG22" s="53">
        <f t="shared" si="11"/>
        <v>0</v>
      </c>
      <c r="AH22" s="44"/>
      <c r="AI22" s="45">
        <f t="shared" si="12"/>
        <v>0</v>
      </c>
      <c r="AJ22" s="44"/>
      <c r="AK22" s="45">
        <f t="shared" si="13"/>
        <v>0</v>
      </c>
      <c r="AL22" s="65">
        <f t="shared" si="14"/>
        <v>0</v>
      </c>
      <c r="AM22" s="62">
        <f t="shared" si="15"/>
        <v>0</v>
      </c>
    </row>
    <row r="23" spans="1:39" ht="15.75" thickBot="1" x14ac:dyDescent="0.3">
      <c r="A23" s="69" t="s">
        <v>56</v>
      </c>
      <c r="B23" s="70">
        <v>14</v>
      </c>
      <c r="C23" s="70" t="s">
        <v>73</v>
      </c>
      <c r="D23" s="82"/>
      <c r="E23" s="77"/>
      <c r="F23" s="75"/>
      <c r="G23" s="9"/>
      <c r="H23" s="8"/>
      <c r="I23" s="37"/>
      <c r="J23" s="8"/>
      <c r="K23" s="37"/>
      <c r="L23" s="39"/>
      <c r="M23" s="38">
        <f t="shared" si="1"/>
        <v>0</v>
      </c>
      <c r="N23" s="39"/>
      <c r="O23" s="37">
        <f t="shared" ref="O23:O26" si="30">N23*I23</f>
        <v>0</v>
      </c>
      <c r="P23" s="52"/>
      <c r="Q23" s="53">
        <f t="shared" si="3"/>
        <v>0</v>
      </c>
      <c r="R23" s="44"/>
      <c r="S23" s="45">
        <f t="shared" si="4"/>
        <v>0</v>
      </c>
      <c r="T23" s="52"/>
      <c r="U23" s="53">
        <f t="shared" si="5"/>
        <v>0</v>
      </c>
      <c r="V23" s="44"/>
      <c r="W23" s="45">
        <f t="shared" si="6"/>
        <v>0</v>
      </c>
      <c r="X23" s="52"/>
      <c r="Y23" s="53">
        <f t="shared" si="7"/>
        <v>0</v>
      </c>
      <c r="Z23" s="44"/>
      <c r="AA23" s="45">
        <f t="shared" si="8"/>
        <v>0</v>
      </c>
      <c r="AB23" s="52"/>
      <c r="AC23" s="53">
        <f t="shared" si="9"/>
        <v>0</v>
      </c>
      <c r="AD23" s="44"/>
      <c r="AE23" s="45">
        <f t="shared" si="10"/>
        <v>0</v>
      </c>
      <c r="AF23" s="52"/>
      <c r="AG23" s="53">
        <f t="shared" si="11"/>
        <v>0</v>
      </c>
      <c r="AH23" s="44"/>
      <c r="AI23" s="45">
        <f t="shared" si="12"/>
        <v>0</v>
      </c>
      <c r="AJ23" s="44"/>
      <c r="AK23" s="45">
        <f t="shared" si="13"/>
        <v>0</v>
      </c>
      <c r="AL23" s="65">
        <f t="shared" si="14"/>
        <v>0</v>
      </c>
      <c r="AM23" s="62">
        <f t="shared" si="15"/>
        <v>0</v>
      </c>
    </row>
    <row r="24" spans="1:39" ht="15.75" thickBot="1" x14ac:dyDescent="0.3">
      <c r="A24" s="69" t="s">
        <v>56</v>
      </c>
      <c r="B24" s="6">
        <v>14</v>
      </c>
      <c r="C24" s="70" t="s">
        <v>73</v>
      </c>
      <c r="D24" s="82"/>
      <c r="E24" s="77"/>
      <c r="F24" s="75"/>
      <c r="G24" s="9"/>
      <c r="H24" s="8"/>
      <c r="I24" s="37"/>
      <c r="J24" s="8"/>
      <c r="K24" s="37"/>
      <c r="L24" s="39"/>
      <c r="M24" s="38">
        <f t="shared" si="1"/>
        <v>0</v>
      </c>
      <c r="N24" s="39"/>
      <c r="O24" s="37">
        <f t="shared" si="30"/>
        <v>0</v>
      </c>
      <c r="P24" s="52"/>
      <c r="Q24" s="53">
        <f t="shared" si="3"/>
        <v>0</v>
      </c>
      <c r="R24" s="44"/>
      <c r="S24" s="45">
        <f t="shared" si="4"/>
        <v>0</v>
      </c>
      <c r="T24" s="52"/>
      <c r="U24" s="53">
        <f t="shared" si="5"/>
        <v>0</v>
      </c>
      <c r="V24" s="44"/>
      <c r="W24" s="45">
        <f t="shared" si="6"/>
        <v>0</v>
      </c>
      <c r="X24" s="52"/>
      <c r="Y24" s="53">
        <f t="shared" si="7"/>
        <v>0</v>
      </c>
      <c r="Z24" s="44"/>
      <c r="AA24" s="45">
        <f t="shared" si="8"/>
        <v>0</v>
      </c>
      <c r="AB24" s="52"/>
      <c r="AC24" s="53">
        <f t="shared" si="9"/>
        <v>0</v>
      </c>
      <c r="AD24" s="44"/>
      <c r="AE24" s="45">
        <f t="shared" si="10"/>
        <v>0</v>
      </c>
      <c r="AF24" s="52"/>
      <c r="AG24" s="53">
        <f t="shared" si="11"/>
        <v>0</v>
      </c>
      <c r="AH24" s="44"/>
      <c r="AI24" s="45">
        <f t="shared" si="12"/>
        <v>0</v>
      </c>
      <c r="AJ24" s="44"/>
      <c r="AK24" s="45">
        <f t="shared" si="13"/>
        <v>0</v>
      </c>
      <c r="AL24" s="65">
        <f t="shared" si="14"/>
        <v>0</v>
      </c>
      <c r="AM24" s="62">
        <f t="shared" si="15"/>
        <v>0</v>
      </c>
    </row>
    <row r="25" spans="1:39" ht="15.75" thickBot="1" x14ac:dyDescent="0.3">
      <c r="A25" s="69" t="s">
        <v>56</v>
      </c>
      <c r="B25" s="6">
        <v>14</v>
      </c>
      <c r="C25" s="70" t="s">
        <v>73</v>
      </c>
      <c r="D25" s="82"/>
      <c r="E25" s="77"/>
      <c r="F25" s="75"/>
      <c r="G25" s="13"/>
      <c r="H25" s="12"/>
      <c r="I25" s="37"/>
      <c r="J25" s="12"/>
      <c r="K25" s="37"/>
      <c r="L25" s="39"/>
      <c r="M25" s="38">
        <f t="shared" si="1"/>
        <v>0</v>
      </c>
      <c r="N25" s="39"/>
      <c r="O25" s="80">
        <f t="shared" si="30"/>
        <v>0</v>
      </c>
      <c r="P25" s="52"/>
      <c r="Q25" s="53">
        <f t="shared" si="3"/>
        <v>0</v>
      </c>
      <c r="R25" s="44"/>
      <c r="S25" s="45">
        <f t="shared" si="4"/>
        <v>0</v>
      </c>
      <c r="T25" s="52"/>
      <c r="U25" s="53">
        <f t="shared" si="5"/>
        <v>0</v>
      </c>
      <c r="V25" s="44"/>
      <c r="W25" s="45">
        <f t="shared" si="6"/>
        <v>0</v>
      </c>
      <c r="X25" s="52"/>
      <c r="Y25" s="53">
        <f t="shared" si="7"/>
        <v>0</v>
      </c>
      <c r="Z25" s="44"/>
      <c r="AA25" s="45">
        <f t="shared" si="8"/>
        <v>0</v>
      </c>
      <c r="AB25" s="52"/>
      <c r="AC25" s="53">
        <f t="shared" si="9"/>
        <v>0</v>
      </c>
      <c r="AD25" s="44"/>
      <c r="AE25" s="45">
        <f t="shared" si="10"/>
        <v>0</v>
      </c>
      <c r="AF25" s="52"/>
      <c r="AG25" s="53">
        <f t="shared" si="11"/>
        <v>0</v>
      </c>
      <c r="AH25" s="44"/>
      <c r="AI25" s="45">
        <f t="shared" si="12"/>
        <v>0</v>
      </c>
      <c r="AJ25" s="44"/>
      <c r="AK25" s="45">
        <f t="shared" si="13"/>
        <v>0</v>
      </c>
      <c r="AL25" s="65"/>
      <c r="AM25" s="62"/>
    </row>
    <row r="26" spans="1:39" ht="15.75" thickBot="1" x14ac:dyDescent="0.3">
      <c r="A26" s="69" t="s">
        <v>56</v>
      </c>
      <c r="B26" s="6">
        <v>14</v>
      </c>
      <c r="C26" s="70" t="s">
        <v>73</v>
      </c>
      <c r="D26" s="82"/>
      <c r="E26" s="77"/>
      <c r="F26" s="75"/>
      <c r="G26" s="71"/>
      <c r="H26" s="12"/>
      <c r="I26" s="37"/>
      <c r="J26" s="12"/>
      <c r="K26" s="37"/>
      <c r="L26" s="39"/>
      <c r="M26" s="37">
        <f t="shared" ref="M26" si="31">L26*G26</f>
        <v>0</v>
      </c>
      <c r="N26" s="39"/>
      <c r="O26" s="57">
        <f t="shared" si="30"/>
        <v>0</v>
      </c>
      <c r="P26" s="54"/>
      <c r="Q26" s="55">
        <f t="shared" si="3"/>
        <v>0</v>
      </c>
      <c r="R26" s="46"/>
      <c r="S26" s="47">
        <f t="shared" si="4"/>
        <v>0</v>
      </c>
      <c r="T26" s="54"/>
      <c r="U26" s="55">
        <f t="shared" si="5"/>
        <v>0</v>
      </c>
      <c r="V26" s="46"/>
      <c r="W26" s="47">
        <f t="shared" si="6"/>
        <v>0</v>
      </c>
      <c r="X26" s="54"/>
      <c r="Y26" s="55">
        <f t="shared" si="7"/>
        <v>0</v>
      </c>
      <c r="Z26" s="46"/>
      <c r="AA26" s="47">
        <f t="shared" si="8"/>
        <v>0</v>
      </c>
      <c r="AB26" s="54"/>
      <c r="AC26" s="55">
        <f t="shared" si="9"/>
        <v>0</v>
      </c>
      <c r="AD26" s="46"/>
      <c r="AE26" s="47">
        <f t="shared" si="10"/>
        <v>0</v>
      </c>
      <c r="AF26" s="54"/>
      <c r="AG26" s="55">
        <f t="shared" ref="AG26" si="32">AF26*Y26</f>
        <v>0</v>
      </c>
      <c r="AH26" s="46"/>
      <c r="AI26" s="47">
        <f t="shared" si="12"/>
        <v>0</v>
      </c>
      <c r="AJ26" s="46"/>
      <c r="AK26" s="47">
        <f t="shared" si="13"/>
        <v>0</v>
      </c>
      <c r="AL26" s="65">
        <f t="shared" si="14"/>
        <v>0</v>
      </c>
      <c r="AM26" s="63">
        <f t="shared" si="15"/>
        <v>0</v>
      </c>
    </row>
    <row r="27" spans="1:39" ht="40.5" customHeight="1" thickBot="1" x14ac:dyDescent="0.3">
      <c r="A27" s="2"/>
      <c r="B27" s="2"/>
      <c r="C27" s="2"/>
      <c r="D27" s="2"/>
      <c r="E27" s="2"/>
      <c r="F27" s="2"/>
      <c r="G27" s="68" t="s">
        <v>15</v>
      </c>
      <c r="H27" s="15"/>
      <c r="I27" s="16">
        <f>SUM(I11:I26)</f>
        <v>878.78919999999994</v>
      </c>
      <c r="J27" s="15"/>
      <c r="K27" s="17">
        <f>SUM(K11:K26)</f>
        <v>86.581199999999995</v>
      </c>
      <c r="L27" s="18"/>
      <c r="M27" s="17">
        <f>SUM(M11:M26)</f>
        <v>1566.886</v>
      </c>
      <c r="AM27" s="64">
        <f>SUM(AM11:AM26)</f>
        <v>1439.758</v>
      </c>
    </row>
    <row r="28" spans="1:3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3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39" x14ac:dyDescent="0.25">
      <c r="A30" s="33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39" x14ac:dyDescent="0.25">
      <c r="A31" s="33" t="s">
        <v>35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39" x14ac:dyDescent="0.25">
      <c r="A32" s="3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2"/>
      <c r="B33" s="2"/>
      <c r="C33" s="2"/>
      <c r="D33" s="2"/>
      <c r="E33" s="2"/>
      <c r="F33" s="2"/>
      <c r="G33" s="2"/>
      <c r="H33" s="2"/>
      <c r="I33" s="34"/>
      <c r="J33" s="34"/>
      <c r="K33" s="34"/>
      <c r="L33" s="34"/>
      <c r="M33" s="2"/>
    </row>
    <row r="34" spans="1:13" x14ac:dyDescent="0.25">
      <c r="A34" s="2"/>
      <c r="B34" s="2"/>
      <c r="C34" s="2"/>
      <c r="D34" s="2"/>
      <c r="E34" s="2"/>
      <c r="F34" s="2"/>
      <c r="G34" s="2"/>
      <c r="H34" s="2"/>
      <c r="I34" s="2"/>
      <c r="J34" s="32" t="s">
        <v>36</v>
      </c>
      <c r="K34" s="2"/>
      <c r="L34" s="2"/>
      <c r="M34" s="2"/>
    </row>
    <row r="35" spans="1:13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.75" thickBot="1" x14ac:dyDescent="0.3">
      <c r="B36" s="85" t="s">
        <v>52</v>
      </c>
      <c r="C36" s="86"/>
      <c r="D36" s="86"/>
      <c r="E36" s="87"/>
    </row>
    <row r="37" spans="1:13" ht="15.75" thickBot="1" x14ac:dyDescent="0.3">
      <c r="B37" s="64"/>
      <c r="C37" s="52" t="s">
        <v>53</v>
      </c>
      <c r="D37" s="52"/>
      <c r="E37" s="72"/>
    </row>
    <row r="38" spans="1:13" ht="15.75" thickBot="1" x14ac:dyDescent="0.3">
      <c r="B38" s="66"/>
      <c r="C38" s="52" t="s">
        <v>54</v>
      </c>
      <c r="D38" s="52"/>
      <c r="E38" s="72"/>
    </row>
    <row r="39" spans="1:13" ht="15.75" thickBot="1" x14ac:dyDescent="0.3">
      <c r="B39" s="67"/>
      <c r="C39" s="54" t="s">
        <v>54</v>
      </c>
      <c r="D39" s="54"/>
      <c r="E39" s="73"/>
    </row>
  </sheetData>
  <mergeCells count="20">
    <mergeCell ref="A4:M4"/>
    <mergeCell ref="AL9:AM9"/>
    <mergeCell ref="X9:Y9"/>
    <mergeCell ref="N8:AK8"/>
    <mergeCell ref="Z9:AA9"/>
    <mergeCell ref="AB9:AC9"/>
    <mergeCell ref="AD9:AE9"/>
    <mergeCell ref="AF9:AG9"/>
    <mergeCell ref="AH9:AI9"/>
    <mergeCell ref="AJ9:AK9"/>
    <mergeCell ref="N9:O9"/>
    <mergeCell ref="P9:Q9"/>
    <mergeCell ref="R9:S9"/>
    <mergeCell ref="T9:U9"/>
    <mergeCell ref="V9:W9"/>
    <mergeCell ref="B36:E36"/>
    <mergeCell ref="L9:M9"/>
    <mergeCell ref="J9:K9"/>
    <mergeCell ref="H9:I9"/>
    <mergeCell ref="H8:M8"/>
  </mergeCells>
  <phoneticPr fontId="8" type="noConversion"/>
  <pageMargins left="0.7" right="0.7" top="0.75" bottom="0.75" header="0.3" footer="0.3"/>
  <pageSetup paperSize="9" scale="6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D7" sqref="D7"/>
    </sheetView>
  </sheetViews>
  <sheetFormatPr baseColWidth="10" defaultRowHeight="15" x14ac:dyDescent="0.25"/>
  <cols>
    <col min="1" max="1" width="4.7109375" customWidth="1"/>
    <col min="2" max="2" width="10.7109375" customWidth="1"/>
    <col min="3" max="3" width="15.7109375" customWidth="1"/>
    <col min="4" max="4" width="14.7109375" customWidth="1"/>
    <col min="5" max="5" width="12.7109375" customWidth="1"/>
    <col min="6" max="6" width="30.7109375" customWidth="1"/>
    <col min="7" max="7" width="13.7109375" customWidth="1"/>
    <col min="8" max="9" width="13.140625" customWidth="1"/>
    <col min="15" max="15" width="15.7109375" bestFit="1" customWidth="1"/>
  </cols>
  <sheetData>
    <row r="1" spans="1:1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19</v>
      </c>
      <c r="N1" s="2"/>
      <c r="O1" s="26">
        <f ca="1">TODAY()</f>
        <v>44634</v>
      </c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17</v>
      </c>
      <c r="N2" s="2"/>
      <c r="O2" s="25">
        <f ca="1">NOW()</f>
        <v>44634.436927662035</v>
      </c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18</v>
      </c>
      <c r="N3" s="2"/>
      <c r="O3" s="3" t="s">
        <v>20</v>
      </c>
    </row>
    <row r="4" spans="1:15" ht="21" x14ac:dyDescent="0.35">
      <c r="A4" s="2"/>
      <c r="B4" s="106" t="s">
        <v>23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</row>
    <row r="5" spans="1:15" ht="23.25" x14ac:dyDescent="0.3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2"/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.75" thickBot="1" x14ac:dyDescent="0.3">
      <c r="A7" s="2"/>
      <c r="B7" s="2" t="s">
        <v>22</v>
      </c>
      <c r="C7" s="2"/>
      <c r="D7" s="27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.75" thickBot="1" x14ac:dyDescent="0.3">
      <c r="A8" s="2"/>
      <c r="B8" s="2"/>
      <c r="C8" s="2"/>
      <c r="D8" s="2"/>
      <c r="E8" s="2"/>
      <c r="F8" s="2"/>
      <c r="G8" s="2"/>
      <c r="H8" s="2"/>
      <c r="I8" s="2"/>
      <c r="J8" s="92" t="s">
        <v>14</v>
      </c>
      <c r="K8" s="93"/>
      <c r="L8" s="93"/>
      <c r="M8" s="93"/>
      <c r="N8" s="93"/>
      <c r="O8" s="94"/>
    </row>
    <row r="9" spans="1:15" s="1" customFormat="1" ht="30.75" customHeight="1" x14ac:dyDescent="0.25">
      <c r="A9" s="28"/>
      <c r="B9" s="5"/>
      <c r="C9" s="5"/>
      <c r="D9" s="5"/>
      <c r="E9" s="5"/>
      <c r="F9" s="5"/>
      <c r="G9" s="5"/>
      <c r="H9" s="5"/>
      <c r="I9" s="5"/>
      <c r="J9" s="107" t="s">
        <v>13</v>
      </c>
      <c r="K9" s="108"/>
      <c r="L9" s="107" t="s">
        <v>12</v>
      </c>
      <c r="M9" s="109"/>
      <c r="N9" s="110" t="s">
        <v>11</v>
      </c>
      <c r="O9" s="109"/>
    </row>
    <row r="10" spans="1:15" s="1" customFormat="1" ht="50.1" customHeight="1" x14ac:dyDescent="0.25">
      <c r="A10" s="19" t="s">
        <v>24</v>
      </c>
      <c r="B10" s="19" t="s">
        <v>26</v>
      </c>
      <c r="C10" s="19" t="s">
        <v>27</v>
      </c>
      <c r="D10" s="19" t="s">
        <v>25</v>
      </c>
      <c r="E10" s="19" t="s">
        <v>4</v>
      </c>
      <c r="F10" s="19" t="s">
        <v>5</v>
      </c>
      <c r="G10" s="19" t="s">
        <v>3</v>
      </c>
      <c r="H10" s="19" t="s">
        <v>16</v>
      </c>
      <c r="I10" s="29" t="s">
        <v>28</v>
      </c>
      <c r="J10" s="21" t="s">
        <v>7</v>
      </c>
      <c r="K10" s="20" t="s">
        <v>8</v>
      </c>
      <c r="L10" s="21" t="s">
        <v>9</v>
      </c>
      <c r="M10" s="22" t="s">
        <v>10</v>
      </c>
      <c r="N10" s="23" t="s">
        <v>9</v>
      </c>
      <c r="O10" s="22" t="s">
        <v>10</v>
      </c>
    </row>
    <row r="11" spans="1:15" x14ac:dyDescent="0.25">
      <c r="A11" s="6"/>
      <c r="B11" s="6"/>
      <c r="C11" s="6"/>
      <c r="D11" s="6"/>
      <c r="E11" s="6"/>
      <c r="F11" s="6"/>
      <c r="G11" s="6"/>
      <c r="H11" s="6"/>
      <c r="I11" s="30"/>
      <c r="J11" s="8"/>
      <c r="K11" s="7"/>
      <c r="L11" s="8"/>
      <c r="M11" s="9"/>
      <c r="N11" s="10"/>
      <c r="O11" s="9"/>
    </row>
    <row r="12" spans="1:15" x14ac:dyDescent="0.25">
      <c r="A12" s="6"/>
      <c r="B12" s="6"/>
      <c r="C12" s="6"/>
      <c r="D12" s="6"/>
      <c r="E12" s="6"/>
      <c r="F12" s="6"/>
      <c r="G12" s="6"/>
      <c r="H12" s="6"/>
      <c r="I12" s="30"/>
      <c r="J12" s="8"/>
      <c r="K12" s="7"/>
      <c r="L12" s="8"/>
      <c r="M12" s="9"/>
      <c r="N12" s="10"/>
      <c r="O12" s="9"/>
    </row>
    <row r="13" spans="1:15" x14ac:dyDescent="0.25">
      <c r="A13" s="6"/>
      <c r="B13" s="6"/>
      <c r="C13" s="6"/>
      <c r="D13" s="6"/>
      <c r="E13" s="6"/>
      <c r="F13" s="6"/>
      <c r="G13" s="6"/>
      <c r="H13" s="6"/>
      <c r="I13" s="30"/>
      <c r="J13" s="8"/>
      <c r="K13" s="7"/>
      <c r="L13" s="8"/>
      <c r="M13" s="9"/>
      <c r="N13" s="10"/>
      <c r="O13" s="9"/>
    </row>
    <row r="14" spans="1:15" x14ac:dyDescent="0.25">
      <c r="A14" s="6"/>
      <c r="B14" s="6"/>
      <c r="C14" s="6"/>
      <c r="D14" s="6"/>
      <c r="E14" s="6"/>
      <c r="F14" s="6"/>
      <c r="G14" s="6"/>
      <c r="H14" s="6"/>
      <c r="I14" s="30"/>
      <c r="J14" s="8"/>
      <c r="K14" s="7"/>
      <c r="L14" s="8"/>
      <c r="M14" s="9"/>
      <c r="N14" s="10"/>
      <c r="O14" s="9"/>
    </row>
    <row r="15" spans="1:15" x14ac:dyDescent="0.25">
      <c r="A15" s="6"/>
      <c r="B15" s="6"/>
      <c r="C15" s="6"/>
      <c r="D15" s="6"/>
      <c r="E15" s="6"/>
      <c r="F15" s="6"/>
      <c r="G15" s="6"/>
      <c r="H15" s="6"/>
      <c r="I15" s="30"/>
      <c r="J15" s="8"/>
      <c r="K15" s="7"/>
      <c r="L15" s="8"/>
      <c r="M15" s="9"/>
      <c r="N15" s="10"/>
      <c r="O15" s="9"/>
    </row>
    <row r="16" spans="1:15" x14ac:dyDescent="0.25">
      <c r="A16" s="6"/>
      <c r="B16" s="6"/>
      <c r="C16" s="6"/>
      <c r="D16" s="6"/>
      <c r="E16" s="6"/>
      <c r="F16" s="6"/>
      <c r="G16" s="6"/>
      <c r="H16" s="6"/>
      <c r="I16" s="30"/>
      <c r="J16" s="8"/>
      <c r="K16" s="7"/>
      <c r="L16" s="8"/>
      <c r="M16" s="9"/>
      <c r="N16" s="10"/>
      <c r="O16" s="9"/>
    </row>
    <row r="17" spans="1:15" x14ac:dyDescent="0.25">
      <c r="A17" s="6"/>
      <c r="B17" s="6"/>
      <c r="C17" s="6"/>
      <c r="D17" s="6"/>
      <c r="E17" s="6"/>
      <c r="F17" s="6"/>
      <c r="G17" s="6"/>
      <c r="H17" s="6"/>
      <c r="I17" s="30"/>
      <c r="J17" s="8"/>
      <c r="K17" s="7"/>
      <c r="L17" s="8"/>
      <c r="M17" s="9"/>
      <c r="N17" s="10"/>
      <c r="O17" s="9"/>
    </row>
    <row r="18" spans="1:15" x14ac:dyDescent="0.25">
      <c r="A18" s="6"/>
      <c r="B18" s="6"/>
      <c r="C18" s="6"/>
      <c r="D18" s="6"/>
      <c r="E18" s="6"/>
      <c r="F18" s="6"/>
      <c r="G18" s="6"/>
      <c r="H18" s="6"/>
      <c r="I18" s="30"/>
      <c r="J18" s="8"/>
      <c r="K18" s="7"/>
      <c r="L18" s="8"/>
      <c r="M18" s="9"/>
      <c r="N18" s="10"/>
      <c r="O18" s="9"/>
    </row>
    <row r="19" spans="1:15" x14ac:dyDescent="0.25">
      <c r="A19" s="6"/>
      <c r="B19" s="6"/>
      <c r="C19" s="6"/>
      <c r="D19" s="6"/>
      <c r="E19" s="6"/>
      <c r="F19" s="6"/>
      <c r="G19" s="6"/>
      <c r="H19" s="6"/>
      <c r="I19" s="30"/>
      <c r="J19" s="8"/>
      <c r="K19" s="7"/>
      <c r="L19" s="8"/>
      <c r="M19" s="9"/>
      <c r="N19" s="10"/>
      <c r="O19" s="9"/>
    </row>
    <row r="20" spans="1:15" x14ac:dyDescent="0.25">
      <c r="A20" s="6"/>
      <c r="B20" s="6"/>
      <c r="C20" s="6"/>
      <c r="D20" s="6"/>
      <c r="E20" s="6"/>
      <c r="F20" s="6"/>
      <c r="G20" s="6"/>
      <c r="H20" s="6"/>
      <c r="I20" s="30"/>
      <c r="J20" s="8"/>
      <c r="K20" s="7"/>
      <c r="L20" s="8"/>
      <c r="M20" s="9"/>
      <c r="N20" s="10"/>
      <c r="O20" s="9"/>
    </row>
    <row r="21" spans="1:15" x14ac:dyDescent="0.25">
      <c r="A21" s="6"/>
      <c r="B21" s="6"/>
      <c r="C21" s="6"/>
      <c r="D21" s="6"/>
      <c r="E21" s="6"/>
      <c r="F21" s="6"/>
      <c r="G21" s="6"/>
      <c r="H21" s="6"/>
      <c r="I21" s="30"/>
      <c r="J21" s="8"/>
      <c r="K21" s="7"/>
      <c r="L21" s="8"/>
      <c r="M21" s="9"/>
      <c r="N21" s="10"/>
      <c r="O21" s="9"/>
    </row>
    <row r="22" spans="1:15" ht="15.75" thickBot="1" x14ac:dyDescent="0.3">
      <c r="A22" s="6"/>
      <c r="B22" s="6"/>
      <c r="C22" s="6"/>
      <c r="D22" s="6"/>
      <c r="E22" s="6"/>
      <c r="F22" s="6"/>
      <c r="G22" s="6"/>
      <c r="H22" s="6"/>
      <c r="I22" s="31"/>
      <c r="J22" s="12"/>
      <c r="K22" s="11"/>
      <c r="L22" s="12"/>
      <c r="M22" s="13"/>
      <c r="N22" s="14"/>
      <c r="O22" s="13"/>
    </row>
    <row r="23" spans="1:15" ht="26.25" thickBot="1" x14ac:dyDescent="0.3">
      <c r="A23" s="2"/>
      <c r="B23" s="2"/>
      <c r="C23" s="2"/>
      <c r="D23" s="2"/>
      <c r="E23" s="2"/>
      <c r="F23" s="2"/>
      <c r="G23" s="2"/>
      <c r="H23" s="2"/>
      <c r="I23" s="24" t="s">
        <v>15</v>
      </c>
      <c r="J23" s="15"/>
      <c r="K23" s="16"/>
      <c r="L23" s="15"/>
      <c r="M23" s="17"/>
      <c r="N23" s="18"/>
      <c r="O23" s="17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33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33" t="s">
        <v>31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33" t="s">
        <v>32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2"/>
      <c r="B33" s="2"/>
      <c r="C33" s="2"/>
      <c r="D33" s="2"/>
      <c r="E33" s="34"/>
      <c r="F33" s="34"/>
      <c r="G33" s="2"/>
      <c r="H33" s="2"/>
      <c r="I33" s="2"/>
      <c r="J33" s="2"/>
      <c r="K33" s="34"/>
      <c r="L33" s="34"/>
      <c r="M33" s="34"/>
      <c r="N33" s="34"/>
      <c r="O33" s="34"/>
    </row>
    <row r="34" spans="1:15" ht="48" customHeight="1" x14ac:dyDescent="0.25">
      <c r="A34" s="2"/>
      <c r="B34" s="2"/>
      <c r="C34" s="2"/>
      <c r="D34" s="2"/>
      <c r="E34" s="36" t="s">
        <v>33</v>
      </c>
      <c r="F34" s="2"/>
      <c r="G34" s="2"/>
      <c r="H34" s="2"/>
      <c r="I34" s="2"/>
      <c r="J34" s="2"/>
      <c r="K34" s="105" t="s">
        <v>34</v>
      </c>
      <c r="L34" s="105"/>
      <c r="M34" s="105"/>
      <c r="N34" s="105"/>
      <c r="O34" s="35"/>
    </row>
  </sheetData>
  <mergeCells count="6">
    <mergeCell ref="K34:N34"/>
    <mergeCell ref="B4:O4"/>
    <mergeCell ref="J8:O8"/>
    <mergeCell ref="J9:K9"/>
    <mergeCell ref="L9:M9"/>
    <mergeCell ref="N9:O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Anexo 05</vt:lpstr>
      <vt:lpstr>Anexo 06</vt:lpstr>
      <vt:lpstr>'Anexo 05'!Área_de_impresión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Enrique Alvarez Linares</dc:creator>
  <cp:lastModifiedBy>Carlos Arturo Alcantara Casanova</cp:lastModifiedBy>
  <cp:lastPrinted>2022-03-14T15:29:37Z</cp:lastPrinted>
  <dcterms:created xsi:type="dcterms:W3CDTF">2022-01-13T17:34:00Z</dcterms:created>
  <dcterms:modified xsi:type="dcterms:W3CDTF">2022-03-14T15:30:08Z</dcterms:modified>
</cp:coreProperties>
</file>