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bocanegrab\Desktop\MATRICES Y PROGRAMACION DEL PERSONAL DE LOGISTICA\"/>
    </mc:Choice>
  </mc:AlternateContent>
  <bookViews>
    <workbookView xWindow="0" yWindow="0" windowWidth="24000" windowHeight="11025" firstSheet="3" activeTab="3"/>
  </bookViews>
  <sheets>
    <sheet name="DIRECCION GENERAL" sheetId="12" r:id="rId1"/>
    <sheet name="PLANEAMIENTO ESTRATEGICO" sheetId="11" r:id="rId2"/>
    <sheet name="GESTION DE LA CALIDAD" sheetId="5" r:id="rId3"/>
    <sheet name="UNIDAD DE LOGISTICA" sheetId="15" r:id="rId4"/>
  </sheets>
  <definedNames>
    <definedName name="_xlnm._FilterDatabase" localSheetId="0" hidden="1">'DIRECCION GENERAL'!$A$3:$E$5</definedName>
    <definedName name="_xlnm._FilterDatabase" localSheetId="2" hidden="1">'GESTION DE LA CALIDAD'!$A$3:$E$5</definedName>
    <definedName name="_xlnm._FilterDatabase" localSheetId="1" hidden="1">'PLANEAMIENTO ESTRATEGICO'!$A$3:$AJ$9</definedName>
    <definedName name="_xlnm._FilterDatabase" localSheetId="3" hidden="1">'UNIDAD DE LOGISTICA'!$A$3:$AK$14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7" i="15" l="1"/>
  <c r="AK7" i="15"/>
  <c r="AJ8" i="15"/>
  <c r="AK8" i="15"/>
  <c r="AJ9" i="15"/>
  <c r="AK9" i="15"/>
  <c r="AJ10" i="15"/>
  <c r="AK10" i="15"/>
  <c r="AJ11" i="15"/>
  <c r="AK11" i="15"/>
  <c r="AJ12" i="15"/>
  <c r="AK12" i="15"/>
  <c r="AJ13" i="15"/>
  <c r="AK13" i="15"/>
  <c r="AJ14" i="15"/>
  <c r="AK14" i="15"/>
  <c r="AJ6" i="15"/>
  <c r="AK6" i="15"/>
  <c r="AL6" i="15"/>
  <c r="AM6" i="15"/>
  <c r="AN7" i="15"/>
  <c r="AN8" i="15"/>
  <c r="AN9" i="15"/>
  <c r="AN10" i="15"/>
  <c r="AN11" i="15"/>
  <c r="AN12" i="15"/>
  <c r="AN13" i="15"/>
  <c r="AN14" i="15"/>
  <c r="AN6" i="15"/>
  <c r="AP14" i="15"/>
  <c r="AP7" i="15"/>
  <c r="AP8" i="15"/>
  <c r="AP9" i="15"/>
  <c r="AP10" i="15"/>
  <c r="AP11" i="15"/>
  <c r="AP12" i="15"/>
  <c r="AP13" i="15"/>
  <c r="AP6" i="15"/>
  <c r="AO7" i="15"/>
  <c r="AO8" i="15"/>
  <c r="AO9" i="15"/>
  <c r="AO10" i="15"/>
  <c r="AO11" i="15"/>
  <c r="AO12" i="15"/>
  <c r="AO13" i="15"/>
  <c r="AO14" i="15"/>
  <c r="AO6" i="15"/>
  <c r="AL7" i="15" l="1"/>
  <c r="AM7" i="15"/>
  <c r="AL8" i="15"/>
  <c r="AM8" i="15"/>
  <c r="AL9" i="15"/>
  <c r="AM9" i="15"/>
  <c r="AL10" i="15"/>
  <c r="AM10" i="15"/>
  <c r="AL11" i="15"/>
  <c r="AM11" i="15"/>
  <c r="AL12" i="15"/>
  <c r="AM12" i="15"/>
  <c r="AL13" i="15"/>
  <c r="AM13" i="15"/>
  <c r="AL14" i="15"/>
  <c r="AM14" i="15"/>
  <c r="AK6" i="5" l="1"/>
  <c r="AK7" i="11"/>
  <c r="AK8" i="11"/>
  <c r="AK9" i="11"/>
  <c r="AK6" i="11"/>
  <c r="AK7" i="12"/>
  <c r="AK8" i="12"/>
  <c r="AK9" i="12"/>
  <c r="AK10" i="12"/>
  <c r="AK6" i="12"/>
  <c r="AQ10" i="15" l="1"/>
  <c r="AQ6" i="5"/>
  <c r="AP6" i="5"/>
  <c r="AO6" i="5"/>
  <c r="AN6" i="5"/>
  <c r="AM6" i="5"/>
  <c r="AL6" i="5"/>
  <c r="AQ9" i="11"/>
  <c r="AP9" i="11"/>
  <c r="AO9" i="11"/>
  <c r="AN9" i="11"/>
  <c r="AM9" i="11"/>
  <c r="AL9" i="11"/>
  <c r="AQ8" i="11"/>
  <c r="AP8" i="11"/>
  <c r="AO8" i="11"/>
  <c r="AN8" i="11"/>
  <c r="AM8" i="11"/>
  <c r="AL8" i="11"/>
  <c r="AQ7" i="11"/>
  <c r="AP7" i="11"/>
  <c r="AO7" i="11"/>
  <c r="AN7" i="11"/>
  <c r="AM7" i="11"/>
  <c r="AL7" i="11"/>
  <c r="AQ6" i="11"/>
  <c r="AP6" i="11"/>
  <c r="AO6" i="11"/>
  <c r="AN6" i="11"/>
  <c r="AM6" i="11"/>
  <c r="AL6" i="11"/>
  <c r="AO7" i="12"/>
  <c r="AO8" i="12"/>
  <c r="AO9" i="12"/>
  <c r="AO10" i="12"/>
  <c r="AO6" i="12"/>
  <c r="AM7" i="12"/>
  <c r="AN7" i="12"/>
  <c r="AP7" i="12"/>
  <c r="AQ7" i="12"/>
  <c r="AM8" i="12"/>
  <c r="AN8" i="12"/>
  <c r="AP8" i="12"/>
  <c r="AQ8" i="12"/>
  <c r="AM9" i="12"/>
  <c r="AN9" i="12"/>
  <c r="AP9" i="12"/>
  <c r="AQ9" i="12"/>
  <c r="AM10" i="12"/>
  <c r="AN10" i="12"/>
  <c r="AP10" i="12"/>
  <c r="AQ10" i="12"/>
  <c r="AP6" i="12"/>
  <c r="AQ6" i="12"/>
  <c r="AN6" i="12"/>
  <c r="AM6" i="12"/>
  <c r="AL7" i="12"/>
  <c r="AL8" i="12"/>
  <c r="AL9" i="12"/>
  <c r="AL10" i="12"/>
  <c r="AL6" i="12"/>
  <c r="AQ12" i="15" l="1"/>
  <c r="AQ8" i="15"/>
  <c r="AQ9" i="15"/>
  <c r="AQ13" i="15"/>
  <c r="AQ14" i="15"/>
  <c r="AQ11" i="15"/>
  <c r="AQ7" i="15"/>
  <c r="AQ6" i="15"/>
  <c r="AR6" i="11"/>
  <c r="AR6" i="5"/>
  <c r="AR9" i="11"/>
  <c r="AR8" i="11"/>
  <c r="AR7" i="11"/>
  <c r="AR7" i="12" l="1"/>
  <c r="AR8" i="12"/>
  <c r="AR9" i="12"/>
  <c r="AR10" i="12"/>
  <c r="AR6" i="12"/>
</calcChain>
</file>

<file path=xl/sharedStrings.xml><?xml version="1.0" encoding="utf-8"?>
<sst xmlns="http://schemas.openxmlformats.org/spreadsheetml/2006/main" count="496" uniqueCount="70">
  <si>
    <t>L</t>
  </si>
  <si>
    <t>M</t>
  </si>
  <si>
    <t>V</t>
  </si>
  <si>
    <t>OFICINA/ DIRECCIÓN/ DEPARTAMENTO /UNIDADES ORGÁNICAS</t>
  </si>
  <si>
    <t>RÉGIMEN LABORAL</t>
  </si>
  <si>
    <t>DIRECCION GENERAL</t>
  </si>
  <si>
    <t>CHIRINOS SALDAÑA MAGDA PATRICIA</t>
  </si>
  <si>
    <t>CAS FUNCIONARIO</t>
  </si>
  <si>
    <t>CABRERA RODRIGUEZ CARMEN JULIA</t>
  </si>
  <si>
    <t>OFICINA DE PLANEAMIENTO ESTRATÉGICO</t>
  </si>
  <si>
    <t>SOTERO MENDOZA MICAELA CAROLINA</t>
  </si>
  <si>
    <t>GIL VEGA ROXANA MILAGRO</t>
  </si>
  <si>
    <t>CERNA ARTEAGA MARCOS HERMINIO</t>
  </si>
  <si>
    <t>OFICINA DE GESTIÓN DE LA CALIDAD</t>
  </si>
  <si>
    <t>VILLALOBOS VASQUEZ EVA ESTHER</t>
  </si>
  <si>
    <t>UNIDAD DE LOGÍSTICA</t>
  </si>
  <si>
    <t>BOCANEGRA BUENO DIANA CAROLINA</t>
  </si>
  <si>
    <t>DE LA ROSA CARRANZA FELIPE SANTIAGO</t>
  </si>
  <si>
    <t>TIPO DE TRABAJO</t>
  </si>
  <si>
    <t>APELLIDOS Y NOMBRES</t>
  </si>
  <si>
    <t>Oficina/ Dirección/ Departamento/ Unidad Orgánica: OFICINA DE GESTIÓN DE LA CALIDAD</t>
  </si>
  <si>
    <t>Oficina/ Dirección/ Departamento/ Unidad Orgánica: OFICINA DE PLANEAMIENTO ESTRATÉGICO</t>
  </si>
  <si>
    <t>Oficina/ Dirección/ Departamento/ Unidad Orgánica: DIRECCION GENERAL</t>
  </si>
  <si>
    <t>Regimen 1057 (CAS)</t>
  </si>
  <si>
    <t>Regimen 276</t>
  </si>
  <si>
    <t>ALVAREZ LINARES MARLÓN ENRIQUE</t>
  </si>
  <si>
    <t>DÍAZ VÁSQUEZ MARÍA CLAUDIA</t>
  </si>
  <si>
    <t>FLORES RUIZ OMAR JAIRO</t>
  </si>
  <si>
    <t>GARCIA FLORES ROBERTO CARLOS</t>
  </si>
  <si>
    <t>MARCOS URTEAGA GINA HELEN</t>
  </si>
  <si>
    <t>MARIN VASQUEZ ETEL YUDI</t>
  </si>
  <si>
    <t>RODRIGUEZ SAAVEDRA MARISOL AYDEE</t>
  </si>
  <si>
    <t>VELARDE VELARDE CRISTINA ELIZABETH</t>
  </si>
  <si>
    <t>ALCANTARA CASANOVA CARLOS ARTURO</t>
  </si>
  <si>
    <t xml:space="preserve">LLONTOP SIESQUÉN  LILY VICTORIA </t>
  </si>
  <si>
    <t>SANDOVAL PEREDA ROBERTO CARLOS</t>
  </si>
  <si>
    <t>TRABAJO MIXTO: PRESENCIAL Y REMOTO</t>
  </si>
  <si>
    <t>TP</t>
  </si>
  <si>
    <t>TRABAJO MIXTO: PRESENCIAL Y LICENCIA COMPENSABLE</t>
  </si>
  <si>
    <t>LICENCIA COMPENSABLE</t>
  </si>
  <si>
    <t>LC</t>
  </si>
  <si>
    <t>F</t>
  </si>
  <si>
    <t>SEXO</t>
  </si>
  <si>
    <t>MES: JULIO
(Para rellenar ver nomeclatura al final del cuadro)</t>
  </si>
  <si>
    <t>TOTAL DE DÍAS EN EL MES</t>
  </si>
  <si>
    <t>TRS</t>
  </si>
  <si>
    <t>Lunes</t>
  </si>
  <si>
    <t>Martes</t>
  </si>
  <si>
    <t>Miercoles</t>
  </si>
  <si>
    <t xml:space="preserve">Jueves </t>
  </si>
  <si>
    <t xml:space="preserve">Viernes </t>
  </si>
  <si>
    <t>Sábado</t>
  </si>
  <si>
    <t>Domingo</t>
  </si>
  <si>
    <t>Viernes</t>
  </si>
  <si>
    <t>Miércoles</t>
  </si>
  <si>
    <t>Jueves</t>
  </si>
  <si>
    <t>DM</t>
  </si>
  <si>
    <t>DMC</t>
  </si>
  <si>
    <t>Nomeclatura:</t>
  </si>
  <si>
    <t>TP: Trabajo presencial</t>
  </si>
  <si>
    <t>TRS: Trabajo remoto en salud</t>
  </si>
  <si>
    <t>V: Vacaciones</t>
  </si>
  <si>
    <t>L: Licencia (otros)</t>
  </si>
  <si>
    <t>LC: Licencia compensable (D.U. 026-2020)</t>
  </si>
  <si>
    <t>DM: Descanso médico</t>
  </si>
  <si>
    <t>DMC: Descanso médico covid</t>
  </si>
  <si>
    <t>Cantidad días mensuales</t>
  </si>
  <si>
    <t>OFICINA/ DEPARTAMENTO / UNIDAD ORGANICA</t>
  </si>
  <si>
    <t>MES DE SEPTIEMBRE - 2021</t>
  </si>
  <si>
    <t>Oficina/Unidad: UNIDAD DE LOGÍSTICA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</si>
</sst>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vertical="center"/>
    </xf>
    <xf numFmtId="0" fontId="3" fillId="2" borderId="5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textRotation="90" wrapText="1"/>
    </xf>
    <xf numFmtId="0" fontId="1" fillId="2" borderId="0" xfId="0" applyFont="1" applyFill="1" applyBorder="1" applyAlignment="1">
      <alignment horizontal="left" vertical="center" wrapText="1"/>
    </xf>
    <xf numFmtId="1" fontId="8" fillId="2" borderId="8" xfId="0" applyNumberFormat="1" applyFont="1" applyFill="1" applyBorder="1" applyAlignment="1">
      <alignment horizontal="left" vertical="center" wrapText="1"/>
    </xf>
    <xf numFmtId="49" fontId="7" fillId="0" borderId="7" xfId="0" applyNumberFormat="1" applyFont="1" applyBorder="1" applyAlignment="1">
      <alignment vertical="center" wrapText="1"/>
    </xf>
    <xf numFmtId="49" fontId="7" fillId="0" borderId="8" xfId="0" applyNumberFormat="1" applyFont="1" applyBorder="1" applyAlignment="1">
      <alignment vertical="center" wrapText="1"/>
    </xf>
    <xf numFmtId="0" fontId="7" fillId="0" borderId="8" xfId="0" applyFont="1" applyBorder="1" applyAlignment="1" applyProtection="1">
      <alignment horizontal="left" vertical="center" wrapText="1"/>
      <protection locked="0"/>
    </xf>
    <xf numFmtId="1" fontId="8" fillId="2" borderId="9" xfId="0" applyNumberFormat="1" applyFont="1" applyFill="1" applyBorder="1" applyAlignment="1">
      <alignment horizontal="left" vertical="center" wrapText="1"/>
    </xf>
    <xf numFmtId="49" fontId="7" fillId="0" borderId="6" xfId="0" applyNumberFormat="1" applyFont="1" applyBorder="1" applyAlignment="1">
      <alignment vertical="center" wrapText="1"/>
    </xf>
    <xf numFmtId="0" fontId="0" fillId="4" borderId="1" xfId="0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1" fontId="8" fillId="2" borderId="8" xfId="0" applyNumberFormat="1" applyFont="1" applyFill="1" applyBorder="1" applyAlignment="1">
      <alignment horizontal="center" vertical="center" wrapText="1"/>
    </xf>
    <xf numFmtId="0" fontId="7" fillId="0" borderId="8" xfId="0" applyFont="1" applyBorder="1" applyAlignment="1" applyProtection="1">
      <alignment horizontal="center" vertical="center" wrapText="1"/>
      <protection locked="0"/>
    </xf>
    <xf numFmtId="49" fontId="7" fillId="0" borderId="9" xfId="0" applyNumberFormat="1" applyFont="1" applyBorder="1" applyAlignment="1">
      <alignment vertical="center" wrapText="1"/>
    </xf>
    <xf numFmtId="49" fontId="7" fillId="0" borderId="8" xfId="0" applyNumberFormat="1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1" fillId="2" borderId="0" xfId="0" applyFont="1" applyFill="1" applyAlignment="1">
      <alignment horizontal="left"/>
    </xf>
    <xf numFmtId="14" fontId="0" fillId="6" borderId="1" xfId="0" applyNumberForma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14" fontId="7" fillId="3" borderId="1" xfId="0" applyNumberFormat="1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textRotation="90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3" fillId="8" borderId="11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ecursos Humanos" id="{7110AD63-A12C-4384-84B1-8B06D1ED37D8}" userId="S::rrhh@irotrujillo.gob.pe::920e051c-51aa-4fe4-8c29-1af1c4264b4e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" dT="2020-03-26T14:30:41.13" personId="{7110AD63-A12C-4384-84B1-8B06D1ED37D8}" id="{04E472E6-2741-4338-85A6-EA4C05B4084E}">
    <text xml:space="preserve">Ver Nota al final del cuadro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548235"/>
    <pageSetUpPr fitToPage="1"/>
  </sheetPr>
  <dimension ref="A1:AR19"/>
  <sheetViews>
    <sheetView zoomScale="80" zoomScaleNormal="80" workbookViewId="0">
      <selection activeCell="AK6" sqref="AK6"/>
    </sheetView>
  </sheetViews>
  <sheetFormatPr baseColWidth="10" defaultColWidth="11.42578125" defaultRowHeight="15" x14ac:dyDescent="0.25"/>
  <cols>
    <col min="1" max="1" width="29.140625" style="10" customWidth="1"/>
    <col min="2" max="2" width="43.28515625" style="10" customWidth="1"/>
    <col min="3" max="3" width="6.7109375" style="11" customWidth="1"/>
    <col min="4" max="4" width="18.7109375" style="10" customWidth="1"/>
    <col min="5" max="5" width="41.28515625" style="11" customWidth="1"/>
    <col min="6" max="16" width="11.42578125" style="9" customWidth="1"/>
    <col min="17" max="17" width="12.28515625" style="9" customWidth="1"/>
    <col min="18" max="21" width="11.42578125" style="9" customWidth="1"/>
    <col min="22" max="36" width="11.42578125" style="9"/>
    <col min="37" max="37" width="7.28515625" style="9" customWidth="1"/>
    <col min="38" max="38" width="6.140625" style="9" customWidth="1"/>
    <col min="39" max="39" width="5" style="9" customWidth="1"/>
    <col min="40" max="40" width="5.42578125" style="9" customWidth="1"/>
    <col min="41" max="41" width="5.7109375" style="9" customWidth="1"/>
    <col min="42" max="42" width="5.85546875" style="9" customWidth="1"/>
    <col min="43" max="43" width="5.42578125" style="9" customWidth="1"/>
    <col min="44" max="44" width="7.140625" style="9" customWidth="1"/>
    <col min="45" max="16384" width="11.42578125" style="9"/>
  </cols>
  <sheetData>
    <row r="1" spans="1:44" ht="15.75" x14ac:dyDescent="0.25">
      <c r="A1" s="2" t="s">
        <v>22</v>
      </c>
      <c r="B1" s="3"/>
      <c r="C1" s="25"/>
      <c r="D1" s="3"/>
      <c r="E1" s="3"/>
      <c r="F1" s="3"/>
      <c r="G1" s="3"/>
      <c r="H1" s="3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44" ht="15.75" x14ac:dyDescent="0.25">
      <c r="A2" s="4"/>
      <c r="B2" s="5"/>
      <c r="C2" s="26"/>
      <c r="D2" s="5"/>
      <c r="E2" s="5"/>
      <c r="F2" s="3"/>
      <c r="G2" s="3"/>
      <c r="H2" s="3"/>
      <c r="I2" s="3"/>
      <c r="J2" s="3"/>
      <c r="K2" s="3"/>
      <c r="L2" s="3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44" s="7" customFormat="1" ht="29.25" customHeight="1" x14ac:dyDescent="0.25">
      <c r="A3" s="55" t="s">
        <v>3</v>
      </c>
      <c r="B3" s="56" t="s">
        <v>19</v>
      </c>
      <c r="C3" s="57" t="s">
        <v>42</v>
      </c>
      <c r="D3" s="54" t="s">
        <v>4</v>
      </c>
      <c r="E3" s="54" t="s">
        <v>18</v>
      </c>
      <c r="F3" s="53" t="s">
        <v>43</v>
      </c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48" t="s">
        <v>44</v>
      </c>
      <c r="AL3" s="48"/>
      <c r="AM3" s="48"/>
      <c r="AN3" s="48"/>
      <c r="AO3" s="48"/>
      <c r="AP3" s="48"/>
      <c r="AQ3" s="48"/>
      <c r="AR3" s="49" t="s">
        <v>66</v>
      </c>
    </row>
    <row r="4" spans="1:44" s="7" customFormat="1" ht="18" customHeight="1" x14ac:dyDescent="0.25">
      <c r="A4" s="55"/>
      <c r="B4" s="56"/>
      <c r="C4" s="58"/>
      <c r="D4" s="54"/>
      <c r="E4" s="54"/>
      <c r="F4" s="34" t="s">
        <v>48</v>
      </c>
      <c r="G4" s="34" t="s">
        <v>49</v>
      </c>
      <c r="H4" s="34" t="s">
        <v>50</v>
      </c>
      <c r="I4" s="34" t="s">
        <v>51</v>
      </c>
      <c r="J4" s="34" t="s">
        <v>52</v>
      </c>
      <c r="K4" s="34" t="s">
        <v>46</v>
      </c>
      <c r="L4" s="34" t="s">
        <v>47</v>
      </c>
      <c r="M4" s="34" t="s">
        <v>48</v>
      </c>
      <c r="N4" s="34" t="s">
        <v>49</v>
      </c>
      <c r="O4" s="34" t="s">
        <v>53</v>
      </c>
      <c r="P4" s="34" t="s">
        <v>51</v>
      </c>
      <c r="Q4" s="34" t="s">
        <v>52</v>
      </c>
      <c r="R4" s="34" t="s">
        <v>46</v>
      </c>
      <c r="S4" s="34" t="s">
        <v>47</v>
      </c>
      <c r="T4" s="34" t="s">
        <v>54</v>
      </c>
      <c r="U4" s="34" t="s">
        <v>55</v>
      </c>
      <c r="V4" s="34" t="s">
        <v>53</v>
      </c>
      <c r="W4" s="34" t="s">
        <v>51</v>
      </c>
      <c r="X4" s="34" t="s">
        <v>52</v>
      </c>
      <c r="Y4" s="34" t="s">
        <v>46</v>
      </c>
      <c r="Z4" s="34" t="s">
        <v>47</v>
      </c>
      <c r="AA4" s="34" t="s">
        <v>54</v>
      </c>
      <c r="AB4" s="34" t="s">
        <v>55</v>
      </c>
      <c r="AC4" s="34" t="s">
        <v>53</v>
      </c>
      <c r="AD4" s="34" t="s">
        <v>51</v>
      </c>
      <c r="AE4" s="34" t="s">
        <v>52</v>
      </c>
      <c r="AF4" s="34" t="s">
        <v>46</v>
      </c>
      <c r="AG4" s="34" t="s">
        <v>47</v>
      </c>
      <c r="AH4" s="34" t="s">
        <v>54</v>
      </c>
      <c r="AI4" s="34" t="s">
        <v>55</v>
      </c>
      <c r="AJ4" s="34" t="s">
        <v>53</v>
      </c>
      <c r="AK4" s="47" t="s">
        <v>45</v>
      </c>
      <c r="AL4" s="47" t="s">
        <v>37</v>
      </c>
      <c r="AM4" s="47" t="s">
        <v>2</v>
      </c>
      <c r="AN4" s="47" t="s">
        <v>0</v>
      </c>
      <c r="AO4" s="47" t="s">
        <v>40</v>
      </c>
      <c r="AP4" s="47" t="s">
        <v>56</v>
      </c>
      <c r="AQ4" s="47" t="s">
        <v>57</v>
      </c>
      <c r="AR4" s="49"/>
    </row>
    <row r="5" spans="1:44" s="7" customFormat="1" ht="42" customHeight="1" x14ac:dyDescent="0.25">
      <c r="A5" s="55"/>
      <c r="B5" s="56"/>
      <c r="C5" s="59"/>
      <c r="D5" s="54"/>
      <c r="E5" s="54"/>
      <c r="F5" s="33">
        <v>44013</v>
      </c>
      <c r="G5" s="33">
        <v>44014</v>
      </c>
      <c r="H5" s="33">
        <v>44015</v>
      </c>
      <c r="I5" s="33">
        <v>44016</v>
      </c>
      <c r="J5" s="33">
        <v>44017</v>
      </c>
      <c r="K5" s="33">
        <v>44018</v>
      </c>
      <c r="L5" s="33">
        <v>44019</v>
      </c>
      <c r="M5" s="33">
        <v>44020</v>
      </c>
      <c r="N5" s="33">
        <v>44021</v>
      </c>
      <c r="O5" s="33">
        <v>44022</v>
      </c>
      <c r="P5" s="33">
        <v>44023</v>
      </c>
      <c r="Q5" s="33">
        <v>44024</v>
      </c>
      <c r="R5" s="33">
        <v>44025</v>
      </c>
      <c r="S5" s="33">
        <v>44026</v>
      </c>
      <c r="T5" s="33">
        <v>44027</v>
      </c>
      <c r="U5" s="33">
        <v>44028</v>
      </c>
      <c r="V5" s="33">
        <v>44029</v>
      </c>
      <c r="W5" s="33">
        <v>44030</v>
      </c>
      <c r="X5" s="33">
        <v>44031</v>
      </c>
      <c r="Y5" s="33">
        <v>44032</v>
      </c>
      <c r="Z5" s="33">
        <v>44033</v>
      </c>
      <c r="AA5" s="33">
        <v>44034</v>
      </c>
      <c r="AB5" s="33">
        <v>44035</v>
      </c>
      <c r="AC5" s="33">
        <v>44036</v>
      </c>
      <c r="AD5" s="33">
        <v>44037</v>
      </c>
      <c r="AE5" s="33">
        <v>44038</v>
      </c>
      <c r="AF5" s="33">
        <v>44039</v>
      </c>
      <c r="AG5" s="33">
        <v>44040</v>
      </c>
      <c r="AH5" s="33">
        <v>44041</v>
      </c>
      <c r="AI5" s="33">
        <v>44042</v>
      </c>
      <c r="AJ5" s="33">
        <v>44043</v>
      </c>
      <c r="AK5" s="47"/>
      <c r="AL5" s="47"/>
      <c r="AM5" s="47"/>
      <c r="AN5" s="47"/>
      <c r="AO5" s="47"/>
      <c r="AP5" s="47"/>
      <c r="AQ5" s="47"/>
      <c r="AR5" s="49"/>
    </row>
    <row r="6" spans="1:44" s="7" customFormat="1" ht="18.75" customHeight="1" x14ac:dyDescent="0.25">
      <c r="A6" s="50" t="s">
        <v>5</v>
      </c>
      <c r="B6" s="18" t="s">
        <v>6</v>
      </c>
      <c r="C6" s="27" t="s">
        <v>41</v>
      </c>
      <c r="D6" s="23" t="s">
        <v>7</v>
      </c>
      <c r="E6" s="8" t="s">
        <v>36</v>
      </c>
      <c r="F6" s="6"/>
      <c r="G6" s="6"/>
      <c r="H6" s="6"/>
      <c r="I6" s="24"/>
      <c r="J6" s="24"/>
      <c r="K6" s="6"/>
      <c r="L6" s="6"/>
      <c r="M6" s="6"/>
      <c r="N6" s="6"/>
      <c r="O6" s="6"/>
      <c r="P6" s="24"/>
      <c r="Q6" s="24"/>
      <c r="R6" s="6"/>
      <c r="S6" s="6"/>
      <c r="T6" s="6"/>
      <c r="U6" s="6"/>
      <c r="V6" s="6"/>
      <c r="W6" s="24"/>
      <c r="X6" s="24"/>
      <c r="Y6" s="6"/>
      <c r="Z6" s="6"/>
      <c r="AA6" s="6"/>
      <c r="AB6" s="6"/>
      <c r="AC6" s="6"/>
      <c r="AD6" s="24"/>
      <c r="AE6" s="24"/>
      <c r="AF6" s="6"/>
      <c r="AG6" s="6"/>
      <c r="AH6" s="6"/>
      <c r="AI6" s="6"/>
      <c r="AJ6" s="6"/>
      <c r="AK6" s="31">
        <f>COUNTIF(F6:AJ6,"TRS")</f>
        <v>0</v>
      </c>
      <c r="AL6" s="31">
        <f>COUNTIF(F6:AJ6,"LC")</f>
        <v>0</v>
      </c>
      <c r="AM6" s="31">
        <f>COUNTIF(F6:AJ6,"V")</f>
        <v>0</v>
      </c>
      <c r="AN6" s="31">
        <f>COUNTIF(F6:AJ6,"L")</f>
        <v>0</v>
      </c>
      <c r="AO6" s="31">
        <f>COUNTIF(F6:AJ6,"LC")</f>
        <v>0</v>
      </c>
      <c r="AP6" s="31">
        <f>COUNTIF(F6:AJ6,"DM")</f>
        <v>0</v>
      </c>
      <c r="AQ6" s="31">
        <f>COUNTIF(F6:AJ6,"DMC")</f>
        <v>0</v>
      </c>
      <c r="AR6" s="31">
        <f>SUM(AK6,AL6,AM6,AN6,AO6,AP6,AQ6)</f>
        <v>0</v>
      </c>
    </row>
    <row r="7" spans="1:44" s="7" customFormat="1" ht="19.5" customHeight="1" x14ac:dyDescent="0.25">
      <c r="A7" s="51"/>
      <c r="B7" s="18" t="s">
        <v>33</v>
      </c>
      <c r="C7" s="27" t="s">
        <v>1</v>
      </c>
      <c r="D7" s="23" t="s">
        <v>23</v>
      </c>
      <c r="E7" s="8" t="s">
        <v>36</v>
      </c>
      <c r="F7" s="6"/>
      <c r="G7" s="6"/>
      <c r="H7" s="6"/>
      <c r="I7" s="24"/>
      <c r="J7" s="24"/>
      <c r="K7" s="6"/>
      <c r="L7" s="6"/>
      <c r="M7" s="6"/>
      <c r="N7" s="6"/>
      <c r="O7" s="6"/>
      <c r="P7" s="24"/>
      <c r="Q7" s="24"/>
      <c r="R7" s="6"/>
      <c r="S7" s="6"/>
      <c r="T7" s="6"/>
      <c r="U7" s="6"/>
      <c r="V7" s="6"/>
      <c r="W7" s="24"/>
      <c r="X7" s="24"/>
      <c r="Y7" s="6"/>
      <c r="Z7" s="6"/>
      <c r="AA7" s="6"/>
      <c r="AB7" s="6"/>
      <c r="AC7" s="6"/>
      <c r="AD7" s="24"/>
      <c r="AE7" s="24"/>
      <c r="AF7" s="6"/>
      <c r="AG7" s="6"/>
      <c r="AH7" s="6"/>
      <c r="AI7" s="6"/>
      <c r="AJ7" s="6"/>
      <c r="AK7" s="31">
        <f t="shared" ref="AK7:AK10" si="0">COUNTIF(F7:AJ7,"TRS")</f>
        <v>0</v>
      </c>
      <c r="AL7" s="31">
        <f t="shared" ref="AL7:AL10" si="1">COUNTIF(F7:AJ7,"LC")</f>
        <v>0</v>
      </c>
      <c r="AM7" s="31">
        <f t="shared" ref="AM7:AM10" si="2">COUNTIF(F7:AJ7,"V")</f>
        <v>0</v>
      </c>
      <c r="AN7" s="31">
        <f t="shared" ref="AN7:AN10" si="3">COUNTIF(F7:AJ7,"L")</f>
        <v>0</v>
      </c>
      <c r="AO7" s="31">
        <f t="shared" ref="AO7:AO10" si="4">COUNTIF(F7:AJ7,"LC")</f>
        <v>0</v>
      </c>
      <c r="AP7" s="31">
        <f t="shared" ref="AP7:AP10" si="5">COUNTIF(F7:AJ7,"DM")</f>
        <v>0</v>
      </c>
      <c r="AQ7" s="31">
        <f t="shared" ref="AQ7:AQ10" si="6">COUNTIF(F7:AJ7,"DMC")</f>
        <v>0</v>
      </c>
      <c r="AR7" s="31">
        <f t="shared" ref="AR7:AR10" si="7">SUM(AK7,AL7,AM7,AN7,AO7,AP7,AQ7)</f>
        <v>0</v>
      </c>
    </row>
    <row r="8" spans="1:44" s="7" customFormat="1" ht="16.5" customHeight="1" x14ac:dyDescent="0.25">
      <c r="A8" s="51"/>
      <c r="B8" s="18" t="s">
        <v>34</v>
      </c>
      <c r="C8" s="27" t="s">
        <v>41</v>
      </c>
      <c r="D8" s="23" t="s">
        <v>23</v>
      </c>
      <c r="E8" s="8" t="s">
        <v>38</v>
      </c>
      <c r="F8" s="6"/>
      <c r="G8" s="6"/>
      <c r="H8" s="6"/>
      <c r="I8" s="24"/>
      <c r="J8" s="24"/>
      <c r="K8" s="6"/>
      <c r="L8" s="6"/>
      <c r="M8" s="6"/>
      <c r="N8" s="6"/>
      <c r="O8" s="6"/>
      <c r="P8" s="24"/>
      <c r="Q8" s="24"/>
      <c r="R8" s="6"/>
      <c r="S8" s="6"/>
      <c r="T8" s="6"/>
      <c r="U8" s="6"/>
      <c r="V8" s="6"/>
      <c r="W8" s="24"/>
      <c r="X8" s="24"/>
      <c r="Y8" s="6"/>
      <c r="Z8" s="6"/>
      <c r="AA8" s="6"/>
      <c r="AB8" s="6"/>
      <c r="AC8" s="6"/>
      <c r="AD8" s="24"/>
      <c r="AE8" s="24"/>
      <c r="AF8" s="6"/>
      <c r="AG8" s="6"/>
      <c r="AH8" s="6"/>
      <c r="AI8" s="6"/>
      <c r="AJ8" s="6"/>
      <c r="AK8" s="31">
        <f t="shared" si="0"/>
        <v>0</v>
      </c>
      <c r="AL8" s="31">
        <f t="shared" si="1"/>
        <v>0</v>
      </c>
      <c r="AM8" s="31">
        <f t="shared" si="2"/>
        <v>0</v>
      </c>
      <c r="AN8" s="31">
        <f t="shared" si="3"/>
        <v>0</v>
      </c>
      <c r="AO8" s="31">
        <f t="shared" si="4"/>
        <v>0</v>
      </c>
      <c r="AP8" s="31">
        <f t="shared" si="5"/>
        <v>0</v>
      </c>
      <c r="AQ8" s="31">
        <f t="shared" si="6"/>
        <v>0</v>
      </c>
      <c r="AR8" s="31">
        <f t="shared" si="7"/>
        <v>0</v>
      </c>
    </row>
    <row r="9" spans="1:44" s="7" customFormat="1" ht="16.5" customHeight="1" x14ac:dyDescent="0.25">
      <c r="A9" s="51"/>
      <c r="B9" s="18" t="s">
        <v>35</v>
      </c>
      <c r="C9" s="27" t="s">
        <v>1</v>
      </c>
      <c r="D9" s="23" t="s">
        <v>23</v>
      </c>
      <c r="E9" s="8" t="s">
        <v>36</v>
      </c>
      <c r="F9" s="6"/>
      <c r="G9" s="6"/>
      <c r="H9" s="6"/>
      <c r="I9" s="24"/>
      <c r="J9" s="24"/>
      <c r="K9" s="6"/>
      <c r="L9" s="6"/>
      <c r="M9" s="6"/>
      <c r="N9" s="6"/>
      <c r="O9" s="6"/>
      <c r="P9" s="24"/>
      <c r="Q9" s="24"/>
      <c r="R9" s="6"/>
      <c r="S9" s="6"/>
      <c r="T9" s="6"/>
      <c r="U9" s="6"/>
      <c r="V9" s="6"/>
      <c r="W9" s="24"/>
      <c r="X9" s="24"/>
      <c r="Y9" s="6"/>
      <c r="Z9" s="6"/>
      <c r="AA9" s="6"/>
      <c r="AB9" s="6"/>
      <c r="AC9" s="6"/>
      <c r="AD9" s="24"/>
      <c r="AE9" s="24"/>
      <c r="AF9" s="6"/>
      <c r="AG9" s="6"/>
      <c r="AH9" s="6"/>
      <c r="AI9" s="6"/>
      <c r="AJ9" s="6"/>
      <c r="AK9" s="31">
        <f t="shared" si="0"/>
        <v>0</v>
      </c>
      <c r="AL9" s="31">
        <f t="shared" si="1"/>
        <v>0</v>
      </c>
      <c r="AM9" s="31">
        <f t="shared" si="2"/>
        <v>0</v>
      </c>
      <c r="AN9" s="31">
        <f t="shared" si="3"/>
        <v>0</v>
      </c>
      <c r="AO9" s="31">
        <f t="shared" si="4"/>
        <v>0</v>
      </c>
      <c r="AP9" s="31">
        <f t="shared" si="5"/>
        <v>0</v>
      </c>
      <c r="AQ9" s="31">
        <f t="shared" si="6"/>
        <v>0</v>
      </c>
      <c r="AR9" s="31">
        <f t="shared" si="7"/>
        <v>0</v>
      </c>
    </row>
    <row r="10" spans="1:44" s="7" customFormat="1" ht="20.25" customHeight="1" x14ac:dyDescent="0.25">
      <c r="A10" s="52"/>
      <c r="B10" s="22" t="s">
        <v>8</v>
      </c>
      <c r="C10" s="27" t="s">
        <v>41</v>
      </c>
      <c r="D10" s="29" t="s">
        <v>24</v>
      </c>
      <c r="E10" s="8" t="s">
        <v>39</v>
      </c>
      <c r="F10" s="6"/>
      <c r="G10" s="6"/>
      <c r="H10" s="6"/>
      <c r="I10" s="24"/>
      <c r="J10" s="24"/>
      <c r="K10" s="6"/>
      <c r="L10" s="6"/>
      <c r="M10" s="6"/>
      <c r="N10" s="6"/>
      <c r="O10" s="6"/>
      <c r="P10" s="24"/>
      <c r="Q10" s="24"/>
      <c r="R10" s="6"/>
      <c r="S10" s="6"/>
      <c r="T10" s="6"/>
      <c r="U10" s="6"/>
      <c r="V10" s="6"/>
      <c r="W10" s="24"/>
      <c r="X10" s="24"/>
      <c r="Y10" s="6"/>
      <c r="Z10" s="6"/>
      <c r="AA10" s="6"/>
      <c r="AB10" s="6"/>
      <c r="AC10" s="6"/>
      <c r="AD10" s="24"/>
      <c r="AE10" s="24"/>
      <c r="AF10" s="6"/>
      <c r="AG10" s="6"/>
      <c r="AH10" s="6"/>
      <c r="AI10" s="6"/>
      <c r="AJ10" s="6"/>
      <c r="AK10" s="31">
        <f t="shared" si="0"/>
        <v>0</v>
      </c>
      <c r="AL10" s="31">
        <f t="shared" si="1"/>
        <v>0</v>
      </c>
      <c r="AM10" s="31">
        <f t="shared" si="2"/>
        <v>0</v>
      </c>
      <c r="AN10" s="31">
        <f t="shared" si="3"/>
        <v>0</v>
      </c>
      <c r="AO10" s="31">
        <f t="shared" si="4"/>
        <v>0</v>
      </c>
      <c r="AP10" s="31">
        <f t="shared" si="5"/>
        <v>0</v>
      </c>
      <c r="AQ10" s="31">
        <f t="shared" si="6"/>
        <v>0</v>
      </c>
      <c r="AR10" s="31">
        <f t="shared" si="7"/>
        <v>0</v>
      </c>
    </row>
    <row r="12" spans="1:44" x14ac:dyDescent="0.25">
      <c r="A12" s="32" t="s">
        <v>58</v>
      </c>
    </row>
    <row r="13" spans="1:44" x14ac:dyDescent="0.25">
      <c r="A13" s="10" t="s">
        <v>60</v>
      </c>
    </row>
    <row r="14" spans="1:44" x14ac:dyDescent="0.25">
      <c r="A14" s="10" t="s">
        <v>59</v>
      </c>
    </row>
    <row r="15" spans="1:44" x14ac:dyDescent="0.25">
      <c r="A15" s="10" t="s">
        <v>61</v>
      </c>
    </row>
    <row r="16" spans="1:44" x14ac:dyDescent="0.25">
      <c r="A16" s="10" t="s">
        <v>62</v>
      </c>
    </row>
    <row r="17" spans="1:1" x14ac:dyDescent="0.25">
      <c r="A17" s="10" t="s">
        <v>63</v>
      </c>
    </row>
    <row r="18" spans="1:1" x14ac:dyDescent="0.25">
      <c r="A18" s="10" t="s">
        <v>64</v>
      </c>
    </row>
    <row r="19" spans="1:1" x14ac:dyDescent="0.25">
      <c r="A19" s="10" t="s">
        <v>65</v>
      </c>
    </row>
  </sheetData>
  <mergeCells count="16">
    <mergeCell ref="A6:A10"/>
    <mergeCell ref="F3:AJ3"/>
    <mergeCell ref="E3:E5"/>
    <mergeCell ref="A3:A5"/>
    <mergeCell ref="B3:B5"/>
    <mergeCell ref="D3:D5"/>
    <mergeCell ref="C3:C5"/>
    <mergeCell ref="AQ4:AQ5"/>
    <mergeCell ref="AK3:AQ3"/>
    <mergeCell ref="AR3:AR5"/>
    <mergeCell ref="AM4:AM5"/>
    <mergeCell ref="AN4:AN5"/>
    <mergeCell ref="AO4:AO5"/>
    <mergeCell ref="AP4:AP5"/>
    <mergeCell ref="AK4:AK5"/>
    <mergeCell ref="AL4:AL5"/>
  </mergeCells>
  <dataValidations disablePrompts="1" count="1">
    <dataValidation type="list" allowBlank="1" showInputMessage="1" showErrorMessage="1" sqref="E6:E10">
      <formula1>"TRABAJO REMOTO, TRABAJO PRESENCIAL, LICENCIA COMPENSABLE, TRABAJO MIXTO: PRESENCIAL Y REMOTO, TRABAJO MIXTO: PRESENCIAL Y LICENCIA COMPENSABLE"</formula1>
    </dataValidation>
  </dataValidations>
  <pageMargins left="0.7" right="0.7" top="0.75" bottom="0.75" header="0.3" footer="0.3"/>
  <pageSetup paperSize="9" scale="6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548235"/>
    <pageSetUpPr fitToPage="1"/>
  </sheetPr>
  <dimension ref="A1:AS18"/>
  <sheetViews>
    <sheetView zoomScale="80" zoomScaleNormal="80" workbookViewId="0">
      <selection activeCell="AK6" sqref="AK6"/>
    </sheetView>
  </sheetViews>
  <sheetFormatPr baseColWidth="10" defaultColWidth="11.42578125" defaultRowHeight="15" x14ac:dyDescent="0.25"/>
  <cols>
    <col min="1" max="1" width="29.140625" style="10" customWidth="1"/>
    <col min="2" max="2" width="43.28515625" style="10" customWidth="1"/>
    <col min="3" max="3" width="8.85546875" style="10" customWidth="1"/>
    <col min="4" max="4" width="18.7109375" style="10" customWidth="1"/>
    <col min="5" max="5" width="43.5703125" style="11" customWidth="1"/>
    <col min="6" max="16" width="11.42578125" style="9" customWidth="1"/>
    <col min="17" max="17" width="12.28515625" style="9" customWidth="1"/>
    <col min="18" max="21" width="11.42578125" style="9" customWidth="1"/>
    <col min="22" max="16384" width="11.42578125" style="9"/>
  </cols>
  <sheetData>
    <row r="1" spans="1:45" ht="15.75" x14ac:dyDescent="0.25">
      <c r="A1" s="2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45" ht="15.75" x14ac:dyDescent="0.25">
      <c r="A2" s="4"/>
      <c r="B2" s="5"/>
      <c r="C2" s="5"/>
      <c r="D2" s="5"/>
      <c r="E2" s="5"/>
      <c r="F2" s="3"/>
      <c r="G2" s="3"/>
      <c r="H2" s="3"/>
      <c r="I2" s="3"/>
      <c r="J2" s="3"/>
      <c r="K2" s="3"/>
      <c r="L2" s="3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45" s="7" customFormat="1" ht="29.25" customHeight="1" x14ac:dyDescent="0.25">
      <c r="A3" s="55" t="s">
        <v>3</v>
      </c>
      <c r="B3" s="56" t="s">
        <v>19</v>
      </c>
      <c r="C3" s="57" t="s">
        <v>42</v>
      </c>
      <c r="D3" s="54" t="s">
        <v>4</v>
      </c>
      <c r="E3" s="54" t="s">
        <v>18</v>
      </c>
      <c r="F3" s="53" t="s">
        <v>43</v>
      </c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48" t="s">
        <v>44</v>
      </c>
      <c r="AL3" s="48"/>
      <c r="AM3" s="48"/>
      <c r="AN3" s="48"/>
      <c r="AO3" s="48"/>
      <c r="AP3" s="48"/>
      <c r="AQ3" s="48"/>
      <c r="AR3" s="49" t="s">
        <v>66</v>
      </c>
    </row>
    <row r="4" spans="1:45" s="7" customFormat="1" ht="18" customHeight="1" x14ac:dyDescent="0.25">
      <c r="A4" s="55"/>
      <c r="B4" s="56"/>
      <c r="C4" s="58"/>
      <c r="D4" s="54"/>
      <c r="E4" s="54"/>
      <c r="F4" s="34" t="s">
        <v>48</v>
      </c>
      <c r="G4" s="34" t="s">
        <v>49</v>
      </c>
      <c r="H4" s="34" t="s">
        <v>50</v>
      </c>
      <c r="I4" s="34" t="s">
        <v>51</v>
      </c>
      <c r="J4" s="34" t="s">
        <v>52</v>
      </c>
      <c r="K4" s="34" t="s">
        <v>46</v>
      </c>
      <c r="L4" s="34" t="s">
        <v>47</v>
      </c>
      <c r="M4" s="34" t="s">
        <v>48</v>
      </c>
      <c r="N4" s="34" t="s">
        <v>49</v>
      </c>
      <c r="O4" s="34" t="s">
        <v>53</v>
      </c>
      <c r="P4" s="34" t="s">
        <v>51</v>
      </c>
      <c r="Q4" s="34" t="s">
        <v>52</v>
      </c>
      <c r="R4" s="34" t="s">
        <v>46</v>
      </c>
      <c r="S4" s="34" t="s">
        <v>47</v>
      </c>
      <c r="T4" s="34" t="s">
        <v>54</v>
      </c>
      <c r="U4" s="34" t="s">
        <v>55</v>
      </c>
      <c r="V4" s="34" t="s">
        <v>53</v>
      </c>
      <c r="W4" s="34" t="s">
        <v>51</v>
      </c>
      <c r="X4" s="34" t="s">
        <v>52</v>
      </c>
      <c r="Y4" s="34" t="s">
        <v>46</v>
      </c>
      <c r="Z4" s="34" t="s">
        <v>47</v>
      </c>
      <c r="AA4" s="34" t="s">
        <v>54</v>
      </c>
      <c r="AB4" s="34" t="s">
        <v>55</v>
      </c>
      <c r="AC4" s="34" t="s">
        <v>53</v>
      </c>
      <c r="AD4" s="34" t="s">
        <v>51</v>
      </c>
      <c r="AE4" s="34" t="s">
        <v>52</v>
      </c>
      <c r="AF4" s="34" t="s">
        <v>46</v>
      </c>
      <c r="AG4" s="34" t="s">
        <v>47</v>
      </c>
      <c r="AH4" s="34" t="s">
        <v>54</v>
      </c>
      <c r="AI4" s="34" t="s">
        <v>55</v>
      </c>
      <c r="AJ4" s="34" t="s">
        <v>53</v>
      </c>
      <c r="AK4" s="47" t="s">
        <v>45</v>
      </c>
      <c r="AL4" s="47" t="s">
        <v>37</v>
      </c>
      <c r="AM4" s="47" t="s">
        <v>2</v>
      </c>
      <c r="AN4" s="47" t="s">
        <v>0</v>
      </c>
      <c r="AO4" s="47" t="s">
        <v>40</v>
      </c>
      <c r="AP4" s="47" t="s">
        <v>56</v>
      </c>
      <c r="AQ4" s="47" t="s">
        <v>57</v>
      </c>
      <c r="AR4" s="49"/>
    </row>
    <row r="5" spans="1:45" s="7" customFormat="1" ht="42" customHeight="1" x14ac:dyDescent="0.25">
      <c r="A5" s="55"/>
      <c r="B5" s="56"/>
      <c r="C5" s="59"/>
      <c r="D5" s="54"/>
      <c r="E5" s="54"/>
      <c r="F5" s="33">
        <v>44013</v>
      </c>
      <c r="G5" s="33">
        <v>44014</v>
      </c>
      <c r="H5" s="33">
        <v>44015</v>
      </c>
      <c r="I5" s="33">
        <v>44016</v>
      </c>
      <c r="J5" s="33">
        <v>44017</v>
      </c>
      <c r="K5" s="33">
        <v>44018</v>
      </c>
      <c r="L5" s="33">
        <v>44019</v>
      </c>
      <c r="M5" s="33">
        <v>44020</v>
      </c>
      <c r="N5" s="33">
        <v>44021</v>
      </c>
      <c r="O5" s="33">
        <v>44022</v>
      </c>
      <c r="P5" s="33">
        <v>44023</v>
      </c>
      <c r="Q5" s="33">
        <v>44024</v>
      </c>
      <c r="R5" s="33">
        <v>44025</v>
      </c>
      <c r="S5" s="33">
        <v>44026</v>
      </c>
      <c r="T5" s="33">
        <v>44027</v>
      </c>
      <c r="U5" s="33">
        <v>44028</v>
      </c>
      <c r="V5" s="33">
        <v>44029</v>
      </c>
      <c r="W5" s="33">
        <v>44030</v>
      </c>
      <c r="X5" s="33">
        <v>44031</v>
      </c>
      <c r="Y5" s="33">
        <v>44032</v>
      </c>
      <c r="Z5" s="33">
        <v>44033</v>
      </c>
      <c r="AA5" s="33">
        <v>44034</v>
      </c>
      <c r="AB5" s="33">
        <v>44035</v>
      </c>
      <c r="AC5" s="33">
        <v>44036</v>
      </c>
      <c r="AD5" s="33">
        <v>44037</v>
      </c>
      <c r="AE5" s="33">
        <v>44038</v>
      </c>
      <c r="AF5" s="33">
        <v>44039</v>
      </c>
      <c r="AG5" s="33">
        <v>44040</v>
      </c>
      <c r="AH5" s="33">
        <v>44041</v>
      </c>
      <c r="AI5" s="33">
        <v>44042</v>
      </c>
      <c r="AJ5" s="33">
        <v>44043</v>
      </c>
      <c r="AK5" s="47"/>
      <c r="AL5" s="47"/>
      <c r="AM5" s="47"/>
      <c r="AN5" s="47"/>
      <c r="AO5" s="47"/>
      <c r="AP5" s="47"/>
      <c r="AQ5" s="47"/>
      <c r="AR5" s="49"/>
    </row>
    <row r="6" spans="1:45" s="7" customFormat="1" ht="18.75" customHeight="1" x14ac:dyDescent="0.25">
      <c r="A6" s="50" t="s">
        <v>9</v>
      </c>
      <c r="B6" s="21" t="s">
        <v>12</v>
      </c>
      <c r="C6" s="27" t="s">
        <v>1</v>
      </c>
      <c r="D6" s="19" t="s">
        <v>24</v>
      </c>
      <c r="E6" s="8" t="s">
        <v>36</v>
      </c>
      <c r="F6" s="6"/>
      <c r="G6" s="6"/>
      <c r="H6" s="6"/>
      <c r="I6" s="24"/>
      <c r="J6" s="24"/>
      <c r="K6" s="6"/>
      <c r="L6" s="6"/>
      <c r="M6" s="6"/>
      <c r="N6" s="6"/>
      <c r="O6" s="6"/>
      <c r="P6" s="24"/>
      <c r="Q6" s="24"/>
      <c r="R6" s="6"/>
      <c r="S6" s="6"/>
      <c r="T6" s="6"/>
      <c r="U6" s="6"/>
      <c r="V6" s="6"/>
      <c r="W6" s="24"/>
      <c r="X6" s="24"/>
      <c r="Y6" s="6"/>
      <c r="Z6" s="6"/>
      <c r="AA6" s="6"/>
      <c r="AB6" s="6"/>
      <c r="AC6" s="6"/>
      <c r="AD6" s="24"/>
      <c r="AE6" s="24"/>
      <c r="AF6" s="6"/>
      <c r="AG6" s="6"/>
      <c r="AH6" s="6"/>
      <c r="AI6" s="6"/>
      <c r="AJ6" s="6"/>
      <c r="AK6" s="31">
        <f>COUNTIF(F6:AJ6,"TRS")</f>
        <v>0</v>
      </c>
      <c r="AL6" s="31">
        <f>COUNTIF(F6:AJ6,"LC")</f>
        <v>0</v>
      </c>
      <c r="AM6" s="31">
        <f>COUNTIF(F6:AJ6,"V")</f>
        <v>0</v>
      </c>
      <c r="AN6" s="31">
        <f>COUNTIF(F6:AJ6,"L")</f>
        <v>0</v>
      </c>
      <c r="AO6" s="31">
        <f>COUNTIF(F6:AJ6,"LC")</f>
        <v>0</v>
      </c>
      <c r="AP6" s="31">
        <f>COUNTIF(F6:AJ6,"DM")</f>
        <v>0</v>
      </c>
      <c r="AQ6" s="31">
        <f>COUNTIF(F6:AJ6,"DMC")</f>
        <v>0</v>
      </c>
      <c r="AR6" s="31">
        <f>SUM(AK6,AL6,AM6,AN6,AO6,AP6,AQ6)</f>
        <v>0</v>
      </c>
    </row>
    <row r="7" spans="1:45" s="7" customFormat="1" ht="19.5" customHeight="1" x14ac:dyDescent="0.25">
      <c r="A7" s="51"/>
      <c r="B7" s="18" t="s">
        <v>11</v>
      </c>
      <c r="C7" s="27" t="s">
        <v>41</v>
      </c>
      <c r="D7" s="19" t="s">
        <v>23</v>
      </c>
      <c r="E7" s="8" t="s">
        <v>36</v>
      </c>
      <c r="F7" s="6"/>
      <c r="G7" s="6"/>
      <c r="H7" s="6"/>
      <c r="I7" s="24"/>
      <c r="J7" s="24"/>
      <c r="K7" s="6"/>
      <c r="L7" s="6"/>
      <c r="M7" s="6"/>
      <c r="N7" s="6"/>
      <c r="O7" s="6"/>
      <c r="P7" s="24"/>
      <c r="Q7" s="24"/>
      <c r="R7" s="6"/>
      <c r="S7" s="6"/>
      <c r="T7" s="6"/>
      <c r="U7" s="6"/>
      <c r="V7" s="6"/>
      <c r="W7" s="24"/>
      <c r="X7" s="24"/>
      <c r="Y7" s="6"/>
      <c r="Z7" s="6"/>
      <c r="AA7" s="6"/>
      <c r="AB7" s="6"/>
      <c r="AC7" s="6"/>
      <c r="AD7" s="24"/>
      <c r="AE7" s="24"/>
      <c r="AF7" s="6"/>
      <c r="AG7" s="6"/>
      <c r="AH7" s="6"/>
      <c r="AI7" s="6"/>
      <c r="AJ7" s="6"/>
      <c r="AK7" s="31">
        <f t="shared" ref="AK7:AK9" si="0">COUNTIF(F7:AJ7,"TRS")</f>
        <v>0</v>
      </c>
      <c r="AL7" s="31">
        <f t="shared" ref="AL7:AL9" si="1">COUNTIF(F7:AJ7,"LC")</f>
        <v>0</v>
      </c>
      <c r="AM7" s="31">
        <f t="shared" ref="AM7:AM9" si="2">COUNTIF(F7:AJ7,"V")</f>
        <v>0</v>
      </c>
      <c r="AN7" s="31">
        <f t="shared" ref="AN7:AN9" si="3">COUNTIF(F7:AJ7,"L")</f>
        <v>0</v>
      </c>
      <c r="AO7" s="31">
        <f t="shared" ref="AO7:AO9" si="4">COUNTIF(F7:AJ7,"LC")</f>
        <v>0</v>
      </c>
      <c r="AP7" s="31">
        <f t="shared" ref="AP7:AP9" si="5">COUNTIF(F7:AJ7,"DM")</f>
        <v>0</v>
      </c>
      <c r="AQ7" s="31">
        <f t="shared" ref="AQ7:AQ9" si="6">COUNTIF(F7:AJ7,"DMC")</f>
        <v>0</v>
      </c>
      <c r="AR7" s="31">
        <f t="shared" ref="AR7:AR9" si="7">SUM(AK7,AL7,AM7,AN7,AO7,AP7,AQ7)</f>
        <v>0</v>
      </c>
    </row>
    <row r="8" spans="1:45" s="7" customFormat="1" ht="16.5" customHeight="1" x14ac:dyDescent="0.25">
      <c r="A8" s="51"/>
      <c r="B8" s="18" t="s">
        <v>10</v>
      </c>
      <c r="C8" s="27" t="s">
        <v>41</v>
      </c>
      <c r="D8" s="20" t="s">
        <v>23</v>
      </c>
      <c r="E8" s="8" t="s">
        <v>36</v>
      </c>
      <c r="F8" s="6"/>
      <c r="G8" s="6"/>
      <c r="H8" s="6"/>
      <c r="I8" s="24"/>
      <c r="J8" s="24"/>
      <c r="K8" s="6"/>
      <c r="L8" s="6"/>
      <c r="M8" s="6"/>
      <c r="N8" s="6"/>
      <c r="O8" s="6"/>
      <c r="P8" s="24"/>
      <c r="Q8" s="24"/>
      <c r="R8" s="6"/>
      <c r="S8" s="6"/>
      <c r="T8" s="6"/>
      <c r="U8" s="6"/>
      <c r="V8" s="6"/>
      <c r="W8" s="24"/>
      <c r="X8" s="24"/>
      <c r="Y8" s="6"/>
      <c r="Z8" s="6"/>
      <c r="AA8" s="6"/>
      <c r="AB8" s="6"/>
      <c r="AC8" s="6"/>
      <c r="AD8" s="24"/>
      <c r="AE8" s="24"/>
      <c r="AF8" s="6"/>
      <c r="AG8" s="6"/>
      <c r="AH8" s="6"/>
      <c r="AI8" s="6"/>
      <c r="AJ8" s="6"/>
      <c r="AK8" s="31">
        <f t="shared" si="0"/>
        <v>0</v>
      </c>
      <c r="AL8" s="31">
        <f t="shared" si="1"/>
        <v>0</v>
      </c>
      <c r="AM8" s="31">
        <f t="shared" si="2"/>
        <v>0</v>
      </c>
      <c r="AN8" s="31">
        <f t="shared" si="3"/>
        <v>0</v>
      </c>
      <c r="AO8" s="31">
        <f t="shared" si="4"/>
        <v>0</v>
      </c>
      <c r="AP8" s="31">
        <f t="shared" si="5"/>
        <v>0</v>
      </c>
      <c r="AQ8" s="31">
        <f t="shared" si="6"/>
        <v>0</v>
      </c>
      <c r="AR8" s="31">
        <f t="shared" si="7"/>
        <v>0</v>
      </c>
    </row>
    <row r="9" spans="1:45" s="7" customFormat="1" ht="20.25" customHeight="1" x14ac:dyDescent="0.25">
      <c r="A9" s="52"/>
      <c r="B9" s="18" t="s">
        <v>32</v>
      </c>
      <c r="C9" s="27" t="s">
        <v>41</v>
      </c>
      <c r="D9" s="20" t="s">
        <v>23</v>
      </c>
      <c r="E9" s="8" t="s">
        <v>36</v>
      </c>
      <c r="F9" s="6"/>
      <c r="G9" s="6"/>
      <c r="H9" s="6"/>
      <c r="I9" s="24"/>
      <c r="J9" s="24"/>
      <c r="K9" s="6"/>
      <c r="L9" s="6"/>
      <c r="M9" s="6"/>
      <c r="N9" s="6"/>
      <c r="O9" s="6"/>
      <c r="P9" s="24"/>
      <c r="Q9" s="24"/>
      <c r="R9" s="6"/>
      <c r="S9" s="6"/>
      <c r="T9" s="6"/>
      <c r="U9" s="6"/>
      <c r="V9" s="6"/>
      <c r="W9" s="24"/>
      <c r="X9" s="24"/>
      <c r="Y9" s="6"/>
      <c r="Z9" s="6"/>
      <c r="AA9" s="6"/>
      <c r="AB9" s="6"/>
      <c r="AC9" s="6"/>
      <c r="AD9" s="24"/>
      <c r="AE9" s="24"/>
      <c r="AF9" s="6"/>
      <c r="AG9" s="6"/>
      <c r="AH9" s="6"/>
      <c r="AI9" s="6"/>
      <c r="AJ9" s="6"/>
      <c r="AK9" s="31">
        <f t="shared" si="0"/>
        <v>0</v>
      </c>
      <c r="AL9" s="31">
        <f t="shared" si="1"/>
        <v>0</v>
      </c>
      <c r="AM9" s="31">
        <f t="shared" si="2"/>
        <v>0</v>
      </c>
      <c r="AN9" s="31">
        <f t="shared" si="3"/>
        <v>0</v>
      </c>
      <c r="AO9" s="31">
        <f t="shared" si="4"/>
        <v>0</v>
      </c>
      <c r="AP9" s="31">
        <f t="shared" si="5"/>
        <v>0</v>
      </c>
      <c r="AQ9" s="31">
        <f t="shared" si="6"/>
        <v>0</v>
      </c>
      <c r="AR9" s="31">
        <f t="shared" si="7"/>
        <v>0</v>
      </c>
    </row>
    <row r="10" spans="1:45" x14ac:dyDescent="0.25"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</row>
    <row r="11" spans="1:45" x14ac:dyDescent="0.25">
      <c r="A11" s="32" t="s">
        <v>58</v>
      </c>
    </row>
    <row r="12" spans="1:45" x14ac:dyDescent="0.25">
      <c r="A12" s="10" t="s">
        <v>60</v>
      </c>
    </row>
    <row r="13" spans="1:45" x14ac:dyDescent="0.25">
      <c r="A13" s="10" t="s">
        <v>59</v>
      </c>
    </row>
    <row r="14" spans="1:45" x14ac:dyDescent="0.25">
      <c r="A14" s="10" t="s">
        <v>61</v>
      </c>
    </row>
    <row r="15" spans="1:45" x14ac:dyDescent="0.25">
      <c r="A15" s="10" t="s">
        <v>62</v>
      </c>
    </row>
    <row r="16" spans="1:45" x14ac:dyDescent="0.25">
      <c r="A16" s="10" t="s">
        <v>63</v>
      </c>
    </row>
    <row r="17" spans="1:1" x14ac:dyDescent="0.25">
      <c r="A17" s="10" t="s">
        <v>64</v>
      </c>
    </row>
    <row r="18" spans="1:1" x14ac:dyDescent="0.25">
      <c r="A18" s="10" t="s">
        <v>65</v>
      </c>
    </row>
  </sheetData>
  <mergeCells count="16">
    <mergeCell ref="AK4:AK5"/>
    <mergeCell ref="AL4:AL5"/>
    <mergeCell ref="A6:A9"/>
    <mergeCell ref="E3:E5"/>
    <mergeCell ref="F3:AJ3"/>
    <mergeCell ref="A3:A5"/>
    <mergeCell ref="B3:B5"/>
    <mergeCell ref="D3:D5"/>
    <mergeCell ref="C3:C5"/>
    <mergeCell ref="AK3:AQ3"/>
    <mergeCell ref="AR3:AR5"/>
    <mergeCell ref="AM4:AM5"/>
    <mergeCell ref="AN4:AN5"/>
    <mergeCell ref="AO4:AO5"/>
    <mergeCell ref="AP4:AP5"/>
    <mergeCell ref="AQ4:AQ5"/>
  </mergeCells>
  <dataValidations count="1">
    <dataValidation type="list" allowBlank="1" showInputMessage="1" showErrorMessage="1" sqref="E6:E9">
      <formula1>"TRABAJO REMOTO, TRABAJO PRESENCIAL, LICENCIA COMPENSABLE, TRABAJO MIXTO: PRESENCIAL Y REMOTO, TRABAJO MIXTO: PRESENCIAL Y LICENCIA COMPENSABLE"</formula1>
    </dataValidation>
  </dataValidations>
  <pageMargins left="0.7" right="0.7" top="0.75" bottom="0.75" header="0.3" footer="0.3"/>
  <pageSetup paperSize="9" scale="6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548235"/>
    <pageSetUpPr fitToPage="1"/>
  </sheetPr>
  <dimension ref="A1:AR15"/>
  <sheetViews>
    <sheetView zoomScale="80" zoomScaleNormal="80" workbookViewId="0">
      <selection activeCell="AK6" sqref="AK6"/>
    </sheetView>
  </sheetViews>
  <sheetFormatPr baseColWidth="10" defaultColWidth="11.42578125" defaultRowHeight="15" x14ac:dyDescent="0.25"/>
  <cols>
    <col min="1" max="1" width="29.140625" style="10" customWidth="1"/>
    <col min="2" max="2" width="43.28515625" style="10" customWidth="1"/>
    <col min="3" max="3" width="18.7109375" style="10" customWidth="1"/>
    <col min="4" max="4" width="8.140625" style="10" customWidth="1"/>
    <col min="5" max="5" width="43.5703125" style="11" customWidth="1"/>
    <col min="6" max="16" width="11.42578125" style="9" customWidth="1"/>
    <col min="17" max="17" width="12.28515625" style="9" customWidth="1"/>
    <col min="18" max="21" width="11.42578125" style="9" customWidth="1"/>
    <col min="22" max="16384" width="11.42578125" style="9"/>
  </cols>
  <sheetData>
    <row r="1" spans="1:44" ht="15.75" x14ac:dyDescent="0.25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44" ht="15.75" x14ac:dyDescent="0.25">
      <c r="A2" s="4"/>
      <c r="B2" s="5"/>
      <c r="C2" s="5"/>
      <c r="D2" s="5"/>
      <c r="E2" s="5"/>
      <c r="F2" s="3"/>
      <c r="G2" s="3"/>
      <c r="H2" s="3"/>
      <c r="I2" s="3"/>
      <c r="J2" s="3"/>
      <c r="K2" s="3"/>
      <c r="L2" s="3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44" s="7" customFormat="1" ht="29.25" customHeight="1" x14ac:dyDescent="0.25">
      <c r="A3" s="55" t="s">
        <v>3</v>
      </c>
      <c r="B3" s="56" t="s">
        <v>19</v>
      </c>
      <c r="C3" s="54" t="s">
        <v>4</v>
      </c>
      <c r="D3" s="60" t="s">
        <v>42</v>
      </c>
      <c r="E3" s="54" t="s">
        <v>18</v>
      </c>
      <c r="F3" s="53" t="s">
        <v>43</v>
      </c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48" t="s">
        <v>44</v>
      </c>
      <c r="AL3" s="48"/>
      <c r="AM3" s="48"/>
      <c r="AN3" s="48"/>
      <c r="AO3" s="48"/>
      <c r="AP3" s="48"/>
      <c r="AQ3" s="48"/>
      <c r="AR3" s="49" t="s">
        <v>66</v>
      </c>
    </row>
    <row r="4" spans="1:44" s="7" customFormat="1" ht="18" customHeight="1" x14ac:dyDescent="0.25">
      <c r="A4" s="55"/>
      <c r="B4" s="56"/>
      <c r="C4" s="54"/>
      <c r="D4" s="61"/>
      <c r="E4" s="54"/>
      <c r="F4" s="34" t="s">
        <v>48</v>
      </c>
      <c r="G4" s="34" t="s">
        <v>49</v>
      </c>
      <c r="H4" s="34" t="s">
        <v>50</v>
      </c>
      <c r="I4" s="34" t="s">
        <v>51</v>
      </c>
      <c r="J4" s="34" t="s">
        <v>52</v>
      </c>
      <c r="K4" s="34" t="s">
        <v>46</v>
      </c>
      <c r="L4" s="34" t="s">
        <v>47</v>
      </c>
      <c r="M4" s="34" t="s">
        <v>48</v>
      </c>
      <c r="N4" s="34" t="s">
        <v>49</v>
      </c>
      <c r="O4" s="34" t="s">
        <v>53</v>
      </c>
      <c r="P4" s="34" t="s">
        <v>51</v>
      </c>
      <c r="Q4" s="34" t="s">
        <v>52</v>
      </c>
      <c r="R4" s="34" t="s">
        <v>46</v>
      </c>
      <c r="S4" s="34" t="s">
        <v>47</v>
      </c>
      <c r="T4" s="34" t="s">
        <v>54</v>
      </c>
      <c r="U4" s="34" t="s">
        <v>55</v>
      </c>
      <c r="V4" s="34" t="s">
        <v>53</v>
      </c>
      <c r="W4" s="34" t="s">
        <v>51</v>
      </c>
      <c r="X4" s="34" t="s">
        <v>52</v>
      </c>
      <c r="Y4" s="34" t="s">
        <v>46</v>
      </c>
      <c r="Z4" s="34" t="s">
        <v>47</v>
      </c>
      <c r="AA4" s="34" t="s">
        <v>54</v>
      </c>
      <c r="AB4" s="34" t="s">
        <v>55</v>
      </c>
      <c r="AC4" s="34" t="s">
        <v>53</v>
      </c>
      <c r="AD4" s="34" t="s">
        <v>51</v>
      </c>
      <c r="AE4" s="34" t="s">
        <v>52</v>
      </c>
      <c r="AF4" s="34" t="s">
        <v>46</v>
      </c>
      <c r="AG4" s="34" t="s">
        <v>47</v>
      </c>
      <c r="AH4" s="34" t="s">
        <v>54</v>
      </c>
      <c r="AI4" s="34" t="s">
        <v>55</v>
      </c>
      <c r="AJ4" s="34" t="s">
        <v>53</v>
      </c>
      <c r="AK4" s="47" t="s">
        <v>45</v>
      </c>
      <c r="AL4" s="47" t="s">
        <v>37</v>
      </c>
      <c r="AM4" s="47" t="s">
        <v>2</v>
      </c>
      <c r="AN4" s="47" t="s">
        <v>0</v>
      </c>
      <c r="AO4" s="47" t="s">
        <v>40</v>
      </c>
      <c r="AP4" s="47" t="s">
        <v>56</v>
      </c>
      <c r="AQ4" s="47" t="s">
        <v>57</v>
      </c>
      <c r="AR4" s="49"/>
    </row>
    <row r="5" spans="1:44" s="7" customFormat="1" ht="42" customHeight="1" x14ac:dyDescent="0.25">
      <c r="A5" s="55"/>
      <c r="B5" s="56"/>
      <c r="C5" s="54"/>
      <c r="D5" s="62"/>
      <c r="E5" s="54"/>
      <c r="F5" s="33">
        <v>44013</v>
      </c>
      <c r="G5" s="33">
        <v>44014</v>
      </c>
      <c r="H5" s="33">
        <v>44015</v>
      </c>
      <c r="I5" s="33">
        <v>44016</v>
      </c>
      <c r="J5" s="33">
        <v>44017</v>
      </c>
      <c r="K5" s="33">
        <v>44018</v>
      </c>
      <c r="L5" s="33">
        <v>44019</v>
      </c>
      <c r="M5" s="33">
        <v>44020</v>
      </c>
      <c r="N5" s="33">
        <v>44021</v>
      </c>
      <c r="O5" s="33">
        <v>44022</v>
      </c>
      <c r="P5" s="33">
        <v>44023</v>
      </c>
      <c r="Q5" s="33">
        <v>44024</v>
      </c>
      <c r="R5" s="33">
        <v>44025</v>
      </c>
      <c r="S5" s="33">
        <v>44026</v>
      </c>
      <c r="T5" s="33">
        <v>44027</v>
      </c>
      <c r="U5" s="33">
        <v>44028</v>
      </c>
      <c r="V5" s="33">
        <v>44029</v>
      </c>
      <c r="W5" s="33">
        <v>44030</v>
      </c>
      <c r="X5" s="33">
        <v>44031</v>
      </c>
      <c r="Y5" s="33">
        <v>44032</v>
      </c>
      <c r="Z5" s="33">
        <v>44033</v>
      </c>
      <c r="AA5" s="33">
        <v>44034</v>
      </c>
      <c r="AB5" s="33">
        <v>44035</v>
      </c>
      <c r="AC5" s="33">
        <v>44036</v>
      </c>
      <c r="AD5" s="33">
        <v>44037</v>
      </c>
      <c r="AE5" s="33">
        <v>44038</v>
      </c>
      <c r="AF5" s="33">
        <v>44039</v>
      </c>
      <c r="AG5" s="33">
        <v>44040</v>
      </c>
      <c r="AH5" s="33">
        <v>44041</v>
      </c>
      <c r="AI5" s="33">
        <v>44042</v>
      </c>
      <c r="AJ5" s="33">
        <v>44043</v>
      </c>
      <c r="AK5" s="47"/>
      <c r="AL5" s="47"/>
      <c r="AM5" s="47"/>
      <c r="AN5" s="47"/>
      <c r="AO5" s="47"/>
      <c r="AP5" s="47"/>
      <c r="AQ5" s="47"/>
      <c r="AR5" s="49"/>
    </row>
    <row r="6" spans="1:44" s="7" customFormat="1" ht="29.25" customHeight="1" x14ac:dyDescent="0.25">
      <c r="A6" s="12" t="s">
        <v>13</v>
      </c>
      <c r="B6" s="18" t="s">
        <v>14</v>
      </c>
      <c r="C6" s="20" t="s">
        <v>24</v>
      </c>
      <c r="D6" s="30" t="s">
        <v>41</v>
      </c>
      <c r="E6" s="8"/>
      <c r="F6" s="6"/>
      <c r="G6" s="6"/>
      <c r="H6" s="6"/>
      <c r="I6" s="24"/>
      <c r="J6" s="24"/>
      <c r="K6" s="6"/>
      <c r="L6" s="6"/>
      <c r="M6" s="6"/>
      <c r="N6" s="6"/>
      <c r="O6" s="6"/>
      <c r="P6" s="24"/>
      <c r="Q6" s="24"/>
      <c r="R6" s="6"/>
      <c r="S6" s="6"/>
      <c r="T6" s="6"/>
      <c r="U6" s="6"/>
      <c r="V6" s="6"/>
      <c r="W6" s="24"/>
      <c r="X6" s="24"/>
      <c r="Y6" s="6"/>
      <c r="Z6" s="6"/>
      <c r="AA6" s="6"/>
      <c r="AB6" s="6"/>
      <c r="AC6" s="6"/>
      <c r="AD6" s="24"/>
      <c r="AE6" s="24"/>
      <c r="AF6" s="6"/>
      <c r="AG6" s="6"/>
      <c r="AH6" s="6"/>
      <c r="AI6" s="6"/>
      <c r="AJ6" s="6"/>
      <c r="AK6" s="31">
        <f>COUNTIF(F6:AJ6,"TRS")</f>
        <v>0</v>
      </c>
      <c r="AL6" s="31">
        <f>COUNTIF(F6:AJ6,"LC")</f>
        <v>0</v>
      </c>
      <c r="AM6" s="31">
        <f>COUNTIF(F6:AJ6,"V")</f>
        <v>0</v>
      </c>
      <c r="AN6" s="31">
        <f>COUNTIF(F6:AJ6,"L")</f>
        <v>0</v>
      </c>
      <c r="AO6" s="31">
        <f>COUNTIF(F6:AJ6,"LC")</f>
        <v>0</v>
      </c>
      <c r="AP6" s="31">
        <f>COUNTIF(F6:AJ6,"DM")</f>
        <v>0</v>
      </c>
      <c r="AQ6" s="31">
        <f>COUNTIF(F6:AJ6,"DMC")</f>
        <v>0</v>
      </c>
      <c r="AR6" s="31">
        <f>SUM(AK6,AL6,AM6,AN6,AO6,AP6,AQ6)</f>
        <v>0</v>
      </c>
    </row>
    <row r="7" spans="1:44" s="7" customFormat="1" ht="20.25" customHeight="1" x14ac:dyDescent="0.25">
      <c r="A7" s="13"/>
      <c r="B7" s="14"/>
      <c r="C7" s="14"/>
      <c r="D7" s="14"/>
      <c r="E7" s="15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</row>
    <row r="8" spans="1:44" x14ac:dyDescent="0.25">
      <c r="A8" s="32" t="s">
        <v>58</v>
      </c>
    </row>
    <row r="9" spans="1:44" x14ac:dyDescent="0.25">
      <c r="A9" s="10" t="s">
        <v>60</v>
      </c>
    </row>
    <row r="10" spans="1:44" x14ac:dyDescent="0.25">
      <c r="A10" s="10" t="s">
        <v>59</v>
      </c>
    </row>
    <row r="11" spans="1:44" x14ac:dyDescent="0.25">
      <c r="A11" s="10" t="s">
        <v>61</v>
      </c>
    </row>
    <row r="12" spans="1:44" x14ac:dyDescent="0.25">
      <c r="A12" s="10" t="s">
        <v>62</v>
      </c>
    </row>
    <row r="13" spans="1:44" x14ac:dyDescent="0.25">
      <c r="A13" s="10" t="s">
        <v>63</v>
      </c>
    </row>
    <row r="14" spans="1:44" x14ac:dyDescent="0.25">
      <c r="A14" s="10" t="s">
        <v>64</v>
      </c>
    </row>
    <row r="15" spans="1:44" x14ac:dyDescent="0.25">
      <c r="A15" s="10" t="s">
        <v>65</v>
      </c>
    </row>
  </sheetData>
  <mergeCells count="15">
    <mergeCell ref="A3:A5"/>
    <mergeCell ref="E3:E5"/>
    <mergeCell ref="F3:AJ3"/>
    <mergeCell ref="B3:B5"/>
    <mergeCell ref="C3:C5"/>
    <mergeCell ref="D3:D5"/>
    <mergeCell ref="AK3:AQ3"/>
    <mergeCell ref="AR3:AR5"/>
    <mergeCell ref="AK4:AK5"/>
    <mergeCell ref="AL4:AL5"/>
    <mergeCell ref="AM4:AM5"/>
    <mergeCell ref="AN4:AN5"/>
    <mergeCell ref="AO4:AO5"/>
    <mergeCell ref="AP4:AP5"/>
    <mergeCell ref="AQ4:AQ5"/>
  </mergeCells>
  <dataValidations count="1">
    <dataValidation type="list" allowBlank="1" showInputMessage="1" showErrorMessage="1" sqref="E6">
      <formula1>"TRABAJO REMOTO, TRABAJO PRESENCIAL, LICENCIA COMPENSABLE, TRABAJO MIXTO: PRESENCIAL Y REMOTO, TRABAJO MIXTO: PRESENCIAL Y LICENCIA COMPENSABLE"</formula1>
    </dataValidation>
  </dataValidations>
  <pageMargins left="0.7" right="0.7" top="0.75" bottom="0.75" header="0.3" footer="0.3"/>
  <pageSetup paperSize="9" scale="6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548235"/>
    <pageSetUpPr fitToPage="1"/>
  </sheetPr>
  <dimension ref="A1:AQ23"/>
  <sheetViews>
    <sheetView tabSelected="1" topLeftCell="X1" zoomScaleNormal="100" workbookViewId="0">
      <selection activeCell="AI19" sqref="AI19"/>
    </sheetView>
  </sheetViews>
  <sheetFormatPr baseColWidth="10" defaultColWidth="11.42578125" defaultRowHeight="15" x14ac:dyDescent="0.25"/>
  <cols>
    <col min="1" max="1" width="37.7109375" style="10" bestFit="1" customWidth="1"/>
    <col min="2" max="2" width="32.28515625" style="10" bestFit="1" customWidth="1"/>
    <col min="3" max="3" width="5.5703125" style="11" bestFit="1" customWidth="1"/>
    <col min="4" max="4" width="18" style="10" bestFit="1" customWidth="1"/>
    <col min="5" max="5" width="27" style="11" bestFit="1" customWidth="1"/>
    <col min="6" max="10" width="11.42578125" style="9"/>
    <col min="11" max="11" width="15.7109375" style="9" customWidth="1"/>
    <col min="12" max="13" width="11.42578125" style="9"/>
    <col min="14" max="14" width="15.85546875" style="9" customWidth="1"/>
    <col min="15" max="15" width="11.42578125" style="9"/>
    <col min="16" max="16" width="15.5703125" style="9" customWidth="1"/>
    <col min="17" max="17" width="17.28515625" style="9" customWidth="1"/>
    <col min="18" max="18" width="11.42578125" style="9"/>
    <col min="19" max="35" width="12.42578125" style="9" customWidth="1"/>
    <col min="36" max="36" width="9.28515625" style="9" customWidth="1"/>
    <col min="37" max="37" width="8.5703125" style="9" customWidth="1"/>
    <col min="38" max="38" width="6.5703125" style="9" customWidth="1"/>
    <col min="39" max="39" width="8.140625" style="9" customWidth="1"/>
    <col min="40" max="40" width="6.7109375" style="9" customWidth="1"/>
    <col min="41" max="41" width="7.140625" style="9" customWidth="1"/>
    <col min="42" max="42" width="6.85546875" style="9" bestFit="1" customWidth="1"/>
    <col min="43" max="43" width="12.140625" style="9" bestFit="1" customWidth="1"/>
    <col min="44" max="16384" width="11.42578125" style="9"/>
  </cols>
  <sheetData>
    <row r="1" spans="1:43" ht="15.75" x14ac:dyDescent="0.25">
      <c r="A1" s="69" t="s">
        <v>69</v>
      </c>
      <c r="B1" s="3"/>
      <c r="C1" s="25"/>
      <c r="D1" s="3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43" ht="15.75" x14ac:dyDescent="0.25">
      <c r="A2" s="4"/>
      <c r="B2" s="5"/>
      <c r="C2" s="26"/>
      <c r="D2" s="5"/>
      <c r="E2" s="5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43" s="7" customFormat="1" ht="51.75" customHeight="1" x14ac:dyDescent="0.25">
      <c r="A3" s="65" t="s">
        <v>67</v>
      </c>
      <c r="B3" s="56" t="s">
        <v>19</v>
      </c>
      <c r="C3" s="57" t="s">
        <v>42</v>
      </c>
      <c r="D3" s="54" t="s">
        <v>4</v>
      </c>
      <c r="E3" s="54" t="s">
        <v>18</v>
      </c>
      <c r="F3" s="64" t="s">
        <v>68</v>
      </c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48" t="s">
        <v>44</v>
      </c>
      <c r="AK3" s="48"/>
      <c r="AL3" s="48"/>
      <c r="AM3" s="48"/>
      <c r="AN3" s="48"/>
      <c r="AO3" s="48"/>
      <c r="AP3" s="48"/>
      <c r="AQ3" s="49" t="s">
        <v>66</v>
      </c>
    </row>
    <row r="4" spans="1:43" s="7" customFormat="1" ht="18" customHeight="1" x14ac:dyDescent="0.25">
      <c r="A4" s="65"/>
      <c r="B4" s="56"/>
      <c r="C4" s="58"/>
      <c r="D4" s="54"/>
      <c r="E4" s="54"/>
      <c r="F4" s="37" t="s">
        <v>54</v>
      </c>
      <c r="G4" s="37" t="s">
        <v>55</v>
      </c>
      <c r="H4" s="37" t="s">
        <v>53</v>
      </c>
      <c r="I4" s="37" t="s">
        <v>51</v>
      </c>
      <c r="J4" s="37" t="s">
        <v>52</v>
      </c>
      <c r="K4" s="37" t="s">
        <v>46</v>
      </c>
      <c r="L4" s="37" t="s">
        <v>47</v>
      </c>
      <c r="M4" s="37" t="s">
        <v>54</v>
      </c>
      <c r="N4" s="37" t="s">
        <v>55</v>
      </c>
      <c r="O4" s="37" t="s">
        <v>53</v>
      </c>
      <c r="P4" s="37" t="s">
        <v>51</v>
      </c>
      <c r="Q4" s="37" t="s">
        <v>52</v>
      </c>
      <c r="R4" s="37" t="s">
        <v>46</v>
      </c>
      <c r="S4" s="37" t="s">
        <v>47</v>
      </c>
      <c r="T4" s="37" t="s">
        <v>54</v>
      </c>
      <c r="U4" s="37" t="s">
        <v>55</v>
      </c>
      <c r="V4" s="37" t="s">
        <v>53</v>
      </c>
      <c r="W4" s="37" t="s">
        <v>51</v>
      </c>
      <c r="X4" s="37" t="s">
        <v>52</v>
      </c>
      <c r="Y4" s="37" t="s">
        <v>46</v>
      </c>
      <c r="Z4" s="37" t="s">
        <v>47</v>
      </c>
      <c r="AA4" s="37" t="s">
        <v>54</v>
      </c>
      <c r="AB4" s="37" t="s">
        <v>55</v>
      </c>
      <c r="AC4" s="37" t="s">
        <v>53</v>
      </c>
      <c r="AD4" s="37" t="s">
        <v>51</v>
      </c>
      <c r="AE4" s="37" t="s">
        <v>52</v>
      </c>
      <c r="AF4" s="37" t="s">
        <v>46</v>
      </c>
      <c r="AG4" s="37" t="s">
        <v>47</v>
      </c>
      <c r="AH4" s="37" t="s">
        <v>54</v>
      </c>
      <c r="AI4" s="37" t="s">
        <v>55</v>
      </c>
      <c r="AJ4" s="47" t="s">
        <v>45</v>
      </c>
      <c r="AK4" s="47" t="s">
        <v>37</v>
      </c>
      <c r="AL4" s="47" t="s">
        <v>2</v>
      </c>
      <c r="AM4" s="47" t="s">
        <v>0</v>
      </c>
      <c r="AN4" s="47" t="s">
        <v>40</v>
      </c>
      <c r="AO4" s="47" t="s">
        <v>56</v>
      </c>
      <c r="AP4" s="47" t="s">
        <v>57</v>
      </c>
      <c r="AQ4" s="49"/>
    </row>
    <row r="5" spans="1:43" s="7" customFormat="1" ht="36.75" customHeight="1" x14ac:dyDescent="0.25">
      <c r="A5" s="65"/>
      <c r="B5" s="56"/>
      <c r="C5" s="59"/>
      <c r="D5" s="54"/>
      <c r="E5" s="54"/>
      <c r="F5" s="38">
        <v>44440</v>
      </c>
      <c r="G5" s="38">
        <v>44441</v>
      </c>
      <c r="H5" s="38">
        <v>44442</v>
      </c>
      <c r="I5" s="38">
        <v>44443</v>
      </c>
      <c r="J5" s="38">
        <v>44444</v>
      </c>
      <c r="K5" s="38">
        <v>44445</v>
      </c>
      <c r="L5" s="38">
        <v>44446</v>
      </c>
      <c r="M5" s="38">
        <v>44447</v>
      </c>
      <c r="N5" s="38">
        <v>44448</v>
      </c>
      <c r="O5" s="38">
        <v>44449</v>
      </c>
      <c r="P5" s="38">
        <v>44450</v>
      </c>
      <c r="Q5" s="38">
        <v>44451</v>
      </c>
      <c r="R5" s="38">
        <v>44452</v>
      </c>
      <c r="S5" s="38">
        <v>44453</v>
      </c>
      <c r="T5" s="38">
        <v>44454</v>
      </c>
      <c r="U5" s="38">
        <v>44455</v>
      </c>
      <c r="V5" s="38">
        <v>44456</v>
      </c>
      <c r="W5" s="38">
        <v>44457</v>
      </c>
      <c r="X5" s="38">
        <v>44458</v>
      </c>
      <c r="Y5" s="38">
        <v>44459</v>
      </c>
      <c r="Z5" s="38">
        <v>44460</v>
      </c>
      <c r="AA5" s="38">
        <v>44461</v>
      </c>
      <c r="AB5" s="38">
        <v>44462</v>
      </c>
      <c r="AC5" s="38">
        <v>44463</v>
      </c>
      <c r="AD5" s="38">
        <v>44464</v>
      </c>
      <c r="AE5" s="38">
        <v>44465</v>
      </c>
      <c r="AF5" s="38">
        <v>44466</v>
      </c>
      <c r="AG5" s="38">
        <v>44467</v>
      </c>
      <c r="AH5" s="38">
        <v>44468</v>
      </c>
      <c r="AI5" s="38">
        <v>44469</v>
      </c>
      <c r="AJ5" s="47"/>
      <c r="AK5" s="47"/>
      <c r="AL5" s="47"/>
      <c r="AM5" s="47"/>
      <c r="AN5" s="47"/>
      <c r="AO5" s="47"/>
      <c r="AP5" s="47"/>
      <c r="AQ5" s="49"/>
    </row>
    <row r="6" spans="1:43" s="7" customFormat="1" x14ac:dyDescent="0.25">
      <c r="A6" s="66" t="s">
        <v>15</v>
      </c>
      <c r="B6" s="18" t="s">
        <v>25</v>
      </c>
      <c r="C6" s="27" t="s">
        <v>1</v>
      </c>
      <c r="D6" s="23" t="s">
        <v>23</v>
      </c>
      <c r="E6" s="8" t="s">
        <v>36</v>
      </c>
      <c r="F6" s="6" t="s">
        <v>37</v>
      </c>
      <c r="G6" s="6" t="s">
        <v>37</v>
      </c>
      <c r="H6" s="6" t="s">
        <v>37</v>
      </c>
      <c r="I6" s="36"/>
      <c r="J6" s="36"/>
      <c r="K6" s="6" t="s">
        <v>45</v>
      </c>
      <c r="L6" s="6" t="s">
        <v>45</v>
      </c>
      <c r="M6" s="6" t="s">
        <v>37</v>
      </c>
      <c r="N6" s="6" t="s">
        <v>37</v>
      </c>
      <c r="O6" s="6" t="s">
        <v>37</v>
      </c>
      <c r="P6" s="36"/>
      <c r="Q6" s="36"/>
      <c r="R6" s="6" t="s">
        <v>37</v>
      </c>
      <c r="S6" s="6" t="s">
        <v>45</v>
      </c>
      <c r="T6" s="6" t="s">
        <v>37</v>
      </c>
      <c r="U6" s="6" t="s">
        <v>45</v>
      </c>
      <c r="V6" s="6" t="s">
        <v>37</v>
      </c>
      <c r="W6" s="39"/>
      <c r="X6" s="39"/>
      <c r="Y6" s="41" t="s">
        <v>37</v>
      </c>
      <c r="Z6" s="41" t="s">
        <v>45</v>
      </c>
      <c r="AA6" s="41" t="s">
        <v>45</v>
      </c>
      <c r="AB6" s="41" t="s">
        <v>37</v>
      </c>
      <c r="AC6" s="41" t="s">
        <v>37</v>
      </c>
      <c r="AD6" s="36"/>
      <c r="AE6" s="39"/>
      <c r="AF6" s="6" t="s">
        <v>37</v>
      </c>
      <c r="AG6" s="41" t="s">
        <v>37</v>
      </c>
      <c r="AH6" s="41" t="s">
        <v>37</v>
      </c>
      <c r="AI6" s="41" t="s">
        <v>37</v>
      </c>
      <c r="AJ6" s="31">
        <f>COUNTIF(F6:AI6,"TRS")</f>
        <v>6</v>
      </c>
      <c r="AK6" s="31">
        <f>COUNTIF(F6:AI6,"TP")</f>
        <v>16</v>
      </c>
      <c r="AL6" s="31">
        <f>COUNTIF(F6:AI6,"V")</f>
        <v>0</v>
      </c>
      <c r="AM6" s="31">
        <f>COUNTIF(F6:AI6,"L")</f>
        <v>0</v>
      </c>
      <c r="AN6" s="31">
        <f>COUNTIF(F6:AI6,"LC")</f>
        <v>0</v>
      </c>
      <c r="AO6" s="31">
        <f>COUNTIF(F6:AI6,"DM")</f>
        <v>0</v>
      </c>
      <c r="AP6" s="31">
        <f>COUNTIF(F6:AI6,"DMC")</f>
        <v>0</v>
      </c>
      <c r="AQ6" s="31">
        <f>SUM(AJ6,AK6,AL6,AM6,AN6,AO6,AP6)</f>
        <v>22</v>
      </c>
    </row>
    <row r="7" spans="1:43" s="7" customFormat="1" x14ac:dyDescent="0.25">
      <c r="A7" s="67"/>
      <c r="B7" s="18" t="s">
        <v>16</v>
      </c>
      <c r="C7" s="27" t="s">
        <v>41</v>
      </c>
      <c r="D7" s="23" t="s">
        <v>23</v>
      </c>
      <c r="E7" s="8" t="s">
        <v>36</v>
      </c>
      <c r="F7" s="6" t="s">
        <v>37</v>
      </c>
      <c r="G7" s="43" t="s">
        <v>37</v>
      </c>
      <c r="H7" s="43" t="s">
        <v>45</v>
      </c>
      <c r="I7" s="45"/>
      <c r="J7" s="45"/>
      <c r="K7" s="43" t="s">
        <v>45</v>
      </c>
      <c r="L7" s="6" t="s">
        <v>37</v>
      </c>
      <c r="M7" s="6" t="s">
        <v>37</v>
      </c>
      <c r="N7" s="43" t="s">
        <v>37</v>
      </c>
      <c r="O7" s="43" t="s">
        <v>45</v>
      </c>
      <c r="P7" s="45"/>
      <c r="Q7" s="45"/>
      <c r="R7" s="43" t="s">
        <v>45</v>
      </c>
      <c r="S7" s="6" t="s">
        <v>37</v>
      </c>
      <c r="T7" s="6" t="s">
        <v>57</v>
      </c>
      <c r="U7" s="43" t="s">
        <v>37</v>
      </c>
      <c r="V7" s="43" t="s">
        <v>45</v>
      </c>
      <c r="W7" s="45"/>
      <c r="X7" s="45"/>
      <c r="Y7" s="43" t="s">
        <v>45</v>
      </c>
      <c r="Z7" s="42" t="s">
        <v>37</v>
      </c>
      <c r="AA7" s="42" t="s">
        <v>37</v>
      </c>
      <c r="AB7" s="42" t="s">
        <v>37</v>
      </c>
      <c r="AC7" s="42" t="s">
        <v>45</v>
      </c>
      <c r="AD7" s="45"/>
      <c r="AE7" s="40"/>
      <c r="AF7" s="43" t="s">
        <v>45</v>
      </c>
      <c r="AG7" s="42" t="s">
        <v>37</v>
      </c>
      <c r="AH7" s="42" t="s">
        <v>37</v>
      </c>
      <c r="AI7" s="41" t="s">
        <v>37</v>
      </c>
      <c r="AJ7" s="31">
        <f t="shared" ref="AJ7:AJ14" si="0">COUNTIF(F7:AI7,"TRS")</f>
        <v>8</v>
      </c>
      <c r="AK7" s="31">
        <f t="shared" ref="AK7:AK14" si="1">COUNTIF(F7:AI7,"TP")</f>
        <v>13</v>
      </c>
      <c r="AL7" s="31">
        <f t="shared" ref="AL6:AL14" si="2">COUNTIF(F7:AI7,"V")</f>
        <v>0</v>
      </c>
      <c r="AM7" s="31">
        <f t="shared" ref="AM6:AM14" si="3">COUNTIF(F7:AI7,"L")</f>
        <v>0</v>
      </c>
      <c r="AN7" s="31">
        <f t="shared" ref="AN7:AN14" si="4">COUNTIF(F7:AI7,"LC")</f>
        <v>0</v>
      </c>
      <c r="AO7" s="31">
        <f t="shared" ref="AO7:AO14" si="5">COUNTIF(F7:AI7,"DM")</f>
        <v>0</v>
      </c>
      <c r="AP7" s="31">
        <f t="shared" ref="AP7:AP13" si="6">COUNTIF(F7:AI7,"DMC")</f>
        <v>1</v>
      </c>
      <c r="AQ7" s="31">
        <f t="shared" ref="AQ7:AQ8" si="7">SUM(AJ7,AK7,AL7,AM7,AN7,AO7,AP7)</f>
        <v>22</v>
      </c>
    </row>
    <row r="8" spans="1:43" s="7" customFormat="1" ht="15.75" x14ac:dyDescent="0.25">
      <c r="A8" s="67"/>
      <c r="B8" s="18" t="s">
        <v>17</v>
      </c>
      <c r="C8" s="27" t="s">
        <v>1</v>
      </c>
      <c r="D8" s="23" t="s">
        <v>23</v>
      </c>
      <c r="E8" s="8" t="s">
        <v>36</v>
      </c>
      <c r="F8" s="6" t="s">
        <v>45</v>
      </c>
      <c r="G8" s="44" t="s">
        <v>37</v>
      </c>
      <c r="H8" s="44" t="s">
        <v>45</v>
      </c>
      <c r="I8" s="46"/>
      <c r="J8" s="46"/>
      <c r="K8" s="44" t="s">
        <v>37</v>
      </c>
      <c r="L8" s="6" t="s">
        <v>37</v>
      </c>
      <c r="M8" s="6" t="s">
        <v>45</v>
      </c>
      <c r="N8" s="44" t="s">
        <v>37</v>
      </c>
      <c r="O8" s="44" t="s">
        <v>45</v>
      </c>
      <c r="P8" s="46"/>
      <c r="Q8" s="46"/>
      <c r="R8" s="44" t="s">
        <v>37</v>
      </c>
      <c r="S8" s="6" t="s">
        <v>37</v>
      </c>
      <c r="T8" s="6" t="s">
        <v>45</v>
      </c>
      <c r="U8" s="44" t="s">
        <v>37</v>
      </c>
      <c r="V8" s="44" t="s">
        <v>45</v>
      </c>
      <c r="W8" s="46"/>
      <c r="X8" s="46"/>
      <c r="Y8" s="44" t="s">
        <v>37</v>
      </c>
      <c r="Z8" s="6" t="s">
        <v>37</v>
      </c>
      <c r="AA8" s="6" t="s">
        <v>45</v>
      </c>
      <c r="AB8" s="44" t="s">
        <v>37</v>
      </c>
      <c r="AC8" s="44" t="s">
        <v>45</v>
      </c>
      <c r="AD8" s="46"/>
      <c r="AE8" s="46"/>
      <c r="AF8" s="44" t="s">
        <v>37</v>
      </c>
      <c r="AG8" s="6" t="s">
        <v>37</v>
      </c>
      <c r="AH8" s="6" t="s">
        <v>45</v>
      </c>
      <c r="AI8" s="44" t="s">
        <v>37</v>
      </c>
      <c r="AJ8" s="31">
        <f t="shared" si="0"/>
        <v>9</v>
      </c>
      <c r="AK8" s="31">
        <f t="shared" si="1"/>
        <v>13</v>
      </c>
      <c r="AL8" s="31">
        <f t="shared" si="2"/>
        <v>0</v>
      </c>
      <c r="AM8" s="31">
        <f t="shared" si="3"/>
        <v>0</v>
      </c>
      <c r="AN8" s="31">
        <f t="shared" si="4"/>
        <v>0</v>
      </c>
      <c r="AO8" s="31">
        <f t="shared" si="5"/>
        <v>0</v>
      </c>
      <c r="AP8" s="31">
        <f t="shared" si="6"/>
        <v>0</v>
      </c>
      <c r="AQ8" s="31">
        <f t="shared" si="7"/>
        <v>22</v>
      </c>
    </row>
    <row r="9" spans="1:43" s="7" customFormat="1" x14ac:dyDescent="0.25">
      <c r="A9" s="67"/>
      <c r="B9" s="18" t="s">
        <v>26</v>
      </c>
      <c r="C9" s="27" t="s">
        <v>41</v>
      </c>
      <c r="D9" s="23" t="s">
        <v>23</v>
      </c>
      <c r="E9" s="8" t="s">
        <v>36</v>
      </c>
      <c r="F9" s="6" t="s">
        <v>37</v>
      </c>
      <c r="G9" s="43" t="s">
        <v>37</v>
      </c>
      <c r="H9" s="43" t="s">
        <v>45</v>
      </c>
      <c r="I9" s="45"/>
      <c r="J9" s="45"/>
      <c r="K9" s="43" t="s">
        <v>45</v>
      </c>
      <c r="L9" s="6" t="s">
        <v>37</v>
      </c>
      <c r="M9" s="6" t="s">
        <v>37</v>
      </c>
      <c r="N9" s="43" t="s">
        <v>37</v>
      </c>
      <c r="O9" s="43" t="s">
        <v>45</v>
      </c>
      <c r="P9" s="45"/>
      <c r="Q9" s="45"/>
      <c r="R9" s="43" t="s">
        <v>45</v>
      </c>
      <c r="S9" s="6" t="s">
        <v>37</v>
      </c>
      <c r="T9" s="6" t="s">
        <v>45</v>
      </c>
      <c r="U9" s="43" t="s">
        <v>37</v>
      </c>
      <c r="V9" s="43" t="s">
        <v>45</v>
      </c>
      <c r="W9" s="45"/>
      <c r="X9" s="45"/>
      <c r="Y9" s="42" t="s">
        <v>37</v>
      </c>
      <c r="Z9" s="42" t="s">
        <v>45</v>
      </c>
      <c r="AA9" s="42" t="s">
        <v>37</v>
      </c>
      <c r="AB9" s="42" t="s">
        <v>37</v>
      </c>
      <c r="AC9" s="42" t="s">
        <v>45</v>
      </c>
      <c r="AD9" s="45"/>
      <c r="AE9" s="40"/>
      <c r="AF9" s="43" t="s">
        <v>37</v>
      </c>
      <c r="AG9" s="42" t="s">
        <v>37</v>
      </c>
      <c r="AH9" s="42" t="s">
        <v>37</v>
      </c>
      <c r="AI9" s="41" t="s">
        <v>45</v>
      </c>
      <c r="AJ9" s="31">
        <f t="shared" si="0"/>
        <v>9</v>
      </c>
      <c r="AK9" s="31">
        <f t="shared" si="1"/>
        <v>13</v>
      </c>
      <c r="AL9" s="31">
        <f t="shared" si="2"/>
        <v>0</v>
      </c>
      <c r="AM9" s="31">
        <f t="shared" si="3"/>
        <v>0</v>
      </c>
      <c r="AN9" s="31">
        <f t="shared" si="4"/>
        <v>0</v>
      </c>
      <c r="AO9" s="31">
        <f t="shared" si="5"/>
        <v>0</v>
      </c>
      <c r="AP9" s="31">
        <f t="shared" si="6"/>
        <v>0</v>
      </c>
      <c r="AQ9" s="31">
        <f t="shared" ref="AQ9:AQ14" si="8">SUM(AJ9,AK9,AL9,AM9,AN9,AO9,AP9)</f>
        <v>22</v>
      </c>
    </row>
    <row r="10" spans="1:43" s="7" customFormat="1" x14ac:dyDescent="0.25">
      <c r="A10" s="67"/>
      <c r="B10" s="18" t="s">
        <v>27</v>
      </c>
      <c r="C10" s="27" t="s">
        <v>1</v>
      </c>
      <c r="D10" s="23" t="s">
        <v>23</v>
      </c>
      <c r="E10" s="8" t="s">
        <v>36</v>
      </c>
      <c r="F10" s="6" t="s">
        <v>45</v>
      </c>
      <c r="G10" s="41" t="s">
        <v>37</v>
      </c>
      <c r="H10" s="41" t="s">
        <v>37</v>
      </c>
      <c r="I10" s="39"/>
      <c r="J10" s="39"/>
      <c r="K10" s="41" t="s">
        <v>45</v>
      </c>
      <c r="L10" s="6" t="s">
        <v>2</v>
      </c>
      <c r="M10" s="6" t="s">
        <v>45</v>
      </c>
      <c r="N10" s="41" t="s">
        <v>37</v>
      </c>
      <c r="O10" s="41" t="s">
        <v>37</v>
      </c>
      <c r="P10" s="39"/>
      <c r="Q10" s="39"/>
      <c r="R10" s="41" t="s">
        <v>45</v>
      </c>
      <c r="S10" s="6" t="s">
        <v>37</v>
      </c>
      <c r="T10" s="6" t="s">
        <v>45</v>
      </c>
      <c r="U10" s="41" t="s">
        <v>37</v>
      </c>
      <c r="V10" s="41" t="s">
        <v>37</v>
      </c>
      <c r="W10" s="39"/>
      <c r="X10" s="39"/>
      <c r="Y10" s="41" t="s">
        <v>45</v>
      </c>
      <c r="Z10" s="6" t="s">
        <v>37</v>
      </c>
      <c r="AA10" s="6" t="s">
        <v>45</v>
      </c>
      <c r="AB10" s="41" t="s">
        <v>37</v>
      </c>
      <c r="AC10" s="41" t="s">
        <v>37</v>
      </c>
      <c r="AD10" s="39"/>
      <c r="AE10" s="39"/>
      <c r="AF10" s="41" t="s">
        <v>45</v>
      </c>
      <c r="AG10" s="6" t="s">
        <v>37</v>
      </c>
      <c r="AH10" s="6" t="s">
        <v>45</v>
      </c>
      <c r="AI10" s="41" t="s">
        <v>37</v>
      </c>
      <c r="AJ10" s="31">
        <f t="shared" si="0"/>
        <v>9</v>
      </c>
      <c r="AK10" s="31">
        <f t="shared" si="1"/>
        <v>12</v>
      </c>
      <c r="AL10" s="31">
        <f t="shared" si="2"/>
        <v>1</v>
      </c>
      <c r="AM10" s="31">
        <f t="shared" si="3"/>
        <v>0</v>
      </c>
      <c r="AN10" s="31">
        <f t="shared" si="4"/>
        <v>0</v>
      </c>
      <c r="AO10" s="31">
        <f t="shared" si="5"/>
        <v>0</v>
      </c>
      <c r="AP10" s="31">
        <f t="shared" si="6"/>
        <v>0</v>
      </c>
      <c r="AQ10" s="31">
        <f>SUM(AJ10,AK10,AL10,AM10,AN10,AO10,AP10)</f>
        <v>22</v>
      </c>
    </row>
    <row r="11" spans="1:43" s="7" customFormat="1" x14ac:dyDescent="0.25">
      <c r="A11" s="67"/>
      <c r="B11" s="18" t="s">
        <v>28</v>
      </c>
      <c r="C11" s="27" t="s">
        <v>1</v>
      </c>
      <c r="D11" s="23" t="s">
        <v>23</v>
      </c>
      <c r="E11" s="8" t="s">
        <v>36</v>
      </c>
      <c r="F11" s="6" t="s">
        <v>37</v>
      </c>
      <c r="G11" s="43" t="s">
        <v>37</v>
      </c>
      <c r="H11" s="43" t="s">
        <v>37</v>
      </c>
      <c r="I11" s="45"/>
      <c r="J11" s="45"/>
      <c r="K11" s="43" t="s">
        <v>37</v>
      </c>
      <c r="L11" s="6" t="s">
        <v>45</v>
      </c>
      <c r="M11" s="6" t="s">
        <v>37</v>
      </c>
      <c r="N11" s="43" t="s">
        <v>37</v>
      </c>
      <c r="O11" s="43" t="s">
        <v>37</v>
      </c>
      <c r="P11" s="45"/>
      <c r="Q11" s="45"/>
      <c r="R11" s="43" t="s">
        <v>37</v>
      </c>
      <c r="S11" s="6" t="s">
        <v>37</v>
      </c>
      <c r="T11" s="6" t="s">
        <v>37</v>
      </c>
      <c r="U11" s="43" t="s">
        <v>37</v>
      </c>
      <c r="V11" s="43" t="s">
        <v>37</v>
      </c>
      <c r="W11" s="39"/>
      <c r="X11" s="39"/>
      <c r="Y11" s="43" t="s">
        <v>37</v>
      </c>
      <c r="Z11" s="6" t="s">
        <v>37</v>
      </c>
      <c r="AA11" s="6" t="s">
        <v>37</v>
      </c>
      <c r="AB11" s="43" t="s">
        <v>37</v>
      </c>
      <c r="AC11" s="43" t="s">
        <v>37</v>
      </c>
      <c r="AD11" s="45"/>
      <c r="AE11" s="45"/>
      <c r="AF11" s="43" t="s">
        <v>37</v>
      </c>
      <c r="AG11" s="42" t="s">
        <v>37</v>
      </c>
      <c r="AH11" s="42" t="s">
        <v>37</v>
      </c>
      <c r="AI11" s="41" t="s">
        <v>37</v>
      </c>
      <c r="AJ11" s="31">
        <f t="shared" si="0"/>
        <v>1</v>
      </c>
      <c r="AK11" s="31">
        <f t="shared" si="1"/>
        <v>21</v>
      </c>
      <c r="AL11" s="31">
        <f t="shared" si="2"/>
        <v>0</v>
      </c>
      <c r="AM11" s="31">
        <f t="shared" si="3"/>
        <v>0</v>
      </c>
      <c r="AN11" s="31">
        <f t="shared" si="4"/>
        <v>0</v>
      </c>
      <c r="AO11" s="31">
        <f t="shared" si="5"/>
        <v>0</v>
      </c>
      <c r="AP11" s="31">
        <f t="shared" si="6"/>
        <v>0</v>
      </c>
      <c r="AQ11" s="31">
        <f t="shared" si="8"/>
        <v>22</v>
      </c>
    </row>
    <row r="12" spans="1:43" s="7" customFormat="1" x14ac:dyDescent="0.25">
      <c r="A12" s="67"/>
      <c r="B12" s="18" t="s">
        <v>29</v>
      </c>
      <c r="C12" s="27" t="s">
        <v>41</v>
      </c>
      <c r="D12" s="23" t="s">
        <v>23</v>
      </c>
      <c r="E12" s="8" t="s">
        <v>36</v>
      </c>
      <c r="F12" s="41" t="s">
        <v>37</v>
      </c>
      <c r="G12" s="41" t="s">
        <v>37</v>
      </c>
      <c r="H12" s="41" t="s">
        <v>45</v>
      </c>
      <c r="I12" s="39"/>
      <c r="J12" s="39"/>
      <c r="K12" s="41" t="s">
        <v>37</v>
      </c>
      <c r="L12" s="41" t="s">
        <v>45</v>
      </c>
      <c r="M12" s="41" t="s">
        <v>37</v>
      </c>
      <c r="N12" s="41" t="s">
        <v>37</v>
      </c>
      <c r="O12" s="41" t="s">
        <v>45</v>
      </c>
      <c r="P12" s="39"/>
      <c r="Q12" s="39"/>
      <c r="R12" s="41" t="s">
        <v>37</v>
      </c>
      <c r="S12" s="41" t="s">
        <v>37</v>
      </c>
      <c r="T12" s="41" t="s">
        <v>37</v>
      </c>
      <c r="U12" s="41" t="s">
        <v>45</v>
      </c>
      <c r="V12" s="41" t="s">
        <v>45</v>
      </c>
      <c r="W12" s="39"/>
      <c r="X12" s="39"/>
      <c r="Y12" s="41" t="s">
        <v>45</v>
      </c>
      <c r="Z12" s="41" t="s">
        <v>37</v>
      </c>
      <c r="AA12" s="41" t="s">
        <v>37</v>
      </c>
      <c r="AB12" s="41" t="s">
        <v>37</v>
      </c>
      <c r="AC12" s="41" t="s">
        <v>45</v>
      </c>
      <c r="AD12" s="45"/>
      <c r="AE12" s="40"/>
      <c r="AF12" s="41" t="s">
        <v>37</v>
      </c>
      <c r="AG12" s="41" t="s">
        <v>37</v>
      </c>
      <c r="AH12" s="41" t="s">
        <v>45</v>
      </c>
      <c r="AI12" s="41" t="s">
        <v>37</v>
      </c>
      <c r="AJ12" s="31">
        <f t="shared" si="0"/>
        <v>8</v>
      </c>
      <c r="AK12" s="31">
        <f t="shared" si="1"/>
        <v>14</v>
      </c>
      <c r="AL12" s="31">
        <f t="shared" si="2"/>
        <v>0</v>
      </c>
      <c r="AM12" s="31">
        <f t="shared" si="3"/>
        <v>0</v>
      </c>
      <c r="AN12" s="31">
        <f t="shared" si="4"/>
        <v>0</v>
      </c>
      <c r="AO12" s="31">
        <f t="shared" si="5"/>
        <v>0</v>
      </c>
      <c r="AP12" s="31">
        <f t="shared" si="6"/>
        <v>0</v>
      </c>
      <c r="AQ12" s="31">
        <f t="shared" si="8"/>
        <v>22</v>
      </c>
    </row>
    <row r="13" spans="1:43" s="7" customFormat="1" x14ac:dyDescent="0.25">
      <c r="A13" s="67"/>
      <c r="B13" s="18" t="s">
        <v>30</v>
      </c>
      <c r="C13" s="27" t="s">
        <v>41</v>
      </c>
      <c r="D13" s="23" t="s">
        <v>23</v>
      </c>
      <c r="E13" s="8" t="s">
        <v>36</v>
      </c>
      <c r="F13" s="6" t="s">
        <v>37</v>
      </c>
      <c r="G13" s="41" t="s">
        <v>45</v>
      </c>
      <c r="H13" s="41" t="s">
        <v>37</v>
      </c>
      <c r="I13" s="45"/>
      <c r="J13" s="45"/>
      <c r="K13" s="41" t="s">
        <v>37</v>
      </c>
      <c r="L13" s="6" t="s">
        <v>37</v>
      </c>
      <c r="M13" s="6" t="s">
        <v>37</v>
      </c>
      <c r="N13" s="41" t="s">
        <v>45</v>
      </c>
      <c r="O13" s="41" t="s">
        <v>37</v>
      </c>
      <c r="P13" s="39"/>
      <c r="Q13" s="39"/>
      <c r="R13" s="41" t="s">
        <v>37</v>
      </c>
      <c r="S13" s="6" t="s">
        <v>37</v>
      </c>
      <c r="T13" s="6" t="s">
        <v>37</v>
      </c>
      <c r="U13" s="41" t="s">
        <v>45</v>
      </c>
      <c r="V13" s="41" t="s">
        <v>37</v>
      </c>
      <c r="W13" s="39"/>
      <c r="X13" s="39"/>
      <c r="Y13" s="41" t="s">
        <v>37</v>
      </c>
      <c r="Z13" s="41" t="s">
        <v>37</v>
      </c>
      <c r="AA13" s="41" t="s">
        <v>37</v>
      </c>
      <c r="AB13" s="41" t="s">
        <v>45</v>
      </c>
      <c r="AC13" s="41" t="s">
        <v>37</v>
      </c>
      <c r="AD13" s="39"/>
      <c r="AE13" s="39"/>
      <c r="AF13" s="41" t="s">
        <v>37</v>
      </c>
      <c r="AG13" s="41" t="s">
        <v>37</v>
      </c>
      <c r="AH13" s="41" t="s">
        <v>37</v>
      </c>
      <c r="AI13" s="41" t="s">
        <v>45</v>
      </c>
      <c r="AJ13" s="31">
        <f t="shared" si="0"/>
        <v>5</v>
      </c>
      <c r="AK13" s="31">
        <f t="shared" si="1"/>
        <v>17</v>
      </c>
      <c r="AL13" s="31">
        <f t="shared" si="2"/>
        <v>0</v>
      </c>
      <c r="AM13" s="31">
        <f t="shared" si="3"/>
        <v>0</v>
      </c>
      <c r="AN13" s="31">
        <f t="shared" si="4"/>
        <v>0</v>
      </c>
      <c r="AO13" s="31">
        <f t="shared" si="5"/>
        <v>0</v>
      </c>
      <c r="AP13" s="31">
        <f t="shared" si="6"/>
        <v>0</v>
      </c>
      <c r="AQ13" s="31">
        <f t="shared" si="8"/>
        <v>22</v>
      </c>
    </row>
    <row r="14" spans="1:43" s="7" customFormat="1" x14ac:dyDescent="0.25">
      <c r="A14" s="68"/>
      <c r="B14" s="21" t="s">
        <v>31</v>
      </c>
      <c r="C14" s="28" t="s">
        <v>41</v>
      </c>
      <c r="D14" s="29" t="s">
        <v>24</v>
      </c>
      <c r="E14" s="8" t="s">
        <v>36</v>
      </c>
      <c r="F14" s="6" t="s">
        <v>37</v>
      </c>
      <c r="G14" s="41" t="s">
        <v>37</v>
      </c>
      <c r="H14" s="41" t="s">
        <v>45</v>
      </c>
      <c r="I14" s="39"/>
      <c r="J14" s="39"/>
      <c r="K14" s="41" t="s">
        <v>37</v>
      </c>
      <c r="L14" s="6" t="s">
        <v>45</v>
      </c>
      <c r="M14" s="6" t="s">
        <v>37</v>
      </c>
      <c r="N14" s="41" t="s">
        <v>37</v>
      </c>
      <c r="O14" s="41" t="s">
        <v>45</v>
      </c>
      <c r="P14" s="39"/>
      <c r="Q14" s="39"/>
      <c r="R14" s="41" t="s">
        <v>37</v>
      </c>
      <c r="S14" s="6" t="s">
        <v>37</v>
      </c>
      <c r="T14" s="6" t="s">
        <v>45</v>
      </c>
      <c r="U14" s="41" t="s">
        <v>45</v>
      </c>
      <c r="V14" s="41" t="s">
        <v>37</v>
      </c>
      <c r="W14" s="39"/>
      <c r="X14" s="39"/>
      <c r="Y14" s="41" t="s">
        <v>37</v>
      </c>
      <c r="Z14" s="6" t="s">
        <v>45</v>
      </c>
      <c r="AA14" s="6" t="s">
        <v>37</v>
      </c>
      <c r="AB14" s="41" t="s">
        <v>37</v>
      </c>
      <c r="AC14" s="41" t="s">
        <v>45</v>
      </c>
      <c r="AD14" s="39"/>
      <c r="AE14" s="39"/>
      <c r="AF14" s="41" t="s">
        <v>37</v>
      </c>
      <c r="AG14" s="6" t="s">
        <v>45</v>
      </c>
      <c r="AH14" s="6" t="s">
        <v>37</v>
      </c>
      <c r="AI14" s="41" t="s">
        <v>37</v>
      </c>
      <c r="AJ14" s="31">
        <f t="shared" si="0"/>
        <v>8</v>
      </c>
      <c r="AK14" s="31">
        <f t="shared" si="1"/>
        <v>14</v>
      </c>
      <c r="AL14" s="31">
        <f t="shared" si="2"/>
        <v>0</v>
      </c>
      <c r="AM14" s="31">
        <f t="shared" si="3"/>
        <v>0</v>
      </c>
      <c r="AN14" s="31">
        <f t="shared" si="4"/>
        <v>0</v>
      </c>
      <c r="AO14" s="31">
        <f t="shared" si="5"/>
        <v>0</v>
      </c>
      <c r="AP14" s="31">
        <f>COUNTIF(F14:AI14,"DMC")</f>
        <v>0</v>
      </c>
      <c r="AQ14" s="31">
        <f t="shared" si="8"/>
        <v>22</v>
      </c>
    </row>
    <row r="15" spans="1:43" x14ac:dyDescent="0.25">
      <c r="A15" s="63"/>
      <c r="B15" s="63"/>
      <c r="C15" s="63"/>
      <c r="D15" s="63"/>
      <c r="E15" s="17"/>
    </row>
    <row r="16" spans="1:43" x14ac:dyDescent="0.25">
      <c r="A16" s="32" t="s">
        <v>58</v>
      </c>
      <c r="B16" s="35"/>
      <c r="C16" s="35"/>
      <c r="D16" s="35"/>
      <c r="E16" s="17"/>
    </row>
    <row r="17" spans="1:1" x14ac:dyDescent="0.25">
      <c r="A17" s="10" t="s">
        <v>60</v>
      </c>
    </row>
    <row r="18" spans="1:1" x14ac:dyDescent="0.25">
      <c r="A18" s="10" t="s">
        <v>59</v>
      </c>
    </row>
    <row r="19" spans="1:1" x14ac:dyDescent="0.25">
      <c r="A19" s="10" t="s">
        <v>61</v>
      </c>
    </row>
    <row r="20" spans="1:1" x14ac:dyDescent="0.25">
      <c r="A20" s="10" t="s">
        <v>62</v>
      </c>
    </row>
    <row r="21" spans="1:1" x14ac:dyDescent="0.25">
      <c r="A21" s="10" t="s">
        <v>63</v>
      </c>
    </row>
    <row r="22" spans="1:1" x14ac:dyDescent="0.25">
      <c r="A22" s="10" t="s">
        <v>64</v>
      </c>
    </row>
    <row r="23" spans="1:1" x14ac:dyDescent="0.25">
      <c r="A23" s="10" t="s">
        <v>65</v>
      </c>
    </row>
  </sheetData>
  <mergeCells count="17">
    <mergeCell ref="AJ4:AJ5"/>
    <mergeCell ref="AK4:AK5"/>
    <mergeCell ref="E3:E5"/>
    <mergeCell ref="A6:A14"/>
    <mergeCell ref="AJ3:AP3"/>
    <mergeCell ref="F3:AI3"/>
    <mergeCell ref="A15:D15"/>
    <mergeCell ref="A3:A5"/>
    <mergeCell ref="B3:B5"/>
    <mergeCell ref="D3:D5"/>
    <mergeCell ref="C3:C5"/>
    <mergeCell ref="AQ3:AQ5"/>
    <mergeCell ref="AL4:AL5"/>
    <mergeCell ref="AM4:AM5"/>
    <mergeCell ref="AN4:AN5"/>
    <mergeCell ref="AO4:AO5"/>
    <mergeCell ref="AP4:AP5"/>
  </mergeCells>
  <dataValidations count="1">
    <dataValidation type="list" allowBlank="1" showInputMessage="1" showErrorMessage="1" sqref="E6:E14">
      <formula1>"TRABAJO REMOTO, TRABAJO PRESENCIAL, LICENCIA COMPENSABLE, TRABAJO MIXTO: PRESENCIAL Y REMOTO, TRABAJO MIXTO: PRESENCIAL Y LICENCIA COMPENSABLE"</formula1>
    </dataValidation>
  </dataValidations>
  <pageMargins left="0.7" right="0.7" top="0.75" bottom="0.75" header="0.3" footer="0.3"/>
  <pageSetup paperSize="9"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DIRECCION GENERAL</vt:lpstr>
      <vt:lpstr>PLANEAMIENTO ESTRATEGICO</vt:lpstr>
      <vt:lpstr>GESTION DE LA CALIDAD</vt:lpstr>
      <vt:lpstr>UNIDAD DE LOGISTICA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Víctor Torres</dc:creator>
  <cp:keywords/>
  <dc:description/>
  <cp:lastModifiedBy>Diana Carolina Bocanegra Bueno</cp:lastModifiedBy>
  <cp:revision/>
  <dcterms:created xsi:type="dcterms:W3CDTF">2020-03-20T15:40:28Z</dcterms:created>
  <dcterms:modified xsi:type="dcterms:W3CDTF">2021-09-30T19:49:29Z</dcterms:modified>
  <cp:category/>
  <cp:contentStatus/>
</cp:coreProperties>
</file>