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7096B786-358F-4414-AC3B-04F62466B959}" xr6:coauthVersionLast="47" xr6:coauthVersionMax="47" xr10:uidLastSave="{00000000-0000-0000-0000-000000000000}"/>
  <bookViews>
    <workbookView xWindow="105" yWindow="780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<sst xmlns="http://schemas.openxmlformats.org/spreadsheetml/2006/main" count="214" uniqueCount="88">
  <si>
    <t>MINISTERIO DE SALUD</t>
  </si>
  <si>
    <t>SOLICITUDES DE ATENCIÓN PENDIENTES - EXPORTADO 07/04/2022 14:24</t>
  </si>
  <si>
    <t>FECHA INICIO: 07/04/2022 FECHA FINAL: 07/04/2022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</si>
  <si>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</si>
  <si>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</si>
  <si>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</si>
  <si>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</si>
  <si>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</si>
  <si>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</si>
  <si>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</si>
  <si>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</si>
  <si>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</si>
  <si>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</si>
  <si>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</si>
  <si>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</si>
  <si>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</si>
  <si>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</si>
  <si>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</si>
  <si>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</si>
  <si>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</si>
  <si>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</si>
  <si>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</si>
  <si>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08018364</t>
  </si>
  <si>
    <t>SORIA CARDENAS, ROBERTO</t>
  </si>
  <si>
    <t>07/04/2022 13:44:48</t>
  </si>
  <si>
    <t>Rímac</t>
  </si>
  <si>
    <t>Teleorientación</t>
  </si>
  <si>
    <t>148-3074/956 613 780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</si>
  <si>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</si>
  <si>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</si>
  <si>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</si>
  <si>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</si>
  <si>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</si>
  <si>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</si>
  <si>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</si>
  <si>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</si>
  <si>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06977691</t>
  </si>
  <si>
    <t>DONAYRE SANCHEZ, RODOLFO MOISES</t>
  </si>
  <si>
    <t>07/04/2022 13:47:14</t>
  </si>
  <si>
    <t>Chorrillos</t>
  </si>
  <si>
    <t>991 087 873</t>
  </si>
  <si>
    <t>40863350</t>
  </si>
  <si>
    <t>FARIAS MARTINEZ, LUZ MILAGROS</t>
  </si>
  <si>
    <t>07/04/2022 13:50:52</t>
  </si>
  <si>
    <t>923 143 769</t>
  </si>
  <si>
    <t>10007947</t>
  </si>
  <si>
    <t>IKEHARA YAMADA DE TERUYA, IRMA MITSUKO</t>
  </si>
  <si>
    <t>07/04/2022 13:53:23</t>
  </si>
  <si>
    <t>San Borja</t>
  </si>
  <si>
    <t>966 003 147</t>
  </si>
  <si>
    <t>44358563</t>
  </si>
  <si>
    <t>CHAVEZ FLOREZ, CINTHYA DEL PILAR</t>
  </si>
  <si>
    <t>07/04/2022 13:56:01</t>
  </si>
  <si>
    <t>Ate</t>
  </si>
  <si>
    <t>920 198 955</t>
  </si>
  <si>
    <t>29414792</t>
  </si>
  <si>
    <t>RIVERA ALVAREZ, CLAUDIA ELENA</t>
  </si>
  <si>
    <t>07/04/2022 13:58:34</t>
  </si>
  <si>
    <t>07/04/2022 13:58:35</t>
  </si>
  <si>
    <t>Santiago de Surco</t>
  </si>
  <si>
    <t>947 598 331</t>
  </si>
  <si>
    <t>47641839</t>
  </si>
  <si>
    <t>PAREDES IMAN, DIEGO ALONSO</t>
  </si>
  <si>
    <t>07/04/2022 14:06:49</t>
  </si>
  <si>
    <t>944 253 003</t>
  </si>
  <si>
    <t>74838629</t>
  </si>
  <si>
    <t>MINCHOLA NEYRA, INGRID ANGIE CHRIS</t>
  </si>
  <si>
    <t>07/04/2022 14:09:23</t>
  </si>
  <si>
    <t>El Porvenir</t>
  </si>
  <si>
    <t>981 092 387</t>
  </si>
  <si>
    <t>07/04/2022 14:13:35</t>
  </si>
  <si>
    <t>41833977</t>
  </si>
  <si>
    <t>ACOSTA ZELADA, MARIA ELIZABETH</t>
  </si>
  <si>
    <t>07/04/2022 14:17:55</t>
  </si>
  <si>
    <t>07/04/2022 14:17:56</t>
  </si>
  <si>
    <t>La Victoria</t>
  </si>
  <si>
    <t>918 571 941</t>
  </si>
  <si>
    <t>10445455</t>
  </si>
  <si>
    <t>GUIOP ISLA DE PELAEZ, NICOLAZA</t>
  </si>
  <si>
    <t>07/04/2022 14:20:08</t>
  </si>
  <si>
    <t>San Juan de Miraflores</t>
  </si>
  <si>
    <t>914 503 764/973 985 321</t>
  </si>
  <si>
    <t>06248696</t>
  </si>
  <si>
    <t>MERTZ CALDERON, IRENE HAYDEE</t>
  </si>
  <si>
    <t>07/04/2022 14:22:27</t>
  </si>
  <si>
    <t>Villa El Salvador</t>
  </si>
  <si>
    <t>999 999 999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</si>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</sst>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A4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DATEDIF("07/06/1939",TODAY(),"Y")&amp;IF(DATEDIF("07/06/1939",TODAY(),"Y")=1," año, "," años, ")&amp;DATEDIF("07/06/1939",TODAY(),"YM")&amp;IF(DATEDIF("07/06/1939",TODAY(),"YM")=1," mes, "," meses, ")&amp;DATEDIF("07/06/1939",TODAY(),"MD")&amp;IF(DATEDIF("07/06/1939",TODAY(),"MD")=1," día"," días")</f>
        <v>82 años, 10 meses, 0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DATEDIF("04/09/1951",TODAY(),"Y")&amp;IF(DATEDIF("04/09/1951",TODAY(),"Y")=1," año, "," años, ")&amp;DATEDIF("04/09/1951",TODAY(),"YM")&amp;IF(DATEDIF("04/09/1951",TODAY(),"YM")=1," mes, "," meses, ")&amp;DATEDIF("04/09/1951",TODAY(),"MD")&amp;IF(DATEDIF("04/09/1951",TODAY(),"MD")=1," día"," días")</f>
        <v>70 años, 7 meses, 3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DATEDIF("30/10/1980",TODAY(),"Y")&amp;IF(DATEDIF("30/10/1980",TODAY(),"Y")=1," año, "," años, ")&amp;DATEDIF("30/10/1980",TODAY(),"YM")&amp;IF(DATEDIF("30/10/1980",TODAY(),"YM")=1," mes, "," meses, ")&amp;DATEDIF("30/10/1980",TODAY(),"MD")&amp;IF(DATEDIF("30/10/1980",TODAY(),"MD")=1," día"," días")</f>
        <v>41 años, 5 meses, 8 días</v>
      </c>
      <c r="F7" t="s">
        <v>43</v>
      </c>
      <c r="G7" t="s">
        <v>43</v>
      </c>
      <c r="H7" t="s">
        <v>25</v>
      </c>
      <c r="I7" t="s">
        <v>26</v>
      </c>
      <c r="J7" t="s">
        <v>44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45</v>
      </c>
      <c r="D8" t="s">
        <v>46</v>
      </c>
      <c r="E8" t="str">
        <f ca="1">DATEDIF("06/06/1933",TODAY(),"Y")&amp;IF(DATEDIF("06/06/1933",TODAY(),"Y")=1," año, "," años, ")&amp;DATEDIF("06/06/1933",TODAY(),"YM")&amp;IF(DATEDIF("06/06/1933",TODAY(),"YM")=1," mes, "," meses, ")&amp;DATEDIF("06/06/1933",TODAY(),"MD")&amp;IF(DATEDIF("06/06/1933",TODAY(),"MD")=1," día"," días")</f>
        <v>88 años, 10 meses, 1 día</v>
      </c>
      <c r="F8" t="s">
        <v>47</v>
      </c>
      <c r="G8" t="s">
        <v>47</v>
      </c>
      <c r="H8" t="s">
        <v>48</v>
      </c>
      <c r="I8" t="s">
        <v>26</v>
      </c>
      <c r="J8" t="s">
        <v>49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50</v>
      </c>
      <c r="D9" t="s">
        <v>51</v>
      </c>
      <c r="E9" t="str">
        <f ca="1">DATEDIF("20/12/1983",TODAY(),"Y")&amp;IF(DATEDIF("20/12/1983",TODAY(),"Y")=1," año, "," años, ")&amp;DATEDIF("20/12/1983",TODAY(),"YM")&amp;IF(DATEDIF("20/12/1983",TODAY(),"YM")=1," mes, "," meses, ")&amp;DATEDIF("20/12/1983",TODAY(),"MD")&amp;IF(DATEDIF("20/12/1983",TODAY(),"MD")=1," día"," días")</f>
        <v>38 años, 3 meses, 18 días</v>
      </c>
      <c r="F9" t="s">
        <v>52</v>
      </c>
      <c r="G9" t="s">
        <v>52</v>
      </c>
      <c r="H9" t="s">
        <v>53</v>
      </c>
      <c r="I9" t="s">
        <v>26</v>
      </c>
      <c r="J9" t="s">
        <v>54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55</v>
      </c>
      <c r="D10" t="s">
        <v>56</v>
      </c>
      <c r="E10" t="str">
        <f ca="1">DATEDIF("18/08/1971",TODAY(),"Y")&amp;IF(DATEDIF("18/08/1971",TODAY(),"Y")=1," año, "," años, ")&amp;DATEDIF("18/08/1971",TODAY(),"YM")&amp;IF(DATEDIF("18/08/1971",TODAY(),"YM")=1," mes, "," meses, ")&amp;DATEDIF("18/08/1971",TODAY(),"MD")&amp;IF(DATEDIF("18/08/1971",TODAY(),"MD")=1," día"," días")</f>
        <v>50 años, 7 meses, 20 días</v>
      </c>
      <c r="F10" t="s">
        <v>57</v>
      </c>
      <c r="G10" t="s">
        <v>58</v>
      </c>
      <c r="H10" t="s">
        <v>59</v>
      </c>
      <c r="I10" t="s">
        <v>26</v>
      </c>
      <c r="J10" t="s">
        <v>60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61</v>
      </c>
      <c r="D11" t="s">
        <v>62</v>
      </c>
      <c r="E11" t="str">
        <f ca="1">DATEDIF("28/03/1992",TODAY(),"Y")&amp;IF(DATEDIF("28/03/1992",TODAY(),"Y")=1," año, "," años, ")&amp;DATEDIF("28/03/1992",TODAY(),"YM")&amp;IF(DATEDIF("28/03/1992",TODAY(),"YM")=1," mes, "," meses, ")&amp;DATEDIF("28/03/1992",TODAY(),"MD")&amp;IF(DATEDIF("28/03/1992",TODAY(),"MD")=1," día"," días")</f>
        <v>30 años, 0 meses, 10 días</v>
      </c>
      <c r="F11" t="s">
        <v>63</v>
      </c>
      <c r="G11" t="s">
        <v>63</v>
      </c>
      <c r="H11" t="s">
        <v>25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65</v>
      </c>
      <c r="D12" t="s">
        <v>66</v>
      </c>
      <c r="E12" t="str">
        <f ca="1">DATEDIF("01/09/1996",TODAY(),"Y")&amp;IF(DATEDIF("01/09/1996",TODAY(),"Y")=1," año, "," años, ")&amp;DATEDIF("01/09/1996",TODAY(),"YM")&amp;IF(DATEDIF("01/09/1996",TODAY(),"YM")=1," mes, "," meses, ")&amp;DATEDIF("01/09/1996",TODAY(),"MD")&amp;IF(DATEDIF("01/09/1996",TODAY(),"MD")=1," día"," días")</f>
        <v>25 años, 7 meses, 6 días</v>
      </c>
      <c r="F12" t="s">
        <v>67</v>
      </c>
      <c r="G12" t="s">
        <v>67</v>
      </c>
      <c r="H12" t="s">
        <v>68</v>
      </c>
      <c r="I12" t="s">
        <v>26</v>
      </c>
      <c r="J12" t="s">
        <v>69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65</v>
      </c>
      <c r="D13" t="s">
        <v>66</v>
      </c>
      <c r="E13" t="str">
        <f ca="1">DATEDIF("01/09/1996",TODAY(),"Y")&amp;IF(DATEDIF("01/09/1996",TODAY(),"Y")=1," año, "," años, ")&amp;DATEDIF("01/09/1996",TODAY(),"YM")&amp;IF(DATEDIF("01/09/1996",TODAY(),"YM")=1," mes, "," meses, ")&amp;DATEDIF("01/09/1996",TODAY(),"MD")&amp;IF(DATEDIF("01/09/1996",TODAY(),"MD")=1," día"," días")</f>
        <v>25 años, 7 meses, 6 días</v>
      </c>
      <c r="F13" t="s">
        <v>70</v>
      </c>
      <c r="G13" t="s">
        <v>70</v>
      </c>
      <c r="H13" t="s">
        <v>68</v>
      </c>
      <c r="I13" t="s">
        <v>26</v>
      </c>
      <c r="J13" t="s">
        <v>69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71</v>
      </c>
      <c r="D14" t="s">
        <v>72</v>
      </c>
      <c r="E14" t="str">
        <f ca="1">DATEDIF("04/04/1983",TODAY(),"Y")&amp;IF(DATEDIF("04/04/1983",TODAY(),"Y")=1," año, "," años, ")&amp;DATEDIF("04/04/1983",TODAY(),"YM")&amp;IF(DATEDIF("04/04/1983",TODAY(),"YM")=1," mes, "," meses, ")&amp;DATEDIF("04/04/1983",TODAY(),"MD")&amp;IF(DATEDIF("04/04/1983",TODAY(),"MD")=1," día"," días")</f>
        <v>39 años, 0 meses, 3 días</v>
      </c>
      <c r="F14" t="s">
        <v>73</v>
      </c>
      <c r="G14" t="s">
        <v>74</v>
      </c>
      <c r="H14" t="s">
        <v>75</v>
      </c>
      <c r="I14" t="s">
        <v>26</v>
      </c>
      <c r="J14" t="s">
        <v>76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77</v>
      </c>
      <c r="D15" t="s">
        <v>78</v>
      </c>
      <c r="E15" t="str">
        <f ca="1">DATEDIF("27/10/1952",TODAY(),"Y")&amp;IF(DATEDIF("27/10/1952",TODAY(),"Y")=1," año, "," años, ")&amp;DATEDIF("27/10/1952",TODAY(),"YM")&amp;IF(DATEDIF("27/10/1952",TODAY(),"YM")=1," mes, "," meses, ")&amp;DATEDIF("27/10/1952",TODAY(),"MD")&amp;IF(DATEDIF("27/10/1952",TODAY(),"MD")=1," día"," días")</f>
        <v>69 años, 5 meses, 11 días</v>
      </c>
      <c r="F15" t="s">
        <v>79</v>
      </c>
      <c r="G15" t="s">
        <v>79</v>
      </c>
      <c r="H15" t="s">
        <v>80</v>
      </c>
      <c r="I15" t="s">
        <v>26</v>
      </c>
      <c r="J15" t="s">
        <v>81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82</v>
      </c>
      <c r="D16" t="s">
        <v>83</v>
      </c>
      <c r="E16" t="str">
        <f ca="1">DATEDIF("07/12/1966",TODAY(),"Y")&amp;IF(DATEDIF("07/12/1966",TODAY(),"Y")=1," año, "," años, ")&amp;DATEDIF("07/12/1966",TODAY(),"YM")&amp;IF(DATEDIF("07/12/1966",TODAY(),"YM")=1," mes, "," meses, ")&amp;DATEDIF("07/12/1966",TODAY(),"MD")&amp;IF(DATEDIF("07/12/1966",TODAY(),"MD")=1," día"," días")</f>
        <v>55 años, 4 meses, 0 días</v>
      </c>
      <c r="F16" t="s">
        <v>84</v>
      </c>
      <c r="G16" t="s">
        <v>84</v>
      </c>
      <c r="H16" t="s">
        <v>85</v>
      </c>
      <c r="I16" t="s">
        <v>26</v>
      </c>
      <c r="J16" t="s">
        <v>86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ht="15.75" x14ac:dyDescent="0.25">
      <c r="A17" s="5" t="s">
        <v>87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</sheetData>
  <mergeCells count="4">
    <mergeCell ref="A1:R1"/>
    <mergeCell ref="A2:R2"/>
    <mergeCell ref="A3:R3"/>
    <mergeCell ref="A17:R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2022-04-07T18:30:20Z</dcterms:created>
  <dcterms:modified xsi:type="dcterms:W3CDTF">2022-04-07T19:25:13Z</dcterms:modified>
</cp:coreProperties>
</file>