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8_{C4E3BA2D-3778-4F77-9D50-E4629AF0CD27}" xr6:coauthVersionLast="47" xr6:coauthVersionMax="47" xr10:uidLastSave="{00000000-0000-0000-0000-000000000000}"/>
  <bookViews>
    <workbookView xWindow="105" yWindow="390" windowWidth="20385" windowHeight="1027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<sst xmlns="http://schemas.openxmlformats.org/spreadsheetml/2006/main" count="230" uniqueCount="92">
  <si>
    <t>MINISTERIO DE SALUD</t>
  </si>
  <si>
    <t>SOLICITUDES DE ATENCIÓN PENDIENTES - EXPORTADO 19/04/2022 14:01</t>
  </si>
  <si>
    <t>FECHA INICIO: 19/04/2022 FECHA FINAL: 19/04/2022</t>
  </si>
  <si>
    <t>N°</t>
  </si>
  <si>
    <t>TIPO DOC.</t>
  </si>
  <si>
    <t>PACIENTE (NRO. DOCUMENTO)</t>
  </si>
  <si>
    <t>PACIENTE (APELLIDOS Y NOMBRES)</t>
  </si>
  <si>
    <t>PACIENTE (EDAD)</t>
  </si>
  <si>
    <t>FECHA Y HORA DE LA SOLICITUD</t>
  </si>
  <si>
    <t>FECHA Y HORA DE ASIGNACIÓN</t>
  </si>
  <si>
    <t>DISTRITO DE RESIDENCIA</t>
  </si>
  <si>
    <t>TIPO DE SERVICIO</t>
  </si>
  <si>
    <t>TELÉFONO / CELULAR</t>
  </si>
  <si>
    <t>ESTADO</t>
  </si>
  <si>
    <t>RENIPRESS</t>
  </si>
  <si>
    <t>ESTABLECIMIENTO</t>
  </si>
  <si>
    <t>DIRESA</t>
  </si>
  <si>
    <t>RED</t>
  </si>
  <si>
    <t>MICRORED</t>
  </si>
  <si>
    <t>PLATAFORMA DE ATENCIÓN</t>
  </si>
  <si>
    <t>DIAGNÓSTICO</t>
  </si>
  <si>
    <t>DNI</t>
  </si>
  <si>
    <t>43244842</t>
  </si>
  <si>
    <t>LOJAS ZEVALLOS, CAROL VICTORIA</t>
  </si>
  <si>
    <t>19/04/2022 13:21:37</t>
  </si>
  <si>
    <t>Los Olivos</t>
  </si>
  <si>
    <t>Teleorientación</t>
  </si>
  <si>
    <t>985 301 444</t>
  </si>
  <si>
    <t>Atendido</t>
  </si>
  <si>
    <t>00005197</t>
  </si>
  <si>
    <t>IRO</t>
  </si>
  <si>
    <t>LA LIBERTAD</t>
  </si>
  <si>
    <t>NO PERTENECE A NINGUNA RED</t>
  </si>
  <si>
    <t>NO PERTENECE A NINGUNA MICRORED</t>
  </si>
  <si>
    <t>Teleatiendo</t>
  </si>
  <si>
    <t xml:space="preserve">Z76.9 - Personas en contacto con los servicios de salud en circunstancias no especificadas [definitivo] </t>
  </si>
  <si>
    <t>08241220</t>
  </si>
  <si>
    <t>FERREYROS FLORES, ENRIQUE CARLOS</t>
  </si>
  <si>
    <t>19/04/2022 13:25:29</t>
  </si>
  <si>
    <t>Santiago de Surco</t>
  </si>
  <si>
    <t>999 943 802</t>
  </si>
  <si>
    <t>74302486</t>
  </si>
  <si>
    <t>CRUZ PALOMINO, JONATHAN SAMUEL</t>
  </si>
  <si>
    <t>19/04/2022 13:27:59</t>
  </si>
  <si>
    <t>Pueblo Nuevo</t>
  </si>
  <si>
    <t>948 461 498</t>
  </si>
  <si>
    <t>45500407</t>
  </si>
  <si>
    <t>CENTENO LLANOS, DANA HARUMI</t>
  </si>
  <si>
    <t>19/04/2022 13:30:40</t>
  </si>
  <si>
    <t>Chorrillos</t>
  </si>
  <si>
    <t>952 249 700</t>
  </si>
  <si>
    <t>07420955</t>
  </si>
  <si>
    <t>BALDOCEDA ARROYO, AMPARO CLAUDIA</t>
  </si>
  <si>
    <t>19/04/2022 13:33:06</t>
  </si>
  <si>
    <t>La Victoria</t>
  </si>
  <si>
    <t>980 241 086</t>
  </si>
  <si>
    <t>40602997</t>
  </si>
  <si>
    <t>VASQUEZ SUELPRES, LUCIA JACQUELINE</t>
  </si>
  <si>
    <t>19/04/2022 13:35:11</t>
  </si>
  <si>
    <t>986 111 108</t>
  </si>
  <si>
    <t>07962933</t>
  </si>
  <si>
    <t>DIAZ ROBLES, WALDO JAVIER</t>
  </si>
  <si>
    <t>19/04/2022 13:37:44</t>
  </si>
  <si>
    <t>Pueblo Libre</t>
  </si>
  <si>
    <t>949 746 329</t>
  </si>
  <si>
    <t>19/04/2022 13:40:02</t>
  </si>
  <si>
    <t>08149451</t>
  </si>
  <si>
    <t>ESPINOZA MAYTA, ELIA EMILIA</t>
  </si>
  <si>
    <t>19/04/2022 13:42:36</t>
  </si>
  <si>
    <t>San Juan de Lurigancho</t>
  </si>
  <si>
    <t>954 196 329</t>
  </si>
  <si>
    <t>08085967</t>
  </si>
  <si>
    <t>OLARTE ACHULLI DE HUAISARA, JUANA RICCI</t>
  </si>
  <si>
    <t>19/04/2022 13:44:53</t>
  </si>
  <si>
    <t>Rímac</t>
  </si>
  <si>
    <t>943 655 663</t>
  </si>
  <si>
    <t>CARNET DE EXTRANJERIA</t>
  </si>
  <si>
    <t>000887288</t>
  </si>
  <si>
    <t>RAMOS VARELA, MARIA FERNANDA</t>
  </si>
  <si>
    <t>19/04/2022 13:53:53</t>
  </si>
  <si>
    <t>Barranca</t>
  </si>
  <si>
    <t>973 901 930</t>
  </si>
  <si>
    <t>22264485</t>
  </si>
  <si>
    <t>ESPINOZA ALVA, NELLY LELIZ</t>
  </si>
  <si>
    <t>19/04/2022 13:56:28</t>
  </si>
  <si>
    <t>Jesús María</t>
  </si>
  <si>
    <t>423-8253/941 465 117</t>
  </si>
  <si>
    <t>08241252</t>
  </si>
  <si>
    <t>NIETO MEJIA DE KOO, LUZMILA ARIELA</t>
  </si>
  <si>
    <t>19/04/2022 13:58:25</t>
  </si>
  <si>
    <t>999 175 070</t>
  </si>
  <si>
    <t>DATOS CONFIDENCIALES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</si>
</sst>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3"/>
      <name val="Calibri"/>
    </font>
    <font>
      <b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FD9DE"/>
        <bgColor rgb="FF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topLeftCell="A2" workbookViewId="0">
      <selection sqref="A1:R1"/>
    </sheetView>
  </sheetViews>
  <sheetFormatPr baseColWidth="10" defaultColWidth="9.140625" defaultRowHeight="15" x14ac:dyDescent="0.25"/>
  <cols>
    <col min="1" max="1" width="5" customWidth="1"/>
    <col min="2" max="2" width="10" customWidth="1"/>
    <col min="3" max="3" width="15" customWidth="1"/>
    <col min="4" max="4" width="45" customWidth="1"/>
    <col min="5" max="5" width="26" customWidth="1"/>
    <col min="6" max="7" width="20" customWidth="1"/>
    <col min="8" max="9" width="15" customWidth="1"/>
    <col min="10" max="10" width="20" customWidth="1"/>
    <col min="11" max="12" width="10" customWidth="1"/>
    <col min="13" max="18" width="20" customWidth="1"/>
  </cols>
  <sheetData>
    <row r="1" spans="1:18" ht="15.75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.75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7.25" x14ac:dyDescent="0.3">
      <c r="A3" s="4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5.5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</row>
    <row r="5" spans="1:18" x14ac:dyDescent="0.25">
      <c r="A5">
        <v>1</v>
      </c>
      <c r="B5" t="s">
        <v>21</v>
      </c>
      <c r="C5" t="s">
        <v>22</v>
      </c>
      <c r="D5" t="s">
        <v>23</v>
      </c>
      <c r="E5" t="str">
        <f ca="1">DATEDIF("13/10/1985",TODAY(),"Y")&amp;IF(DATEDIF("13/10/1985",TODAY(),"Y")=1," año, "," años, ")&amp;DATEDIF("13/10/1985",TODAY(),"YM")&amp;IF(DATEDIF("13/10/1985",TODAY(),"YM")=1," mes, "," meses, ")&amp;DATEDIF("13/10/1985",TODAY(),"MD")&amp;IF(DATEDIF("13/10/1985",TODAY(),"MD")=1," día"," días")</f>
        <v>36 años, 6 meses, 6 días</v>
      </c>
      <c r="F5" t="s">
        <v>24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P5" t="s">
        <v>33</v>
      </c>
      <c r="Q5" t="s">
        <v>34</v>
      </c>
      <c r="R5" t="s">
        <v>35</v>
      </c>
    </row>
    <row r="6" spans="1:18" x14ac:dyDescent="0.25">
      <c r="A6">
        <v>2</v>
      </c>
      <c r="B6" t="s">
        <v>21</v>
      </c>
      <c r="C6" t="s">
        <v>36</v>
      </c>
      <c r="D6" t="s">
        <v>37</v>
      </c>
      <c r="E6" t="str">
        <f ca="1">DATEDIF("24/02/1951",TODAY(),"Y")&amp;IF(DATEDIF("24/02/1951",TODAY(),"Y")=1," año, "," años, ")&amp;DATEDIF("24/02/1951",TODAY(),"YM")&amp;IF(DATEDIF("24/02/1951",TODAY(),"YM")=1," mes, "," meses, ")&amp;DATEDIF("24/02/1951",TODAY(),"MD")&amp;IF(DATEDIF("24/02/1951",TODAY(),"MD")=1," día"," días")</f>
        <v>71 años, 1 mes, 26 días</v>
      </c>
      <c r="F6" t="s">
        <v>38</v>
      </c>
      <c r="G6" t="s">
        <v>38</v>
      </c>
      <c r="H6" t="s">
        <v>39</v>
      </c>
      <c r="I6" t="s">
        <v>26</v>
      </c>
      <c r="J6" t="s">
        <v>40</v>
      </c>
      <c r="K6" t="s">
        <v>28</v>
      </c>
      <c r="L6" t="s">
        <v>29</v>
      </c>
      <c r="M6" t="s">
        <v>30</v>
      </c>
      <c r="N6" t="s">
        <v>31</v>
      </c>
      <c r="O6" t="s">
        <v>32</v>
      </c>
      <c r="P6" t="s">
        <v>33</v>
      </c>
      <c r="Q6" t="s">
        <v>34</v>
      </c>
      <c r="R6" t="s">
        <v>35</v>
      </c>
    </row>
    <row r="7" spans="1:18" x14ac:dyDescent="0.25">
      <c r="A7">
        <v>3</v>
      </c>
      <c r="B7" t="s">
        <v>21</v>
      </c>
      <c r="C7" t="s">
        <v>41</v>
      </c>
      <c r="D7" t="s">
        <v>42</v>
      </c>
      <c r="E7" t="str">
        <f ca="1">DATEDIF("20/01/1997",TODAY(),"Y")&amp;IF(DATEDIF("20/01/1997",TODAY(),"Y")=1," año, "," años, ")&amp;DATEDIF("20/01/1997",TODAY(),"YM")&amp;IF(DATEDIF("20/01/1997",TODAY(),"YM")=1," mes, "," meses, ")&amp;DATEDIF("20/01/1997",TODAY(),"MD")&amp;IF(DATEDIF("20/01/1997",TODAY(),"MD")=1," día"," días")</f>
        <v>25 años, 2 meses, 30 días</v>
      </c>
      <c r="F7" t="s">
        <v>43</v>
      </c>
      <c r="G7" t="s">
        <v>43</v>
      </c>
      <c r="H7" t="s">
        <v>44</v>
      </c>
      <c r="I7" t="s">
        <v>26</v>
      </c>
      <c r="J7" t="s">
        <v>45</v>
      </c>
      <c r="K7" t="s">
        <v>28</v>
      </c>
      <c r="L7" t="s">
        <v>29</v>
      </c>
      <c r="M7" t="s">
        <v>30</v>
      </c>
      <c r="N7" t="s">
        <v>31</v>
      </c>
      <c r="O7" t="s">
        <v>32</v>
      </c>
      <c r="P7" t="s">
        <v>33</v>
      </c>
      <c r="Q7" t="s">
        <v>34</v>
      </c>
      <c r="R7" t="s">
        <v>35</v>
      </c>
    </row>
    <row r="8" spans="1:18" x14ac:dyDescent="0.25">
      <c r="A8">
        <v>4</v>
      </c>
      <c r="B8" t="s">
        <v>21</v>
      </c>
      <c r="C8" t="s">
        <v>46</v>
      </c>
      <c r="D8" t="s">
        <v>47</v>
      </c>
      <c r="E8" t="str">
        <f ca="1">DATEDIF("10/01/1989",TODAY(),"Y")&amp;IF(DATEDIF("10/01/1989",TODAY(),"Y")=1," año, "," años, ")&amp;DATEDIF("10/01/1989",TODAY(),"YM")&amp;IF(DATEDIF("10/01/1989",TODAY(),"YM")=1," mes, "," meses, ")&amp;DATEDIF("10/01/1989",TODAY(),"MD")&amp;IF(DATEDIF("10/01/1989",TODAY(),"MD")=1," día"," días")</f>
        <v>33 años, 3 meses, 9 días</v>
      </c>
      <c r="F8" t="s">
        <v>48</v>
      </c>
      <c r="G8" t="s">
        <v>48</v>
      </c>
      <c r="H8" t="s">
        <v>49</v>
      </c>
      <c r="I8" t="s">
        <v>26</v>
      </c>
      <c r="J8" t="s">
        <v>50</v>
      </c>
      <c r="K8" t="s">
        <v>28</v>
      </c>
      <c r="L8" t="s">
        <v>29</v>
      </c>
      <c r="M8" t="s">
        <v>30</v>
      </c>
      <c r="N8" t="s">
        <v>31</v>
      </c>
      <c r="O8" t="s">
        <v>32</v>
      </c>
      <c r="P8" t="s">
        <v>33</v>
      </c>
      <c r="Q8" t="s">
        <v>34</v>
      </c>
      <c r="R8" t="s">
        <v>35</v>
      </c>
    </row>
    <row r="9" spans="1:18" x14ac:dyDescent="0.25">
      <c r="A9">
        <v>5</v>
      </c>
      <c r="B9" t="s">
        <v>21</v>
      </c>
      <c r="C9" t="s">
        <v>51</v>
      </c>
      <c r="D9" t="s">
        <v>52</v>
      </c>
      <c r="E9" t="str">
        <f ca="1">DATEDIF("01/01/1959",TODAY(),"Y")&amp;IF(DATEDIF("01/01/1959",TODAY(),"Y")=1," año, "," años, ")&amp;DATEDIF("01/01/1959",TODAY(),"YM")&amp;IF(DATEDIF("01/01/1959",TODAY(),"YM")=1," mes, "," meses, ")&amp;DATEDIF("01/01/1959",TODAY(),"MD")&amp;IF(DATEDIF("01/01/1959",TODAY(),"MD")=1," día"," días")</f>
        <v>63 años, 3 meses, 18 días</v>
      </c>
      <c r="F9" t="s">
        <v>53</v>
      </c>
      <c r="G9" t="s">
        <v>53</v>
      </c>
      <c r="H9" t="s">
        <v>54</v>
      </c>
      <c r="I9" t="s">
        <v>26</v>
      </c>
      <c r="J9" t="s">
        <v>55</v>
      </c>
      <c r="K9" t="s">
        <v>28</v>
      </c>
      <c r="L9" t="s">
        <v>29</v>
      </c>
      <c r="M9" t="s">
        <v>30</v>
      </c>
      <c r="N9" t="s">
        <v>31</v>
      </c>
      <c r="O9" t="s">
        <v>32</v>
      </c>
      <c r="P9" t="s">
        <v>33</v>
      </c>
      <c r="Q9" t="s">
        <v>34</v>
      </c>
      <c r="R9" t="s">
        <v>35</v>
      </c>
    </row>
    <row r="10" spans="1:18" x14ac:dyDescent="0.25">
      <c r="A10">
        <v>6</v>
      </c>
      <c r="B10" t="s">
        <v>21</v>
      </c>
      <c r="C10" t="s">
        <v>56</v>
      </c>
      <c r="D10" t="s">
        <v>57</v>
      </c>
      <c r="E10" t="str">
        <f ca="1">DATEDIF("26/07/1980",TODAY(),"Y")&amp;IF(DATEDIF("26/07/1980",TODAY(),"Y")=1," año, "," años, ")&amp;DATEDIF("26/07/1980",TODAY(),"YM")&amp;IF(DATEDIF("26/07/1980",TODAY(),"YM")=1," mes, "," meses, ")&amp;DATEDIF("26/07/1980",TODAY(),"MD")&amp;IF(DATEDIF("26/07/1980",TODAY(),"MD")=1," día"," días")</f>
        <v>41 años, 8 meses, 24 días</v>
      </c>
      <c r="F10" t="s">
        <v>58</v>
      </c>
      <c r="G10" t="s">
        <v>58</v>
      </c>
      <c r="H10" t="s">
        <v>54</v>
      </c>
      <c r="I10" t="s">
        <v>26</v>
      </c>
      <c r="J10" t="s">
        <v>59</v>
      </c>
      <c r="K10" t="s">
        <v>28</v>
      </c>
      <c r="L10" t="s">
        <v>29</v>
      </c>
      <c r="M10" t="s">
        <v>30</v>
      </c>
      <c r="N10" t="s">
        <v>31</v>
      </c>
      <c r="O10" t="s">
        <v>32</v>
      </c>
      <c r="P10" t="s">
        <v>33</v>
      </c>
      <c r="Q10" t="s">
        <v>34</v>
      </c>
      <c r="R10" t="s">
        <v>35</v>
      </c>
    </row>
    <row r="11" spans="1:18" x14ac:dyDescent="0.25">
      <c r="A11">
        <v>7</v>
      </c>
      <c r="B11" t="s">
        <v>21</v>
      </c>
      <c r="C11" t="s">
        <v>60</v>
      </c>
      <c r="D11" t="s">
        <v>61</v>
      </c>
      <c r="E11" t="str">
        <f ca="1">DATEDIF("13/08/1960",TODAY(),"Y")&amp;IF(DATEDIF("13/08/1960",TODAY(),"Y")=1," año, "," años, ")&amp;DATEDIF("13/08/1960",TODAY(),"YM")&amp;IF(DATEDIF("13/08/1960",TODAY(),"YM")=1," mes, "," meses, ")&amp;DATEDIF("13/08/1960",TODAY(),"MD")&amp;IF(DATEDIF("13/08/1960",TODAY(),"MD")=1," día"," días")</f>
        <v>61 años, 8 meses, 6 días</v>
      </c>
      <c r="F11" t="s">
        <v>62</v>
      </c>
      <c r="G11" t="s">
        <v>62</v>
      </c>
      <c r="H11" t="s">
        <v>63</v>
      </c>
      <c r="I11" t="s">
        <v>26</v>
      </c>
      <c r="J11" t="s">
        <v>64</v>
      </c>
      <c r="K11" t="s">
        <v>28</v>
      </c>
      <c r="L11" t="s">
        <v>29</v>
      </c>
      <c r="M11" t="s">
        <v>30</v>
      </c>
      <c r="N11" t="s">
        <v>31</v>
      </c>
      <c r="O11" t="s">
        <v>32</v>
      </c>
      <c r="P11" t="s">
        <v>33</v>
      </c>
      <c r="Q11" t="s">
        <v>34</v>
      </c>
      <c r="R11" t="s">
        <v>35</v>
      </c>
    </row>
    <row r="12" spans="1:18" x14ac:dyDescent="0.25">
      <c r="A12">
        <v>8</v>
      </c>
      <c r="B12" t="s">
        <v>21</v>
      </c>
      <c r="C12" t="s">
        <v>60</v>
      </c>
      <c r="D12" t="s">
        <v>61</v>
      </c>
      <c r="E12" t="str">
        <f ca="1">DATEDIF("13/08/1960",TODAY(),"Y")&amp;IF(DATEDIF("13/08/1960",TODAY(),"Y")=1," año, "," años, ")&amp;DATEDIF("13/08/1960",TODAY(),"YM")&amp;IF(DATEDIF("13/08/1960",TODAY(),"YM")=1," mes, "," meses, ")&amp;DATEDIF("13/08/1960",TODAY(),"MD")&amp;IF(DATEDIF("13/08/1960",TODAY(),"MD")=1," día"," días")</f>
        <v>61 años, 8 meses, 6 días</v>
      </c>
      <c r="F12" t="s">
        <v>65</v>
      </c>
      <c r="G12" t="s">
        <v>65</v>
      </c>
      <c r="H12" t="s">
        <v>63</v>
      </c>
      <c r="I12" t="s">
        <v>26</v>
      </c>
      <c r="J12" t="s">
        <v>64</v>
      </c>
      <c r="K12" t="s">
        <v>28</v>
      </c>
      <c r="L12" t="s">
        <v>29</v>
      </c>
      <c r="M12" t="s">
        <v>30</v>
      </c>
      <c r="N12" t="s">
        <v>31</v>
      </c>
      <c r="O12" t="s">
        <v>32</v>
      </c>
      <c r="P12" t="s">
        <v>33</v>
      </c>
      <c r="Q12" t="s">
        <v>34</v>
      </c>
      <c r="R12" t="s">
        <v>35</v>
      </c>
    </row>
    <row r="13" spans="1:18" x14ac:dyDescent="0.25">
      <c r="A13">
        <v>9</v>
      </c>
      <c r="B13" t="s">
        <v>21</v>
      </c>
      <c r="C13" t="s">
        <v>66</v>
      </c>
      <c r="D13" t="s">
        <v>67</v>
      </c>
      <c r="E13" t="str">
        <f ca="1">DATEDIF("06/11/1972",TODAY(),"Y")&amp;IF(DATEDIF("06/11/1972",TODAY(),"Y")=1," año, "," años, ")&amp;DATEDIF("06/11/1972",TODAY(),"YM")&amp;IF(DATEDIF("06/11/1972",TODAY(),"YM")=1," mes, "," meses, ")&amp;DATEDIF("06/11/1972",TODAY(),"MD")&amp;IF(DATEDIF("06/11/1972",TODAY(),"MD")=1," día"," días")</f>
        <v>49 años, 5 meses, 13 días</v>
      </c>
      <c r="F13" t="s">
        <v>68</v>
      </c>
      <c r="G13" t="s">
        <v>68</v>
      </c>
      <c r="H13" t="s">
        <v>69</v>
      </c>
      <c r="I13" t="s">
        <v>26</v>
      </c>
      <c r="J13" t="s">
        <v>70</v>
      </c>
      <c r="K13" t="s">
        <v>28</v>
      </c>
      <c r="L13" t="s">
        <v>29</v>
      </c>
      <c r="M13" t="s">
        <v>30</v>
      </c>
      <c r="N13" t="s">
        <v>31</v>
      </c>
      <c r="O13" t="s">
        <v>32</v>
      </c>
      <c r="P13" t="s">
        <v>33</v>
      </c>
      <c r="Q13" t="s">
        <v>34</v>
      </c>
      <c r="R13" t="s">
        <v>35</v>
      </c>
    </row>
    <row r="14" spans="1:18" x14ac:dyDescent="0.25">
      <c r="A14">
        <v>10</v>
      </c>
      <c r="B14" t="s">
        <v>21</v>
      </c>
      <c r="C14" t="s">
        <v>71</v>
      </c>
      <c r="D14" t="s">
        <v>72</v>
      </c>
      <c r="E14" t="str">
        <f ca="1">DATEDIF("02/02/1962",TODAY(),"Y")&amp;IF(DATEDIF("02/02/1962",TODAY(),"Y")=1," año, "," años, ")&amp;DATEDIF("02/02/1962",TODAY(),"YM")&amp;IF(DATEDIF("02/02/1962",TODAY(),"YM")=1," mes, "," meses, ")&amp;DATEDIF("02/02/1962",TODAY(),"MD")&amp;IF(DATEDIF("02/02/1962",TODAY(),"MD")=1," día"," días")</f>
        <v>60 años, 2 meses, 17 días</v>
      </c>
      <c r="F14" t="s">
        <v>73</v>
      </c>
      <c r="G14" t="s">
        <v>73</v>
      </c>
      <c r="H14" t="s">
        <v>74</v>
      </c>
      <c r="I14" t="s">
        <v>26</v>
      </c>
      <c r="J14" t="s">
        <v>75</v>
      </c>
      <c r="K14" t="s">
        <v>28</v>
      </c>
      <c r="L14" t="s">
        <v>29</v>
      </c>
      <c r="M14" t="s">
        <v>30</v>
      </c>
      <c r="N14" t="s">
        <v>31</v>
      </c>
      <c r="O14" t="s">
        <v>32</v>
      </c>
      <c r="P14" t="s">
        <v>33</v>
      </c>
      <c r="Q14" t="s">
        <v>34</v>
      </c>
      <c r="R14" t="s">
        <v>35</v>
      </c>
    </row>
    <row r="15" spans="1:18" x14ac:dyDescent="0.25">
      <c r="A15">
        <v>11</v>
      </c>
      <c r="B15" t="s">
        <v>76</v>
      </c>
      <c r="C15" t="s">
        <v>77</v>
      </c>
      <c r="D15" t="s">
        <v>78</v>
      </c>
      <c r="E15" t="str">
        <f ca="1">DATEDIF("01/12/1964",TODAY(),"Y")&amp;IF(DATEDIF("01/12/1964",TODAY(),"Y")=1," año, "," años, ")&amp;DATEDIF("01/12/1964",TODAY(),"YM")&amp;IF(DATEDIF("01/12/1964",TODAY(),"YM")=1," mes, "," meses, ")&amp;DATEDIF("01/12/1964",TODAY(),"MD")&amp;IF(DATEDIF("01/12/1964",TODAY(),"MD")=1," día"," días")</f>
        <v>57 años, 4 meses, 18 días</v>
      </c>
      <c r="F15" t="s">
        <v>79</v>
      </c>
      <c r="G15" t="s">
        <v>79</v>
      </c>
      <c r="H15" t="s">
        <v>80</v>
      </c>
      <c r="I15" t="s">
        <v>26</v>
      </c>
      <c r="J15" t="s">
        <v>81</v>
      </c>
      <c r="K15" t="s">
        <v>28</v>
      </c>
      <c r="L15" t="s">
        <v>29</v>
      </c>
      <c r="M15" t="s">
        <v>30</v>
      </c>
      <c r="N15" t="s">
        <v>31</v>
      </c>
      <c r="O15" t="s">
        <v>32</v>
      </c>
      <c r="P15" t="s">
        <v>33</v>
      </c>
      <c r="Q15" t="s">
        <v>34</v>
      </c>
      <c r="R15" t="s">
        <v>35</v>
      </c>
    </row>
    <row r="16" spans="1:18" x14ac:dyDescent="0.25">
      <c r="A16">
        <v>12</v>
      </c>
      <c r="B16" t="s">
        <v>21</v>
      </c>
      <c r="C16" t="s">
        <v>82</v>
      </c>
      <c r="D16" t="s">
        <v>83</v>
      </c>
      <c r="E16" t="str">
        <f ca="1">DATEDIF("27/07/1940",TODAY(),"Y")&amp;IF(DATEDIF("27/07/1940",TODAY(),"Y")=1," año, "," años, ")&amp;DATEDIF("27/07/1940",TODAY(),"YM")&amp;IF(DATEDIF("27/07/1940",TODAY(),"YM")=1," mes, "," meses, ")&amp;DATEDIF("27/07/1940",TODAY(),"MD")&amp;IF(DATEDIF("27/07/1940",TODAY(),"MD")=1," día"," días")</f>
        <v>81 años, 8 meses, 23 días</v>
      </c>
      <c r="F16" t="s">
        <v>84</v>
      </c>
      <c r="G16" t="s">
        <v>84</v>
      </c>
      <c r="H16" t="s">
        <v>85</v>
      </c>
      <c r="I16" t="s">
        <v>26</v>
      </c>
      <c r="J16" t="s">
        <v>86</v>
      </c>
      <c r="K16" t="s">
        <v>28</v>
      </c>
      <c r="L16" t="s">
        <v>29</v>
      </c>
      <c r="M16" t="s">
        <v>30</v>
      </c>
      <c r="N16" t="s">
        <v>31</v>
      </c>
      <c r="O16" t="s">
        <v>32</v>
      </c>
      <c r="P16" t="s">
        <v>33</v>
      </c>
      <c r="Q16" t="s">
        <v>34</v>
      </c>
      <c r="R16" t="s">
        <v>35</v>
      </c>
    </row>
    <row r="17" spans="1:18" x14ac:dyDescent="0.25">
      <c r="A17">
        <v>13</v>
      </c>
      <c r="B17" t="s">
        <v>21</v>
      </c>
      <c r="C17" t="s">
        <v>87</v>
      </c>
      <c r="D17" t="s">
        <v>88</v>
      </c>
      <c r="E17" t="str">
        <f ca="1">DATEDIF("12/06/1941",TODAY(),"Y")&amp;IF(DATEDIF("12/06/1941",TODAY(),"Y")=1," año, "," años, ")&amp;DATEDIF("12/06/1941",TODAY(),"YM")&amp;IF(DATEDIF("12/06/1941",TODAY(),"YM")=1," mes, "," meses, ")&amp;DATEDIF("12/06/1941",TODAY(),"MD")&amp;IF(DATEDIF("12/06/1941",TODAY(),"MD")=1," día"," días")</f>
        <v>80 años, 10 meses, 7 días</v>
      </c>
      <c r="F17" t="s">
        <v>89</v>
      </c>
      <c r="G17" t="s">
        <v>89</v>
      </c>
      <c r="H17" t="s">
        <v>39</v>
      </c>
      <c r="I17" t="s">
        <v>26</v>
      </c>
      <c r="J17" t="s">
        <v>90</v>
      </c>
      <c r="K17" t="s">
        <v>28</v>
      </c>
      <c r="L17" t="s">
        <v>29</v>
      </c>
      <c r="M17" t="s">
        <v>30</v>
      </c>
      <c r="N17" t="s">
        <v>31</v>
      </c>
      <c r="O17" t="s">
        <v>32</v>
      </c>
      <c r="P17" t="s">
        <v>33</v>
      </c>
      <c r="Q17" t="s">
        <v>34</v>
      </c>
      <c r="R17" t="s">
        <v>35</v>
      </c>
    </row>
    <row r="18" spans="1:18" ht="15.75" x14ac:dyDescent="0.25">
      <c r="A18" s="5" t="s">
        <v>91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</sheetData>
  <mergeCells count="4">
    <mergeCell ref="A1:R1"/>
    <mergeCell ref="A2:R2"/>
    <mergeCell ref="A3:R3"/>
    <mergeCell ref="A18:R1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2022-04-19T18:18:07Z</dcterms:created>
  <dcterms:modified xsi:type="dcterms:W3CDTF">2022-04-19T19:02:04Z</dcterms:modified>
</cp:coreProperties>
</file>