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04/11/2021 13:59</t>
        </is>
      </c>
    </row>
    <row r="3">
      <c r="A3" s="2" t="inlineStr">
        <is>
          <t>FECHA INICIO: 04/11/2021 FECHA FINAL: 04/11/2021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10283094</t>
        </is>
      </c>
      <c r="D5" t="inlineStr">
        <is>
          <t>LOSTAUNAU CABALLERO VDA DE CORTEZ, ENRIQUETA AIDA</t>
        </is>
      </c>
      <c r="E5">
        <f>DATEDIF("02/02/1944",TODAY(),"Y")&amp;IF(DATEDIF("02/02/1944",TODAY(),"Y")=1," año, "," años, ")&amp;DATEDIF("02/02/1944",TODAY(),"YM")&amp;IF(DATEDIF("02/02/1944",TODAY(),"YM")=1," mes, "," meses, ")&amp;DATEDIF("02/02/1944",TODAY(),"MD")&amp;IF(DATEDIF("02/02/1944",TODAY(),"MD")=1," día"," días")</f>
        <v/>
      </c>
      <c r="F5" t="inlineStr">
        <is>
          <t>04/11/2021 08:26:38</t>
        </is>
      </c>
      <c r="G5" t="inlineStr">
        <is>
          <t>04/11/2021 08:26:38</t>
        </is>
      </c>
      <c r="H5" t="inlineStr">
        <is>
          <t>Pueblo Libre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21141088</t>
        </is>
      </c>
      <c r="D6" t="inlineStr">
        <is>
          <t>SILVA GRANDEZ, SARVIA</t>
        </is>
      </c>
      <c r="E6">
        <f>DATEDIF("10/11/1934",TODAY(),"Y")&amp;IF(DATEDIF("10/11/1934",TODAY(),"Y")=1," año, "," años, ")&amp;DATEDIF("10/11/1934",TODAY(),"YM")&amp;IF(DATEDIF("10/11/1934",TODAY(),"YM")=1," mes, "," meses, ")&amp;DATEDIF("10/11/1934",TODAY(),"MD")&amp;IF(DATEDIF("10/11/1934",TODAY(),"MD")=1," día"," días")</f>
        <v/>
      </c>
      <c r="F6" t="inlineStr">
        <is>
          <t>04/11/2021 08:39:28</t>
        </is>
      </c>
      <c r="G6" t="inlineStr">
        <is>
          <t>04/11/2021 08:39:28</t>
        </is>
      </c>
      <c r="H6" t="inlineStr">
        <is>
          <t>Chiclayo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29610180</t>
        </is>
      </c>
      <c r="D7" t="inlineStr">
        <is>
          <t>MARTINEZ CHALCO, ROSA MARY MILUZKA</t>
        </is>
      </c>
      <c r="E7">
        <f>DATEDIF("11/09/1973",TODAY(),"Y")&amp;IF(DATEDIF("11/09/1973",TODAY(),"Y")=1," año, "," años, ")&amp;DATEDIF("11/09/1973",TODAY(),"YM")&amp;IF(DATEDIF("11/09/1973",TODAY(),"YM")=1," mes, "," meses, ")&amp;DATEDIF("11/09/1973",TODAY(),"MD")&amp;IF(DATEDIF("11/09/1973",TODAY(),"MD")=1," día"," días")</f>
        <v/>
      </c>
      <c r="F7" t="inlineStr">
        <is>
          <t>04/11/2021 08:53:37</t>
        </is>
      </c>
      <c r="G7" t="inlineStr">
        <is>
          <t>04/11/2021 08:53:37</t>
        </is>
      </c>
      <c r="H7" t="inlineStr">
        <is>
          <t>Ate</t>
        </is>
      </c>
      <c r="I7" t="inlineStr">
        <is>
          <t>Teleorientación</t>
        </is>
      </c>
      <c r="J7" t="inlineStr">
        <is>
          <t>999 999 999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25728655</t>
        </is>
      </c>
      <c r="D8" t="inlineStr">
        <is>
          <t>DIAZ GHERSI, OCTAVIO ENRIQUE</t>
        </is>
      </c>
      <c r="E8">
        <f>DATEDIF("17/03/1968",TODAY(),"Y")&amp;IF(DATEDIF("17/03/1968",TODAY(),"Y")=1," año, "," años, ")&amp;DATEDIF("17/03/1968",TODAY(),"YM")&amp;IF(DATEDIF("17/03/1968",TODAY(),"YM")=1," mes, "," meses, ")&amp;DATEDIF("17/03/1968",TODAY(),"MD")&amp;IF(DATEDIF("17/03/1968",TODAY(),"MD")=1," día"," días")</f>
        <v/>
      </c>
      <c r="F8" t="inlineStr">
        <is>
          <t>04/11/2021 08:59:14</t>
        </is>
      </c>
      <c r="G8" t="inlineStr">
        <is>
          <t>04/11/2021 08:59:14</t>
        </is>
      </c>
      <c r="H8" t="inlineStr">
        <is>
          <t>La Punta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06086564</t>
        </is>
      </c>
      <c r="D9" t="inlineStr">
        <is>
          <t>BARRIONUEVO CALVO DE NIÑO DE GUZMAN, ROSARIO</t>
        </is>
      </c>
      <c r="E9">
        <f>DATEDIF("07/10/1929",TODAY(),"Y")&amp;IF(DATEDIF("07/10/1929",TODAY(),"Y")=1," año, "," años, ")&amp;DATEDIF("07/10/1929",TODAY(),"YM")&amp;IF(DATEDIF("07/10/1929",TODAY(),"YM")=1," mes, "," meses, ")&amp;DATEDIF("07/10/1929",TODAY(),"MD")&amp;IF(DATEDIF("07/10/1929",TODAY(),"MD")=1," día"," días")</f>
        <v/>
      </c>
      <c r="F9" t="inlineStr">
        <is>
          <t>04/11/2021 09:12:55</t>
        </is>
      </c>
      <c r="G9" t="inlineStr">
        <is>
          <t>04/11/2021 09:12:55</t>
        </is>
      </c>
      <c r="H9" t="inlineStr">
        <is>
          <t>Lima</t>
        </is>
      </c>
      <c r="I9" t="inlineStr">
        <is>
          <t>Teleorientación</t>
        </is>
      </c>
      <c r="J9" t="inlineStr">
        <is>
          <t>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19401103</t>
        </is>
      </c>
      <c r="D10" t="inlineStr">
        <is>
          <t>MIRANDA MEZA, PRADELINA</t>
        </is>
      </c>
      <c r="E10">
        <f>DATEDIF("13/10/1936",TODAY(),"Y")&amp;IF(DATEDIF("13/10/1936",TODAY(),"Y")=1," año, "," años, ")&amp;DATEDIF("13/10/1936",TODAY(),"YM")&amp;IF(DATEDIF("13/10/1936",TODAY(),"YM")=1," mes, "," meses, ")&amp;DATEDIF("13/10/1936",TODAY(),"MD")&amp;IF(DATEDIF("13/10/1936",TODAY(),"MD")=1," día"," días")</f>
        <v/>
      </c>
      <c r="F10" t="inlineStr">
        <is>
          <t>04/11/2021 09:18:52</t>
        </is>
      </c>
      <c r="G10" t="inlineStr">
        <is>
          <t>04/11/2021 09:18:52</t>
        </is>
      </c>
      <c r="H10" t="inlineStr">
        <is>
          <t>Tayabamba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07643220</t>
        </is>
      </c>
      <c r="D11" t="inlineStr">
        <is>
          <t>PHOCCO CONDORI, GIOVANNA</t>
        </is>
      </c>
      <c r="E11">
        <f>DATEDIF("08/04/1977",TODAY(),"Y")&amp;IF(DATEDIF("08/04/1977",TODAY(),"Y")=1," año, "," años, ")&amp;DATEDIF("08/04/1977",TODAY(),"YM")&amp;IF(DATEDIF("08/04/1977",TODAY(),"YM")=1," mes, "," meses, ")&amp;DATEDIF("08/04/1977",TODAY(),"MD")&amp;IF(DATEDIF("08/04/1977",TODAY(),"MD")=1," día"," días")</f>
        <v/>
      </c>
      <c r="F11" t="inlineStr">
        <is>
          <t>04/11/2021 09:24:30</t>
        </is>
      </c>
      <c r="G11" t="inlineStr">
        <is>
          <t>04/11/2021 09:24:30</t>
        </is>
      </c>
      <c r="H11" t="inlineStr">
        <is>
          <t>Lince</t>
        </is>
      </c>
      <c r="I11" t="inlineStr">
        <is>
          <t>Teleorientación</t>
        </is>
      </c>
      <c r="J11" t="inlineStr">
        <is>
          <t>988 009 838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42773601</t>
        </is>
      </c>
      <c r="D12" t="inlineStr">
        <is>
          <t>CALERO SANCHEZ VDA DE HUAMAN, FAUSTINA PAOLA</t>
        </is>
      </c>
      <c r="E12">
        <f>DATEDIF("09/12/1983",TODAY(),"Y")&amp;IF(DATEDIF("09/12/1983",TODAY(),"Y")=1," año, "," años, ")&amp;DATEDIF("09/12/1983",TODAY(),"YM")&amp;IF(DATEDIF("09/12/1983",TODAY(),"YM")=1," mes, "," meses, ")&amp;DATEDIF("09/12/1983",TODAY(),"MD")&amp;IF(DATEDIF("09/12/1983",TODAY(),"MD")=1," día"," días")</f>
        <v/>
      </c>
      <c r="F12" t="inlineStr">
        <is>
          <t>04/11/2021 09:32:54</t>
        </is>
      </c>
      <c r="G12" t="inlineStr">
        <is>
          <t>04/11/2021 09:32:54</t>
        </is>
      </c>
      <c r="H12" t="inlineStr">
        <is>
          <t>San Martín de Porres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74813928</t>
        </is>
      </c>
      <c r="D13" t="inlineStr">
        <is>
          <t>TELLO CASTRO, ANGELICA MILAGROS</t>
        </is>
      </c>
      <c r="E13">
        <f>DATEDIF("12/06/1999",TODAY(),"Y")&amp;IF(DATEDIF("12/06/1999",TODAY(),"Y")=1," año, "," años, ")&amp;DATEDIF("12/06/1999",TODAY(),"YM")&amp;IF(DATEDIF("12/06/1999",TODAY(),"YM")=1," mes, "," meses, ")&amp;DATEDIF("12/06/1999",TODAY(),"MD")&amp;IF(DATEDIF("12/06/1999",TODAY(),"MD")=1," día"," días")</f>
        <v/>
      </c>
      <c r="F13" t="inlineStr">
        <is>
          <t>04/11/2021 09:39:44</t>
        </is>
      </c>
      <c r="G13" t="inlineStr">
        <is>
          <t>04/11/2021 09:39:44</t>
        </is>
      </c>
      <c r="H13" t="inlineStr">
        <is>
          <t>Los Olivos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07746735</t>
        </is>
      </c>
      <c r="D14" t="inlineStr">
        <is>
          <t>VILCHEZ ROMERO, ROLANDO GUILLERMO</t>
        </is>
      </c>
      <c r="E14">
        <f>DATEDIF("15/03/1956",TODAY(),"Y")&amp;IF(DATEDIF("15/03/1956",TODAY(),"Y")=1," año, "," años, ")&amp;DATEDIF("15/03/1956",TODAY(),"YM")&amp;IF(DATEDIF("15/03/1956",TODAY(),"YM")=1," mes, "," meses, ")&amp;DATEDIF("15/03/1956",TODAY(),"MD")&amp;IF(DATEDIF("15/03/1956",TODAY(),"MD")=1," día"," días")</f>
        <v/>
      </c>
      <c r="F14" t="inlineStr">
        <is>
          <t>04/11/2021 09:54:48</t>
        </is>
      </c>
      <c r="G14" t="inlineStr">
        <is>
          <t>04/11/2021 09:54:48</t>
        </is>
      </c>
      <c r="H14" t="inlineStr">
        <is>
          <t>Pueblo Libre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41097937</t>
        </is>
      </c>
      <c r="D15" t="inlineStr">
        <is>
          <t>BALDEON ROSALES, PAOLA PATRICIA</t>
        </is>
      </c>
      <c r="E15">
        <f>DATEDIF("15/05/1981",TODAY(),"Y")&amp;IF(DATEDIF("15/05/1981",TODAY(),"Y")=1," año, "," años, ")&amp;DATEDIF("15/05/1981",TODAY(),"YM")&amp;IF(DATEDIF("15/05/1981",TODAY(),"YM")=1," mes, "," meses, ")&amp;DATEDIF("15/05/1981",TODAY(),"MD")&amp;IF(DATEDIF("15/05/1981",TODAY(),"MD")=1," día"," días")</f>
        <v/>
      </c>
      <c r="F15" t="inlineStr">
        <is>
          <t>04/11/2021 10:02:09</t>
        </is>
      </c>
      <c r="G15" t="inlineStr">
        <is>
          <t>04/11/2021 10:02:09</t>
        </is>
      </c>
      <c r="H15" t="inlineStr">
        <is>
          <t>San Juan de Lurigancho</t>
        </is>
      </c>
      <c r="I15" t="inlineStr">
        <is>
          <t>Teleorientación</t>
        </is>
      </c>
      <c r="J15" t="inlineStr">
        <is>
          <t>934 490 774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43467072</t>
        </is>
      </c>
      <c r="D16" t="inlineStr">
        <is>
          <t>PADILLA ESPINOZA, NATALIA PATRICIA</t>
        </is>
      </c>
      <c r="E16">
        <f>DATEDIF("22/12/1985",TODAY(),"Y")&amp;IF(DATEDIF("22/12/1985",TODAY(),"Y")=1," año, "," años, ")&amp;DATEDIF("22/12/1985",TODAY(),"YM")&amp;IF(DATEDIF("22/12/1985",TODAY(),"YM")=1," mes, "," meses, ")&amp;DATEDIF("22/12/1985",TODAY(),"MD")&amp;IF(DATEDIF("22/12/1985",TODAY(),"MD")=1," día"," días")</f>
        <v/>
      </c>
      <c r="F16" t="inlineStr">
        <is>
          <t>04/11/2021 10:11:45</t>
        </is>
      </c>
      <c r="G16" t="inlineStr">
        <is>
          <t>04/11/2021 10:11:45</t>
        </is>
      </c>
      <c r="H16" t="inlineStr">
        <is>
          <t>Jesús María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08181755</t>
        </is>
      </c>
      <c r="D17" t="inlineStr">
        <is>
          <t>ROBLES CONTRERAS, JULIANA</t>
        </is>
      </c>
      <c r="E17">
        <f>DATEDIF("02/11/1970",TODAY(),"Y")&amp;IF(DATEDIF("02/11/1970",TODAY(),"Y")=1," año, "," años, ")&amp;DATEDIF("02/11/1970",TODAY(),"YM")&amp;IF(DATEDIF("02/11/1970",TODAY(),"YM")=1," mes, "," meses, ")&amp;DATEDIF("02/11/1970",TODAY(),"MD")&amp;IF(DATEDIF("02/11/1970",TODAY(),"MD")=1," día"," días")</f>
        <v/>
      </c>
      <c r="F17" t="inlineStr">
        <is>
          <t>04/11/2021 10:24:50</t>
        </is>
      </c>
      <c r="G17" t="inlineStr">
        <is>
          <t>04/11/2021 10:24:50</t>
        </is>
      </c>
      <c r="H17" t="inlineStr">
        <is>
          <t>San Bartolo</t>
        </is>
      </c>
      <c r="I17" t="inlineStr">
        <is>
          <t>Teleorientación</t>
        </is>
      </c>
      <c r="J17" t="inlineStr">
        <is>
          <t>937 091 060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09720410</t>
        </is>
      </c>
      <c r="D18" t="inlineStr">
        <is>
          <t>TRINIDAD SANTIAGO VDA DE JUAREZ, LUZ ROSARIO</t>
        </is>
      </c>
      <c r="E18">
        <f>DATEDIF("13/06/1971",TODAY(),"Y")&amp;IF(DATEDIF("13/06/1971",TODAY(),"Y")=1," año, "," años, ")&amp;DATEDIF("13/06/1971",TODAY(),"YM")&amp;IF(DATEDIF("13/06/1971",TODAY(),"YM")=1," mes, "," meses, ")&amp;DATEDIF("13/06/1971",TODAY(),"MD")&amp;IF(DATEDIF("13/06/1971",TODAY(),"MD")=1," día"," días")</f>
        <v/>
      </c>
      <c r="F18" t="inlineStr">
        <is>
          <t>04/11/2021 11:38:31</t>
        </is>
      </c>
      <c r="G18" t="inlineStr">
        <is>
          <t>04/11/2021 11:38:31</t>
        </is>
      </c>
      <c r="H18" t="inlineStr">
        <is>
          <t>Santiago de Surco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41015978</t>
        </is>
      </c>
      <c r="D19" t="inlineStr">
        <is>
          <t>SANCHEZ MENDOZA, JULIO ALBERTO</t>
        </is>
      </c>
      <c r="E19">
        <f>DATEDIF("07/07/1979",TODAY(),"Y")&amp;IF(DATEDIF("07/07/1979",TODAY(),"Y")=1," año, "," años, ")&amp;DATEDIF("07/07/1979",TODAY(),"YM")&amp;IF(DATEDIF("07/07/1979",TODAY(),"YM")=1," mes, "," meses, ")&amp;DATEDIF("07/07/1979",TODAY(),"MD")&amp;IF(DATEDIF("07/07/1979",TODAY(),"MD")=1," día"," días")</f>
        <v/>
      </c>
      <c r="F19" t="inlineStr">
        <is>
          <t>04/11/2021 11:47:37</t>
        </is>
      </c>
      <c r="G19" t="inlineStr">
        <is>
          <t>04/11/2021 11:47:37</t>
        </is>
      </c>
      <c r="H19" t="inlineStr">
        <is>
          <t>Calleria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06644440</t>
        </is>
      </c>
      <c r="D20" t="inlineStr">
        <is>
          <t>HUAMAN LLAGAS, TORIBIA</t>
        </is>
      </c>
      <c r="E20">
        <f>DATEDIF("16/04/1957",TODAY(),"Y")&amp;IF(DATEDIF("16/04/1957",TODAY(),"Y")=1," año, "," años, ")&amp;DATEDIF("16/04/1957",TODAY(),"YM")&amp;IF(DATEDIF("16/04/1957",TODAY(),"YM")=1," mes, "," meses, ")&amp;DATEDIF("16/04/1957",TODAY(),"MD")&amp;IF(DATEDIF("16/04/1957",TODAY(),"MD")=1," día"," días")</f>
        <v/>
      </c>
      <c r="F20" t="inlineStr">
        <is>
          <t>04/11/2021 12:04:17</t>
        </is>
      </c>
      <c r="G20" t="inlineStr">
        <is>
          <t>04/11/2021 12:04:17</t>
        </is>
      </c>
      <c r="H20" t="inlineStr">
        <is>
          <t>Villa María del Triunfo</t>
        </is>
      </c>
      <c r="I20" t="inlineStr">
        <is>
          <t>Teleorientación</t>
        </is>
      </c>
      <c r="J20" t="inlineStr">
        <is>
          <t>941 458 576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42212231</t>
        </is>
      </c>
      <c r="D21" t="inlineStr">
        <is>
          <t>IPARRAGUIRRE TORRES, ANA PAOLA</t>
        </is>
      </c>
      <c r="E21">
        <f>DATEDIF("06/01/1984",TODAY(),"Y")&amp;IF(DATEDIF("06/01/1984",TODAY(),"Y")=1," año, "," años, ")&amp;DATEDIF("06/01/1984",TODAY(),"YM")&amp;IF(DATEDIF("06/01/1984",TODAY(),"YM")=1," mes, "," meses, ")&amp;DATEDIF("06/01/1984",TODAY(),"MD")&amp;IF(DATEDIF("06/01/1984",TODAY(),"MD")=1," día"," días")</f>
        <v/>
      </c>
      <c r="F21" t="inlineStr">
        <is>
          <t>04/11/2021 12:08:24</t>
        </is>
      </c>
      <c r="G21" t="inlineStr">
        <is>
          <t>04/11/2021 12:08:24</t>
        </is>
      </c>
      <c r="H21" t="inlineStr">
        <is>
          <t>La Molina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07787551</t>
        </is>
      </c>
      <c r="D22" t="inlineStr">
        <is>
          <t>AVALOS POLO, RAQUEL YOLANDA</t>
        </is>
      </c>
      <c r="E22">
        <f>DATEDIF("07/10/1939",TODAY(),"Y")&amp;IF(DATEDIF("07/10/1939",TODAY(),"Y")=1," año, "," años, ")&amp;DATEDIF("07/10/1939",TODAY(),"YM")&amp;IF(DATEDIF("07/10/1939",TODAY(),"YM")=1," mes, "," meses, ")&amp;DATEDIF("07/10/1939",TODAY(),"MD")&amp;IF(DATEDIF("07/10/1939",TODAY(),"MD")=1," día"," días")</f>
        <v/>
      </c>
      <c r="F22" t="inlineStr">
        <is>
          <t>04/11/2021 12:10:16</t>
        </is>
      </c>
      <c r="G22" t="inlineStr">
        <is>
          <t>04/11/2021 12:10:16</t>
        </is>
      </c>
      <c r="H22" t="inlineStr">
        <is>
          <t>Miraflores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08116754</t>
        </is>
      </c>
      <c r="D23" t="inlineStr">
        <is>
          <t>CASTAÑEDA OSPINO, YSIDRO</t>
        </is>
      </c>
      <c r="E23">
        <f>DATEDIF("12/07/1941",TODAY(),"Y")&amp;IF(DATEDIF("12/07/1941",TODAY(),"Y")=1," año, "," años, ")&amp;DATEDIF("12/07/1941",TODAY(),"YM")&amp;IF(DATEDIF("12/07/1941",TODAY(),"YM")=1," mes, "," meses, ")&amp;DATEDIF("12/07/1941",TODAY(),"MD")&amp;IF(DATEDIF("12/07/1941",TODAY(),"MD")=1," día"," días")</f>
        <v/>
      </c>
      <c r="F23" t="inlineStr">
        <is>
          <t>04/11/2021 12:25:56</t>
        </is>
      </c>
      <c r="G23" t="inlineStr">
        <is>
          <t>04/11/2021 12:25:56</t>
        </is>
      </c>
      <c r="H23" t="inlineStr">
        <is>
          <t>Los Olivos</t>
        </is>
      </c>
      <c r="I23" t="inlineStr">
        <is>
          <t>Teleorientación</t>
        </is>
      </c>
      <c r="J23" t="inlineStr">
        <is>
          <t>996 018 365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76241748</t>
        </is>
      </c>
      <c r="D24" t="inlineStr">
        <is>
          <t>LARA FLORES, OSCAR FERNANDO</t>
        </is>
      </c>
      <c r="E24">
        <f>DATEDIF("03/10/1996",TODAY(),"Y")&amp;IF(DATEDIF("03/10/1996",TODAY(),"Y")=1," año, "," años, ")&amp;DATEDIF("03/10/1996",TODAY(),"YM")&amp;IF(DATEDIF("03/10/1996",TODAY(),"YM")=1," mes, "," meses, ")&amp;DATEDIF("03/10/1996",TODAY(),"MD")&amp;IF(DATEDIF("03/10/1996",TODAY(),"MD")=1," día"," días")</f>
        <v/>
      </c>
      <c r="F24" t="inlineStr">
        <is>
          <t>04/11/2021 12:36:29</t>
        </is>
      </c>
      <c r="G24" t="inlineStr">
        <is>
          <t>04/11/2021 12:36:29</t>
        </is>
      </c>
      <c r="H24" t="inlineStr">
        <is>
          <t>Moche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07412924</t>
        </is>
      </c>
      <c r="D25" t="inlineStr">
        <is>
          <t>LEYVA TORRES, CESAR AMANCIO</t>
        </is>
      </c>
      <c r="E25">
        <f>DATEDIF("23/06/1964",TODAY(),"Y")&amp;IF(DATEDIF("23/06/1964",TODAY(),"Y")=1," año, "," años, ")&amp;DATEDIF("23/06/1964",TODAY(),"YM")&amp;IF(DATEDIF("23/06/1964",TODAY(),"YM")=1," mes, "," meses, ")&amp;DATEDIF("23/06/1964",TODAY(),"MD")&amp;IF(DATEDIF("23/06/1964",TODAY(),"MD")=1," día"," días")</f>
        <v/>
      </c>
      <c r="F25" t="inlineStr">
        <is>
          <t>04/11/2021 12:46:32</t>
        </is>
      </c>
      <c r="G25" t="inlineStr">
        <is>
          <t>04/11/2021 12:46:32</t>
        </is>
      </c>
      <c r="H25" t="inlineStr">
        <is>
          <t>Huancayo</t>
        </is>
      </c>
      <c r="I25" t="inlineStr">
        <is>
          <t>Teleorientación</t>
        </is>
      </c>
      <c r="J25" t="inlineStr">
        <is>
          <t>999 999 999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18011732</t>
        </is>
      </c>
      <c r="D26" t="inlineStr">
        <is>
          <t>NARVAEZ SOTO, SONIA CATALINA</t>
        </is>
      </c>
      <c r="E26">
        <f>DATEDIF("22/11/1971",TODAY(),"Y")&amp;IF(DATEDIF("22/11/1971",TODAY(),"Y")=1," año, "," años, ")&amp;DATEDIF("22/11/1971",TODAY(),"YM")&amp;IF(DATEDIF("22/11/1971",TODAY(),"YM")=1," mes, "," meses, ")&amp;DATEDIF("22/11/1971",TODAY(),"MD")&amp;IF(DATEDIF("22/11/1971",TODAY(),"MD")=1," día"," días")</f>
        <v/>
      </c>
      <c r="F26" t="inlineStr">
        <is>
          <t>04/11/2021 12:50:53</t>
        </is>
      </c>
      <c r="G26" t="inlineStr">
        <is>
          <t>04/11/2021 12:50:53</t>
        </is>
      </c>
      <c r="H26" t="inlineStr">
        <is>
          <t>Trujillo</t>
        </is>
      </c>
      <c r="I26" t="inlineStr">
        <is>
          <t>Teleorientación</t>
        </is>
      </c>
      <c r="J26" t="inlineStr">
        <is>
          <t>992 523 855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40373416</t>
        </is>
      </c>
      <c r="D27" t="inlineStr">
        <is>
          <t>HUERTAS GALDOS, MIRELLA ELKA</t>
        </is>
      </c>
      <c r="E27">
        <f>DATEDIF("14/10/1979",TODAY(),"Y")&amp;IF(DATEDIF("14/10/1979",TODAY(),"Y")=1," año, "," años, ")&amp;DATEDIF("14/10/1979",TODAY(),"YM")&amp;IF(DATEDIF("14/10/1979",TODAY(),"YM")=1," mes, "," meses, ")&amp;DATEDIF("14/10/1979",TODAY(),"MD")&amp;IF(DATEDIF("14/10/1979",TODAY(),"MD")=1," día"," días")</f>
        <v/>
      </c>
      <c r="F27" t="inlineStr">
        <is>
          <t>04/11/2021 13:10:39</t>
        </is>
      </c>
      <c r="G27" t="inlineStr">
        <is>
          <t>04/11/2021 13:10:39</t>
        </is>
      </c>
      <c r="H27" t="inlineStr">
        <is>
          <t>Surquillo</t>
        </is>
      </c>
      <c r="I27" t="inlineStr">
        <is>
          <t>Teleorientación</t>
        </is>
      </c>
      <c r="J27" t="inlineStr">
        <is>
          <t>953 734 384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03891423</t>
        </is>
      </c>
      <c r="D28" t="inlineStr">
        <is>
          <t>JUAREZ CORREA, JOSE WILFREDO</t>
        </is>
      </c>
      <c r="E28">
        <f>DATEDIF("01/03/1969",TODAY(),"Y")&amp;IF(DATEDIF("01/03/1969",TODAY(),"Y")=1," año, "," años, ")&amp;DATEDIF("01/03/1969",TODAY(),"YM")&amp;IF(DATEDIF("01/03/1969",TODAY(),"YM")=1," mes, "," meses, ")&amp;DATEDIF("01/03/1969",TODAY(),"MD")&amp;IF(DATEDIF("01/03/1969",TODAY(),"MD")=1," día"," días")</f>
        <v/>
      </c>
      <c r="F28" t="inlineStr">
        <is>
          <t>04/11/2021 13:13:05</t>
        </is>
      </c>
      <c r="G28" t="inlineStr">
        <is>
          <t>04/11/2021 13:13:05</t>
        </is>
      </c>
      <c r="H28" t="inlineStr">
        <is>
          <t>Pariñas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06168098</t>
        </is>
      </c>
      <c r="D29" t="inlineStr">
        <is>
          <t>HUAMAN AMASIFUEN, SONIA VICTORIA</t>
        </is>
      </c>
      <c r="E29">
        <f>DATEDIF("23/12/1965",TODAY(),"Y")&amp;IF(DATEDIF("23/12/1965",TODAY(),"Y")=1," año, "," años, ")&amp;DATEDIF("23/12/1965",TODAY(),"YM")&amp;IF(DATEDIF("23/12/1965",TODAY(),"YM")=1," mes, "," meses, ")&amp;DATEDIF("23/12/1965",TODAY(),"MD")&amp;IF(DATEDIF("23/12/1965",TODAY(),"MD")=1," día"," días")</f>
        <v/>
      </c>
      <c r="F29" t="inlineStr">
        <is>
          <t>04/11/2021 13:18:01</t>
        </is>
      </c>
      <c r="G29" t="inlineStr">
        <is>
          <t>04/11/2021 13:18:02</t>
        </is>
      </c>
      <c r="H29" t="inlineStr">
        <is>
          <t>San Juan de Miraflores</t>
        </is>
      </c>
      <c r="I29" t="inlineStr">
        <is>
          <t>Teleorientación</t>
        </is>
      </c>
      <c r="J29" t="inlineStr">
        <is>
          <t>962 740 492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08039212</t>
        </is>
      </c>
      <c r="D30" t="inlineStr">
        <is>
          <t>ROSAS ZEVALLOS, OLGA BEATRIZ</t>
        </is>
      </c>
      <c r="E30">
        <f>DATEDIF("18/12/1959",TODAY(),"Y")&amp;IF(DATEDIF("18/12/1959",TODAY(),"Y")=1," año, "," años, ")&amp;DATEDIF("18/12/1959",TODAY(),"YM")&amp;IF(DATEDIF("18/12/1959",TODAY(),"YM")=1," mes, "," meses, ")&amp;DATEDIF("18/12/1959",TODAY(),"MD")&amp;IF(DATEDIF("18/12/1959",TODAY(),"MD")=1," día"," días")</f>
        <v/>
      </c>
      <c r="F30" t="inlineStr">
        <is>
          <t>04/11/2021 13:31:36</t>
        </is>
      </c>
      <c r="G30" t="inlineStr">
        <is>
          <t>04/11/2021 13:31:36</t>
        </is>
      </c>
      <c r="H30" t="inlineStr">
        <is>
          <t>La Molina</t>
        </is>
      </c>
      <c r="I30" t="inlineStr">
        <is>
          <t>Teleorientación</t>
        </is>
      </c>
      <c r="J30" t="inlineStr">
        <is>
          <t>999 999 999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32389677</t>
        </is>
      </c>
      <c r="D31" t="inlineStr">
        <is>
          <t>GUERRERO CARRASCO, GABRIEL VICENTE</t>
        </is>
      </c>
      <c r="E31">
        <f>DATEDIF("18/03/1941",TODAY(),"Y")&amp;IF(DATEDIF("18/03/1941",TODAY(),"Y")=1," año, "," años, ")&amp;DATEDIF("18/03/1941",TODAY(),"YM")&amp;IF(DATEDIF("18/03/1941",TODAY(),"YM")=1," mes, "," meses, ")&amp;DATEDIF("18/03/1941",TODAY(),"MD")&amp;IF(DATEDIF("18/03/1941",TODAY(),"MD")=1," día"," días")</f>
        <v/>
      </c>
      <c r="F31" t="inlineStr">
        <is>
          <t>04/11/2021 13:41:58</t>
        </is>
      </c>
      <c r="G31" t="inlineStr">
        <is>
          <t>04/11/2021 13:41:58</t>
        </is>
      </c>
      <c r="H31" t="inlineStr">
        <is>
          <t>Puente Piedra</t>
        </is>
      </c>
      <c r="I31" t="inlineStr">
        <is>
          <t>Teleorientación</t>
        </is>
      </c>
      <c r="J31" t="inlineStr">
        <is>
          <t>999 999 999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15357251</t>
        </is>
      </c>
      <c r="D32" t="inlineStr">
        <is>
          <t>CASANOVA MANRIQUE, AMPARO YENNY</t>
        </is>
      </c>
      <c r="E32">
        <f>DATEDIF("03/03/1972",TODAY(),"Y")&amp;IF(DATEDIF("03/03/1972",TODAY(),"Y")=1," año, "," años, ")&amp;DATEDIF("03/03/1972",TODAY(),"YM")&amp;IF(DATEDIF("03/03/1972",TODAY(),"YM")=1," mes, "," meses, ")&amp;DATEDIF("03/03/1972",TODAY(),"MD")&amp;IF(DATEDIF("03/03/1972",TODAY(),"MD")=1," día"," días")</f>
        <v/>
      </c>
      <c r="F32" t="inlineStr">
        <is>
          <t>04/11/2021 13:49:22</t>
        </is>
      </c>
      <c r="G32" t="inlineStr">
        <is>
          <t>04/11/2021 13:49:22</t>
        </is>
      </c>
      <c r="H32" t="inlineStr">
        <is>
          <t>Chorrillos</t>
        </is>
      </c>
      <c r="I32" t="inlineStr">
        <is>
          <t>Teleorientación</t>
        </is>
      </c>
      <c r="J32" t="inlineStr">
        <is>
          <t>957 312 777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42486803</t>
        </is>
      </c>
      <c r="D33" t="inlineStr">
        <is>
          <t>GARCIA ROMERO, IRENE DEL PILAR</t>
        </is>
      </c>
      <c r="E33">
        <f>DATEDIF("29/05/1984",TODAY(),"Y")&amp;IF(DATEDIF("29/05/1984",TODAY(),"Y")=1," año, "," años, ")&amp;DATEDIF("29/05/1984",TODAY(),"YM")&amp;IF(DATEDIF("29/05/1984",TODAY(),"YM")=1," mes, "," meses, ")&amp;DATEDIF("29/05/1984",TODAY(),"MD")&amp;IF(DATEDIF("29/05/1984",TODAY(),"MD")=1," día"," días")</f>
        <v/>
      </c>
      <c r="F33" t="inlineStr">
        <is>
          <t>04/11/2021 13:57:12</t>
        </is>
      </c>
      <c r="G33" t="inlineStr">
        <is>
          <t>04/11/2021 13:57:12</t>
        </is>
      </c>
      <c r="H33" t="inlineStr">
        <is>
          <t>La Molina</t>
        </is>
      </c>
      <c r="I33" t="inlineStr">
        <is>
          <t>Teleorientación</t>
        </is>
      </c>
      <c r="J33" t="inlineStr">
        <is>
          <t>944 660 653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s="4" t="inlineStr">
        <is>
          <t>DATOS CONFIDENCIALES</t>
        </is>
      </c>
    </row>
  </sheetData>
  <mergeCells count="4">
    <mergeCell ref="A1:M1"/>
    <mergeCell ref="A2:M2"/>
    <mergeCell ref="A3:M3"/>
    <mergeCell ref="A34:M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2021-11-04T18:50:20Z</dcterms:created>
  <dcterms:modified xsi:type="dcterms:W3CDTF">2021-11-04T18:50:20Z</dcterms:modified>
</cp:coreProperties>
</file>