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10/11/2021 20:08</t>
        </is>
      </c>
    </row>
    <row r="3">
      <c r="A3" s="2" t="inlineStr">
        <is>
          <t>FECHA INICIO: 10/11/2021 FECHA FINAL: 10/11/2021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06549332</t>
        </is>
      </c>
      <c r="D5" t="inlineStr">
        <is>
          <t>SACHA RAZAFAL, MARIA</t>
        </is>
      </c>
      <c r="E5">
        <f>DATEDIF("01/11/1940",TODAY(),"Y")&amp;IF(DATEDIF("01/11/1940",TODAY(),"Y")=1," año, "," años, ")&amp;DATEDIF("01/11/1940",TODAY(),"YM")&amp;IF(DATEDIF("01/11/1940",TODAY(),"YM")=1," mes, "," meses, ")&amp;DATEDIF("01/11/1940",TODAY(),"MD")&amp;IF(DATEDIF("01/11/1940",TODAY(),"MD")=1," día"," días")</f>
        <v/>
      </c>
      <c r="F5" t="inlineStr">
        <is>
          <t>10/11/2021 08:14:43</t>
        </is>
      </c>
      <c r="G5" t="inlineStr">
        <is>
          <t>10/11/2021 08:14:43</t>
        </is>
      </c>
      <c r="H5" t="inlineStr">
        <is>
          <t>San Martín de Porres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44047980</t>
        </is>
      </c>
      <c r="D6" t="inlineStr">
        <is>
          <t>GAMARRA CASTILLO, MARIA MILAGROS</t>
        </is>
      </c>
      <c r="E6">
        <f>DATEDIF("05/01/1987",TODAY(),"Y")&amp;IF(DATEDIF("05/01/1987",TODAY(),"Y")=1," año, "," años, ")&amp;DATEDIF("05/01/1987",TODAY(),"YM")&amp;IF(DATEDIF("05/01/1987",TODAY(),"YM")=1," mes, "," meses, ")&amp;DATEDIF("05/01/1987",TODAY(),"MD")&amp;IF(DATEDIF("05/01/1987",TODAY(),"MD")=1," día"," días")</f>
        <v/>
      </c>
      <c r="F6" t="inlineStr">
        <is>
          <t>10/11/2021 08:31:43</t>
        </is>
      </c>
      <c r="G6" t="inlineStr">
        <is>
          <t>10/11/2021 08:31:43</t>
        </is>
      </c>
      <c r="H6" t="inlineStr">
        <is>
          <t>Barranco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09868002</t>
        </is>
      </c>
      <c r="D7" t="inlineStr">
        <is>
          <t>SOVERO CAMAC, DIANA ANGELI</t>
        </is>
      </c>
      <c r="E7">
        <f>DATEDIF("25/10/1971",TODAY(),"Y")&amp;IF(DATEDIF("25/10/1971",TODAY(),"Y")=1," año, "," años, ")&amp;DATEDIF("25/10/1971",TODAY(),"YM")&amp;IF(DATEDIF("25/10/1971",TODAY(),"YM")=1," mes, "," meses, ")&amp;DATEDIF("25/10/1971",TODAY(),"MD")&amp;IF(DATEDIF("25/10/1971",TODAY(),"MD")=1," día"," días")</f>
        <v/>
      </c>
      <c r="F7" t="inlineStr">
        <is>
          <t>10/11/2021 08:46:17</t>
        </is>
      </c>
      <c r="G7" t="inlineStr">
        <is>
          <t>10/11/2021 08:46:18</t>
        </is>
      </c>
      <c r="H7" t="inlineStr">
        <is>
          <t>Santiago de Surco</t>
        </is>
      </c>
      <c r="I7" t="inlineStr">
        <is>
          <t>Teleorientación</t>
        </is>
      </c>
      <c r="J7" t="inlineStr">
        <is>
          <t>999 951 660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Z76.8 - Persona en contacto con los servicios de salud en otras circunstancias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07216660</t>
        </is>
      </c>
      <c r="D8" t="inlineStr">
        <is>
          <t>CASTILLO PEÑA, VICTORIA LUZ</t>
        </is>
      </c>
      <c r="E8">
        <f>DATEDIF("23/12/1940",TODAY(),"Y")&amp;IF(DATEDIF("23/12/1940",TODAY(),"Y")=1," año, "," años, ")&amp;DATEDIF("23/12/1940",TODAY(),"YM")&amp;IF(DATEDIF("23/12/1940",TODAY(),"YM")=1," mes, "," meses, ")&amp;DATEDIF("23/12/1940",TODAY(),"MD")&amp;IF(DATEDIF("23/12/1940",TODAY(),"MD")=1," día"," días")</f>
        <v/>
      </c>
      <c r="F8" t="inlineStr">
        <is>
          <t>10/11/2021 09:00:12</t>
        </is>
      </c>
      <c r="G8" t="inlineStr">
        <is>
          <t>10/11/2021 09:00:12</t>
        </is>
      </c>
      <c r="H8" t="inlineStr">
        <is>
          <t>Jesús María</t>
        </is>
      </c>
      <c r="I8" t="inlineStr">
        <is>
          <t>Teleorientación</t>
        </is>
      </c>
      <c r="J8" t="inlineStr">
        <is>
          <t>998 593 373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10693554</t>
        </is>
      </c>
      <c r="D9" t="inlineStr">
        <is>
          <t>MAURICIO JULCA, YANET LUCERO</t>
        </is>
      </c>
      <c r="E9">
        <f>DATEDIF("29/01/1978",TODAY(),"Y")&amp;IF(DATEDIF("29/01/1978",TODAY(),"Y")=1," año, "," años, ")&amp;DATEDIF("29/01/1978",TODAY(),"YM")&amp;IF(DATEDIF("29/01/1978",TODAY(),"YM")=1," mes, "," meses, ")&amp;DATEDIF("29/01/1978",TODAY(),"MD")&amp;IF(DATEDIF("29/01/1978",TODAY(),"MD")=1," día"," días")</f>
        <v/>
      </c>
      <c r="F9" t="inlineStr">
        <is>
          <t>10/11/2021 09:12:37</t>
        </is>
      </c>
      <c r="G9" t="inlineStr">
        <is>
          <t>10/11/2021 09:12:37</t>
        </is>
      </c>
      <c r="H9" t="inlineStr">
        <is>
          <t>Pueblo Libre</t>
        </is>
      </c>
      <c r="I9" t="inlineStr">
        <is>
          <t>Teleorientación</t>
        </is>
      </c>
      <c r="J9" t="inlineStr">
        <is>
          <t>543-2318/999 999 999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07826405</t>
        </is>
      </c>
      <c r="D10" t="inlineStr">
        <is>
          <t>SOSA NICHO, GLICELIDA CARMEN</t>
        </is>
      </c>
      <c r="E10">
        <f>DATEDIF("10/07/1957",TODAY(),"Y")&amp;IF(DATEDIF("10/07/1957",TODAY(),"Y")=1," año, "," años, ")&amp;DATEDIF("10/07/1957",TODAY(),"YM")&amp;IF(DATEDIF("10/07/1957",TODAY(),"YM")=1," mes, "," meses, ")&amp;DATEDIF("10/07/1957",TODAY(),"MD")&amp;IF(DATEDIF("10/07/1957",TODAY(),"MD")=1," día"," días")</f>
        <v/>
      </c>
      <c r="F10" t="inlineStr">
        <is>
          <t>10/11/2021 09:21:12</t>
        </is>
      </c>
      <c r="G10" t="inlineStr">
        <is>
          <t>10/11/2021 09:21:12</t>
        </is>
      </c>
      <c r="H10" t="inlineStr">
        <is>
          <t>Chaclacayo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09160303</t>
        </is>
      </c>
      <c r="D11" t="inlineStr">
        <is>
          <t>HUAMAN MARALLANO, MAURICIA CONSTANZA</t>
        </is>
      </c>
      <c r="E11">
        <f>DATEDIF("13/09/1947",TODAY(),"Y")&amp;IF(DATEDIF("13/09/1947",TODAY(),"Y")=1," año, "," años, ")&amp;DATEDIF("13/09/1947",TODAY(),"YM")&amp;IF(DATEDIF("13/09/1947",TODAY(),"YM")=1," mes, "," meses, ")&amp;DATEDIF("13/09/1947",TODAY(),"MD")&amp;IF(DATEDIF("13/09/1947",TODAY(),"MD")=1," día"," días")</f>
        <v/>
      </c>
      <c r="F11" t="inlineStr">
        <is>
          <t>10/11/2021 09:58:29</t>
        </is>
      </c>
      <c r="G11" t="inlineStr">
        <is>
          <t>10/11/2021 09:58:29</t>
        </is>
      </c>
      <c r="H11" t="inlineStr">
        <is>
          <t>San Borja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18021770</t>
        </is>
      </c>
      <c r="D12" t="inlineStr">
        <is>
          <t>ZAVALETA LOBATON, LUCIA ANAMIRIAM</t>
        </is>
      </c>
      <c r="E12">
        <f>DATEDIF("13/12/1971",TODAY(),"Y")&amp;IF(DATEDIF("13/12/1971",TODAY(),"Y")=1," año, "," años, ")&amp;DATEDIF("13/12/1971",TODAY(),"YM")&amp;IF(DATEDIF("13/12/1971",TODAY(),"YM")=1," mes, "," meses, ")&amp;DATEDIF("13/12/1971",TODAY(),"MD")&amp;IF(DATEDIF("13/12/1971",TODAY(),"MD")=1," día"," días")</f>
        <v/>
      </c>
      <c r="F12" t="inlineStr">
        <is>
          <t>10/11/2021 10:12:56</t>
        </is>
      </c>
      <c r="G12" t="inlineStr">
        <is>
          <t>10/11/2021 10:12:56</t>
        </is>
      </c>
      <c r="H12" t="inlineStr">
        <is>
          <t>Huanchaco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46372905</t>
        </is>
      </c>
      <c r="D13" t="inlineStr">
        <is>
          <t>ESCATE ROMERO, YESMINA SOFIA</t>
        </is>
      </c>
      <c r="E13">
        <f>DATEDIF("04/03/1990",TODAY(),"Y")&amp;IF(DATEDIF("04/03/1990",TODAY(),"Y")=1," año, "," años, ")&amp;DATEDIF("04/03/1990",TODAY(),"YM")&amp;IF(DATEDIF("04/03/1990",TODAY(),"YM")=1," mes, "," meses, ")&amp;DATEDIF("04/03/1990",TODAY(),"MD")&amp;IF(DATEDIF("04/03/1990",TODAY(),"MD")=1," día"," días")</f>
        <v/>
      </c>
      <c r="F13" t="inlineStr">
        <is>
          <t>10/11/2021 10:15:06</t>
        </is>
      </c>
      <c r="G13" t="inlineStr">
        <is>
          <t>10/11/2021 10:15:06</t>
        </is>
      </c>
      <c r="H13" t="inlineStr">
        <is>
          <t>Chorrillos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46372905</t>
        </is>
      </c>
      <c r="D14" t="inlineStr">
        <is>
          <t>ESCATE ROMERO, YESMINA SOFIA</t>
        </is>
      </c>
      <c r="E14">
        <f>DATEDIF("04/03/1990",TODAY(),"Y")&amp;IF(DATEDIF("04/03/1990",TODAY(),"Y")=1," año, "," años, ")&amp;DATEDIF("04/03/1990",TODAY(),"YM")&amp;IF(DATEDIF("04/03/1990",TODAY(),"YM")=1," mes, "," meses, ")&amp;DATEDIF("04/03/1990",TODAY(),"MD")&amp;IF(DATEDIF("04/03/1990",TODAY(),"MD")=1," día"," días")</f>
        <v/>
      </c>
      <c r="F14" t="inlineStr">
        <is>
          <t>10/11/2021 10:25:32</t>
        </is>
      </c>
      <c r="G14" t="inlineStr">
        <is>
          <t>10/11/2021 10:25:32</t>
        </is>
      </c>
      <c r="H14" t="inlineStr">
        <is>
          <t>Chorrillos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07130361</t>
        </is>
      </c>
      <c r="D15" t="inlineStr">
        <is>
          <t>VERDE MORENO, WALTER VIRGILIO</t>
        </is>
      </c>
      <c r="E15">
        <f>DATEDIF("08/10/1962",TODAY(),"Y")&amp;IF(DATEDIF("08/10/1962",TODAY(),"Y")=1," año, "," años, ")&amp;DATEDIF("08/10/1962",TODAY(),"YM")&amp;IF(DATEDIF("08/10/1962",TODAY(),"YM")=1," mes, "," meses, ")&amp;DATEDIF("08/10/1962",TODAY(),"MD")&amp;IF(DATEDIF("08/10/1962",TODAY(),"MD")=1," día"," días")</f>
        <v/>
      </c>
      <c r="F15" t="inlineStr">
        <is>
          <t>10/11/2021 10:44:47</t>
        </is>
      </c>
      <c r="G15" t="inlineStr">
        <is>
          <t>10/11/2021 10:44:47</t>
        </is>
      </c>
      <c r="H15" t="inlineStr">
        <is>
          <t>Ate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25622850</t>
        </is>
      </c>
      <c r="D16" t="inlineStr">
        <is>
          <t>CUADROS TORRES, LEGDDA LUCINDA</t>
        </is>
      </c>
      <c r="E16">
        <f>DATEDIF("13/04/1941",TODAY(),"Y")&amp;IF(DATEDIF("13/04/1941",TODAY(),"Y")=1," año, "," años, ")&amp;DATEDIF("13/04/1941",TODAY(),"YM")&amp;IF(DATEDIF("13/04/1941",TODAY(),"YM")=1," mes, "," meses, ")&amp;DATEDIF("13/04/1941",TODAY(),"MD")&amp;IF(DATEDIF("13/04/1941",TODAY(),"MD")=1," día"," días")</f>
        <v/>
      </c>
      <c r="F16" t="inlineStr">
        <is>
          <t>10/11/2021 10:54:08</t>
        </is>
      </c>
      <c r="G16" t="inlineStr">
        <is>
          <t>10/11/2021 10:54:08</t>
        </is>
      </c>
      <c r="H16" t="inlineStr">
        <is>
          <t>Bellavista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46929516</t>
        </is>
      </c>
      <c r="D17" t="inlineStr">
        <is>
          <t>MEZA GUTIERREZ, EDWIN OMAR</t>
        </is>
      </c>
      <c r="E17">
        <f>DATEDIF("19/04/1991",TODAY(),"Y")&amp;IF(DATEDIF("19/04/1991",TODAY(),"Y")=1," año, "," años, ")&amp;DATEDIF("19/04/1991",TODAY(),"YM")&amp;IF(DATEDIF("19/04/1991",TODAY(),"YM")=1," mes, "," meses, ")&amp;DATEDIF("19/04/1991",TODAY(),"MD")&amp;IF(DATEDIF("19/04/1991",TODAY(),"MD")=1," día"," días")</f>
        <v/>
      </c>
      <c r="F17" t="inlineStr">
        <is>
          <t>10/11/2021 11:06:12</t>
        </is>
      </c>
      <c r="G17" t="inlineStr">
        <is>
          <t>10/11/2021 11:06:12</t>
        </is>
      </c>
      <c r="H17" t="inlineStr">
        <is>
          <t>San Borja</t>
        </is>
      </c>
      <c r="I17" t="inlineStr">
        <is>
          <t>Teleorientación</t>
        </is>
      </c>
      <c r="J17" t="inlineStr">
        <is>
          <t>922 018 380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40877572</t>
        </is>
      </c>
      <c r="D18" t="inlineStr">
        <is>
          <t>QUINECHE BARZOLA DE YAMAI, CHRIS VERONIKA</t>
        </is>
      </c>
      <c r="E18">
        <f>DATEDIF("04/02/1981",TODAY(),"Y")&amp;IF(DATEDIF("04/02/1981",TODAY(),"Y")=1," año, "," años, ")&amp;DATEDIF("04/02/1981",TODAY(),"YM")&amp;IF(DATEDIF("04/02/1981",TODAY(),"YM")=1," mes, "," meses, ")&amp;DATEDIF("04/02/1981",TODAY(),"MD")&amp;IF(DATEDIF("04/02/1981",TODAY(),"MD")=1," día"," días")</f>
        <v/>
      </c>
      <c r="F18" t="inlineStr">
        <is>
          <t>10/11/2021 11:11:07</t>
        </is>
      </c>
      <c r="G18" t="inlineStr">
        <is>
          <t>10/11/2021 11:11:07</t>
        </is>
      </c>
      <c r="H18" t="inlineStr">
        <is>
          <t>San Isidro</t>
        </is>
      </c>
      <c r="I18" t="inlineStr">
        <is>
          <t>Teleorientación</t>
        </is>
      </c>
      <c r="J18" t="inlineStr">
        <is>
          <t>933 802 773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47516143</t>
        </is>
      </c>
      <c r="D19" t="inlineStr">
        <is>
          <t>OLAZA MUÑOZ, FRANCES JAVIER</t>
        </is>
      </c>
      <c r="E19">
        <f>DATEDIF("19/11/1992",TODAY(),"Y")&amp;IF(DATEDIF("19/11/1992",TODAY(),"Y")=1," año, "," años, ")&amp;DATEDIF("19/11/1992",TODAY(),"YM")&amp;IF(DATEDIF("19/11/1992",TODAY(),"YM")=1," mes, "," meses, ")&amp;DATEDIF("19/11/1992",TODAY(),"MD")&amp;IF(DATEDIF("19/11/1992",TODAY(),"MD")=1," día"," días")</f>
        <v/>
      </c>
      <c r="F19" t="inlineStr">
        <is>
          <t>10/11/2021 11:31:39</t>
        </is>
      </c>
      <c r="G19" t="inlineStr">
        <is>
          <t>10/11/2021 11:31:39</t>
        </is>
      </c>
      <c r="H19" t="inlineStr">
        <is>
          <t>La Perla</t>
        </is>
      </c>
      <c r="I19" t="inlineStr">
        <is>
          <t>Teleorientación</t>
        </is>
      </c>
      <c r="J19" t="inlineStr">
        <is>
          <t>930 653 252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75249658</t>
        </is>
      </c>
      <c r="D20" t="inlineStr">
        <is>
          <t>RAFAEL VALER, JORGE STEFANO</t>
        </is>
      </c>
      <c r="E20">
        <f>DATEDIF("08/11/2001",TODAY(),"Y")&amp;IF(DATEDIF("08/11/2001",TODAY(),"Y")=1," año, "," años, ")&amp;DATEDIF("08/11/2001",TODAY(),"YM")&amp;IF(DATEDIF("08/11/2001",TODAY(),"YM")=1," mes, "," meses, ")&amp;DATEDIF("08/11/2001",TODAY(),"MD")&amp;IF(DATEDIF("08/11/2001",TODAY(),"MD")=1," día"," días")</f>
        <v/>
      </c>
      <c r="F20" t="inlineStr">
        <is>
          <t>10/11/2021 11:41:01</t>
        </is>
      </c>
      <c r="G20" t="inlineStr">
        <is>
          <t>10/11/2021 11:41:01</t>
        </is>
      </c>
      <c r="H20" t="inlineStr">
        <is>
          <t>Jesús María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47126674</t>
        </is>
      </c>
      <c r="D21" t="inlineStr">
        <is>
          <t>VALVERDE OBREGON, CAROL SHIRLE</t>
        </is>
      </c>
      <c r="E21">
        <f>DATEDIF("26/10/1991",TODAY(),"Y")&amp;IF(DATEDIF("26/10/1991",TODAY(),"Y")=1," año, "," años, ")&amp;DATEDIF("26/10/1991",TODAY(),"YM")&amp;IF(DATEDIF("26/10/1991",TODAY(),"YM")=1," mes, "," meses, ")&amp;DATEDIF("26/10/1991",TODAY(),"MD")&amp;IF(DATEDIF("26/10/1991",TODAY(),"MD")=1," día"," días")</f>
        <v/>
      </c>
      <c r="F21" t="inlineStr">
        <is>
          <t>10/11/2021 12:17:44</t>
        </is>
      </c>
      <c r="G21" t="inlineStr">
        <is>
          <t>10/11/2021 12:17:44</t>
        </is>
      </c>
      <c r="H21" t="inlineStr">
        <is>
          <t>Chiclayo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06987473</t>
        </is>
      </c>
      <c r="D22" t="inlineStr">
        <is>
          <t>ROJAS GABRIEL, JOSE</t>
        </is>
      </c>
      <c r="E22">
        <f>DATEDIF("03/10/1942",TODAY(),"Y")&amp;IF(DATEDIF("03/10/1942",TODAY(),"Y")=1," año, "," años, ")&amp;DATEDIF("03/10/1942",TODAY(),"YM")&amp;IF(DATEDIF("03/10/1942",TODAY(),"YM")=1," mes, "," meses, ")&amp;DATEDIF("03/10/1942",TODAY(),"MD")&amp;IF(DATEDIF("03/10/1942",TODAY(),"MD")=1," día"," días")</f>
        <v/>
      </c>
      <c r="F22" t="inlineStr">
        <is>
          <t>10/11/2021 12:25:02</t>
        </is>
      </c>
      <c r="G22" t="inlineStr">
        <is>
          <t>10/11/2021 12:25:02</t>
        </is>
      </c>
      <c r="H22" t="inlineStr">
        <is>
          <t>Chorrillos</t>
        </is>
      </c>
      <c r="I22" t="inlineStr">
        <is>
          <t>Teleorientación</t>
        </is>
      </c>
      <c r="J22" t="inlineStr">
        <is>
          <t>912 540 882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08541644</t>
        </is>
      </c>
      <c r="D23" t="inlineStr">
        <is>
          <t>VERGARAY ROJAS, VICTOR FLORENCIO</t>
        </is>
      </c>
      <c r="E23">
        <f>DATEDIF("22/09/1960",TODAY(),"Y")&amp;IF(DATEDIF("22/09/1960",TODAY(),"Y")=1," año, "," años, ")&amp;DATEDIF("22/09/1960",TODAY(),"YM")&amp;IF(DATEDIF("22/09/1960",TODAY(),"YM")=1," mes, "," meses, ")&amp;DATEDIF("22/09/1960",TODAY(),"MD")&amp;IF(DATEDIF("22/09/1960",TODAY(),"MD")=1," día"," días")</f>
        <v/>
      </c>
      <c r="F23" t="inlineStr">
        <is>
          <t>10/11/2021 12:54:41</t>
        </is>
      </c>
      <c r="G23" t="inlineStr">
        <is>
          <t>10/11/2021 12:54:41</t>
        </is>
      </c>
      <c r="H23" t="inlineStr">
        <is>
          <t>Los Olivos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70585537</t>
        </is>
      </c>
      <c r="D24" t="inlineStr">
        <is>
          <t>HUERTAS MUÑOZ, LUIS VICTOR MIGUEL</t>
        </is>
      </c>
      <c r="E24">
        <f>DATEDIF("01/02/2001",TODAY(),"Y")&amp;IF(DATEDIF("01/02/2001",TODAY(),"Y")=1," año, "," años, ")&amp;DATEDIF("01/02/2001",TODAY(),"YM")&amp;IF(DATEDIF("01/02/2001",TODAY(),"YM")=1," mes, "," meses, ")&amp;DATEDIF("01/02/2001",TODAY(),"MD")&amp;IF(DATEDIF("01/02/2001",TODAY(),"MD")=1," día"," días")</f>
        <v/>
      </c>
      <c r="F24" t="inlineStr">
        <is>
          <t>10/11/2021 12:56:28</t>
        </is>
      </c>
      <c r="G24" t="inlineStr">
        <is>
          <t>10/11/2021 12:56:28</t>
        </is>
      </c>
      <c r="H24" t="inlineStr">
        <is>
          <t>San Martín de Porres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70017801</t>
        </is>
      </c>
      <c r="D25" t="inlineStr">
        <is>
          <t>YUPANQUI MENDOZA, KEYLA ANALI</t>
        </is>
      </c>
      <c r="E25">
        <f>DATEDIF("10/04/1991",TODAY(),"Y")&amp;IF(DATEDIF("10/04/1991",TODAY(),"Y")=1," año, "," años, ")&amp;DATEDIF("10/04/1991",TODAY(),"YM")&amp;IF(DATEDIF("10/04/1991",TODAY(),"YM")=1," mes, "," meses, ")&amp;DATEDIF("10/04/1991",TODAY(),"MD")&amp;IF(DATEDIF("10/04/1991",TODAY(),"MD")=1," día"," días")</f>
        <v/>
      </c>
      <c r="F25" t="inlineStr">
        <is>
          <t>10/11/2021 13:06:07</t>
        </is>
      </c>
      <c r="G25" t="inlineStr">
        <is>
          <t>10/11/2021 13:06:07</t>
        </is>
      </c>
      <c r="H25" t="inlineStr">
        <is>
          <t>Bellavista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10090571</t>
        </is>
      </c>
      <c r="D26" t="inlineStr">
        <is>
          <t>ALVARADO BASILIO, RUTH ELENA</t>
        </is>
      </c>
      <c r="E26">
        <f>DATEDIF("11/12/1975",TODAY(),"Y")&amp;IF(DATEDIF("11/12/1975",TODAY(),"Y")=1," año, "," años, ")&amp;DATEDIF("11/12/1975",TODAY(),"YM")&amp;IF(DATEDIF("11/12/1975",TODAY(),"YM")=1," mes, "," meses, ")&amp;DATEDIF("11/12/1975",TODAY(),"MD")&amp;IF(DATEDIF("11/12/1975",TODAY(),"MD")=1," día"," días")</f>
        <v/>
      </c>
      <c r="F26" t="inlineStr">
        <is>
          <t>10/11/2021 13:14:28</t>
        </is>
      </c>
      <c r="G26" t="inlineStr">
        <is>
          <t>10/11/2021 13:14:28</t>
        </is>
      </c>
      <c r="H26" t="inlineStr">
        <is>
          <t>Villa María del Triunfo</t>
        </is>
      </c>
      <c r="I26" t="inlineStr">
        <is>
          <t>Teleorientación</t>
        </is>
      </c>
      <c r="J26" t="inlineStr">
        <is>
          <t>947 395 334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76839037</t>
        </is>
      </c>
      <c r="D27" t="inlineStr">
        <is>
          <t>CAMPOVERDE CORREA, KATERINE</t>
        </is>
      </c>
      <c r="E27">
        <f>DATEDIF("28/12/2001",TODAY(),"Y")&amp;IF(DATEDIF("28/12/2001",TODAY(),"Y")=1," año, "," años, ")&amp;DATEDIF("28/12/2001",TODAY(),"YM")&amp;IF(DATEDIF("28/12/2001",TODAY(),"YM")=1," mes, "," meses, ")&amp;DATEDIF("28/12/2001",TODAY(),"MD")&amp;IF(DATEDIF("28/12/2001",TODAY(),"MD")=1," día"," días")</f>
        <v/>
      </c>
      <c r="F27" t="inlineStr">
        <is>
          <t>10/11/2021 13:38:03</t>
        </is>
      </c>
      <c r="G27" t="inlineStr">
        <is>
          <t>10/11/2021 13:38:03</t>
        </is>
      </c>
      <c r="H27" t="inlineStr">
        <is>
          <t>Pachacamac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43723872</t>
        </is>
      </c>
      <c r="D28" t="inlineStr">
        <is>
          <t>RAMOS SALAZAR, JANETH FELICITA</t>
        </is>
      </c>
      <c r="E28">
        <f>DATEDIF("24/08/1986",TODAY(),"Y")&amp;IF(DATEDIF("24/08/1986",TODAY(),"Y")=1," año, "," años, ")&amp;DATEDIF("24/08/1986",TODAY(),"YM")&amp;IF(DATEDIF("24/08/1986",TODAY(),"YM")=1," mes, "," meses, ")&amp;DATEDIF("24/08/1986",TODAY(),"MD")&amp;IF(DATEDIF("24/08/1986",TODAY(),"MD")=1," día"," días")</f>
        <v/>
      </c>
      <c r="F28" t="inlineStr">
        <is>
          <t>10/11/2021 13:51:44</t>
        </is>
      </c>
      <c r="G28" t="inlineStr">
        <is>
          <t>10/11/2021 13:51:44</t>
        </is>
      </c>
      <c r="H28" t="inlineStr">
        <is>
          <t>La Tinguiña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80363849</t>
        </is>
      </c>
      <c r="D29" t="inlineStr">
        <is>
          <t>SANCHES MASSONI, MARIA MARIBEL</t>
        </is>
      </c>
      <c r="E29">
        <f>DATEDIF("06/11/1970",TODAY(),"Y")&amp;IF(DATEDIF("06/11/1970",TODAY(),"Y")=1," año, "," años, ")&amp;DATEDIF("06/11/1970",TODAY(),"YM")&amp;IF(DATEDIF("06/11/1970",TODAY(),"YM")=1," mes, "," meses, ")&amp;DATEDIF("06/11/1970",TODAY(),"MD")&amp;IF(DATEDIF("06/11/1970",TODAY(),"MD")=1," día"," días")</f>
        <v/>
      </c>
      <c r="F29" t="inlineStr">
        <is>
          <t>10/11/2021 14:01:37</t>
        </is>
      </c>
      <c r="G29" t="inlineStr">
        <is>
          <t>10/11/2021 14:01:37</t>
        </is>
      </c>
      <c r="H29" t="inlineStr">
        <is>
          <t>Rímac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74932067</t>
        </is>
      </c>
      <c r="D30" t="inlineStr">
        <is>
          <t>SANCHEZ RIVERA, KIARA NIKOL</t>
        </is>
      </c>
      <c r="E30">
        <f>DATEDIF("30/03/1998",TODAY(),"Y")&amp;IF(DATEDIF("30/03/1998",TODAY(),"Y")=1," año, "," años, ")&amp;DATEDIF("30/03/1998",TODAY(),"YM")&amp;IF(DATEDIF("30/03/1998",TODAY(),"YM")=1," mes, "," meses, ")&amp;DATEDIF("30/03/1998",TODAY(),"MD")&amp;IF(DATEDIF("30/03/1998",TODAY(),"MD")=1," día"," días")</f>
        <v/>
      </c>
      <c r="F30" t="inlineStr">
        <is>
          <t>10/11/2021 17:08:28</t>
        </is>
      </c>
      <c r="G30" t="inlineStr">
        <is>
          <t>10/11/2021 17:08:28</t>
        </is>
      </c>
      <c r="H30" t="inlineStr">
        <is>
          <t>Carabayllo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41551452</t>
        </is>
      </c>
      <c r="D31" t="inlineStr">
        <is>
          <t>ELIAS SANDOVAL, SHIRLEY JUDITH</t>
        </is>
      </c>
      <c r="E31">
        <f>DATEDIF("26/01/1982",TODAY(),"Y")&amp;IF(DATEDIF("26/01/1982",TODAY(),"Y")=1," año, "," años, ")&amp;DATEDIF("26/01/1982",TODAY(),"YM")&amp;IF(DATEDIF("26/01/1982",TODAY(),"YM")=1," mes, "," meses, ")&amp;DATEDIF("26/01/1982",TODAY(),"MD")&amp;IF(DATEDIF("26/01/1982",TODAY(),"MD")=1," día"," días")</f>
        <v/>
      </c>
      <c r="F31" t="inlineStr">
        <is>
          <t>10/11/2021 17:25:59</t>
        </is>
      </c>
      <c r="G31" t="inlineStr">
        <is>
          <t>10/11/2021 17:25:59</t>
        </is>
      </c>
      <c r="H31" t="inlineStr">
        <is>
          <t>Carabayllo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44271223</t>
        </is>
      </c>
      <c r="D32" t="inlineStr">
        <is>
          <t>MEZA VARGAS, MARTHA DELIA</t>
        </is>
      </c>
      <c r="E32">
        <f>DATEDIF("06/03/1987",TODAY(),"Y")&amp;IF(DATEDIF("06/03/1987",TODAY(),"Y")=1," año, "," años, ")&amp;DATEDIF("06/03/1987",TODAY(),"YM")&amp;IF(DATEDIF("06/03/1987",TODAY(),"YM")=1," mes, "," meses, ")&amp;DATEDIF("06/03/1987",TODAY(),"MD")&amp;IF(DATEDIF("06/03/1987",TODAY(),"MD")=1," día"," días")</f>
        <v/>
      </c>
      <c r="F32" t="inlineStr">
        <is>
          <t>10/11/2021 17:38:56</t>
        </is>
      </c>
      <c r="G32" t="inlineStr">
        <is>
          <t>10/11/2021 17:38:56</t>
        </is>
      </c>
      <c r="H32" t="inlineStr">
        <is>
          <t>Lima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18019093</t>
        </is>
      </c>
      <c r="D33" t="inlineStr">
        <is>
          <t>CRUZADO SANCHEZ, MIRIAM CECILIA</t>
        </is>
      </c>
      <c r="E33">
        <f>DATEDIF("30/08/1968",TODAY(),"Y")&amp;IF(DATEDIF("30/08/1968",TODAY(),"Y")=1," año, "," años, ")&amp;DATEDIF("30/08/1968",TODAY(),"YM")&amp;IF(DATEDIF("30/08/1968",TODAY(),"YM")=1," mes, "," meses, ")&amp;DATEDIF("30/08/1968",TODAY(),"MD")&amp;IF(DATEDIF("30/08/1968",TODAY(),"MD")=1," día"," días")</f>
        <v/>
      </c>
      <c r="F33" t="inlineStr">
        <is>
          <t>10/11/2021 17:51:28</t>
        </is>
      </c>
      <c r="G33" t="inlineStr">
        <is>
          <t>10/11/2021 17:51:28</t>
        </is>
      </c>
      <c r="H33" t="inlineStr">
        <is>
          <t>Moche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40936469</t>
        </is>
      </c>
      <c r="D34" t="inlineStr">
        <is>
          <t>VILLARROEL PONCE, KETTY AIDA</t>
        </is>
      </c>
      <c r="E34">
        <f>DATEDIF("17/07/1981",TODAY(),"Y")&amp;IF(DATEDIF("17/07/1981",TODAY(),"Y")=1," año, "," años, ")&amp;DATEDIF("17/07/1981",TODAY(),"YM")&amp;IF(DATEDIF("17/07/1981",TODAY(),"YM")=1," mes, "," meses, ")&amp;DATEDIF("17/07/1981",TODAY(),"MD")&amp;IF(DATEDIF("17/07/1981",TODAY(),"MD")=1," día"," días")</f>
        <v/>
      </c>
      <c r="F34" t="inlineStr">
        <is>
          <t>10/11/2021 18:12:34</t>
        </is>
      </c>
      <c r="G34" t="inlineStr">
        <is>
          <t>10/11/2021 18:12:34</t>
        </is>
      </c>
      <c r="H34" t="inlineStr">
        <is>
          <t>San Juan de Lurigancho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70497467</t>
        </is>
      </c>
      <c r="D35" t="inlineStr">
        <is>
          <t>FHON ZARATE, MARIA LUISA</t>
        </is>
      </c>
      <c r="E35">
        <f>DATEDIF("06/07/2002",TODAY(),"Y")&amp;IF(DATEDIF("06/07/2002",TODAY(),"Y")=1," año, "," años, ")&amp;DATEDIF("06/07/2002",TODAY(),"YM")&amp;IF(DATEDIF("06/07/2002",TODAY(),"YM")=1," mes, "," meses, ")&amp;DATEDIF("06/07/2002",TODAY(),"MD")&amp;IF(DATEDIF("06/07/2002",TODAY(),"MD")=1," día"," días")</f>
        <v/>
      </c>
      <c r="F35" t="inlineStr">
        <is>
          <t>10/11/2021 18:33:29</t>
        </is>
      </c>
      <c r="G35" t="inlineStr">
        <is>
          <t>10/11/2021 18:33:29</t>
        </is>
      </c>
      <c r="H35" t="inlineStr">
        <is>
          <t>San Luis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41849891</t>
        </is>
      </c>
      <c r="D36" t="inlineStr">
        <is>
          <t>VENTURA CASTRO, LUIS JAVIER</t>
        </is>
      </c>
      <c r="E36">
        <f>DATEDIF("17/04/1983",TODAY(),"Y")&amp;IF(DATEDIF("17/04/1983",TODAY(),"Y")=1," año, "," años, ")&amp;DATEDIF("17/04/1983",TODAY(),"YM")&amp;IF(DATEDIF("17/04/1983",TODAY(),"YM")=1," mes, "," meses, ")&amp;DATEDIF("17/04/1983",TODAY(),"MD")&amp;IF(DATEDIF("17/04/1983",TODAY(),"MD")=1," día"," días")</f>
        <v/>
      </c>
      <c r="F36" t="inlineStr">
        <is>
          <t>10/11/2021 19:36:22</t>
        </is>
      </c>
      <c r="G36" t="inlineStr">
        <is>
          <t>10/11/2021 19:36:22</t>
        </is>
      </c>
      <c r="H36" t="inlineStr">
        <is>
          <t>El Porvenir</t>
        </is>
      </c>
      <c r="I36" t="inlineStr">
        <is>
          <t>Teleorientación</t>
        </is>
      </c>
      <c r="J36" t="inlineStr">
        <is>
          <t>999 999 999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06120815</t>
        </is>
      </c>
      <c r="D37" t="inlineStr">
        <is>
          <t>PEREZ VARGAS, CARMEN ELISA</t>
        </is>
      </c>
      <c r="E37">
        <f>DATEDIF("23/10/1965",TODAY(),"Y")&amp;IF(DATEDIF("23/10/1965",TODAY(),"Y")=1," año, "," años, ")&amp;DATEDIF("23/10/1965",TODAY(),"YM")&amp;IF(DATEDIF("23/10/1965",TODAY(),"YM")=1," mes, "," meses, ")&amp;DATEDIF("23/10/1965",TODAY(),"MD")&amp;IF(DATEDIF("23/10/1965",TODAY(),"MD")=1," día"," días")</f>
        <v/>
      </c>
      <c r="F37" t="inlineStr">
        <is>
          <t>10/11/2021 19:52:20</t>
        </is>
      </c>
      <c r="G37" t="inlineStr">
        <is>
          <t>10/11/2021 19:52:20</t>
        </is>
      </c>
      <c r="H37" t="inlineStr">
        <is>
          <t>Miraflores</t>
        </is>
      </c>
      <c r="I37" t="inlineStr">
        <is>
          <t>Teleorientación</t>
        </is>
      </c>
      <c r="J37" t="inlineStr">
        <is>
          <t>999 999 999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72910053</t>
        </is>
      </c>
      <c r="D38" t="inlineStr">
        <is>
          <t>VASQUEZ QUEZADA, ANGELA ISABEL</t>
        </is>
      </c>
      <c r="E38">
        <f>DATEDIF("12/11/2002",TODAY(),"Y")&amp;IF(DATEDIF("12/11/2002",TODAY(),"Y")=1," año, "," años, ")&amp;DATEDIF("12/11/2002",TODAY(),"YM")&amp;IF(DATEDIF("12/11/2002",TODAY(),"YM")=1," mes, "," meses, ")&amp;DATEDIF("12/11/2002",TODAY(),"MD")&amp;IF(DATEDIF("12/11/2002",TODAY(),"MD")=1," día"," días")</f>
        <v/>
      </c>
      <c r="F38" t="inlineStr">
        <is>
          <t>10/11/2021 20:06:46</t>
        </is>
      </c>
      <c r="G38" t="inlineStr">
        <is>
          <t>10/11/2021 20:06:46</t>
        </is>
      </c>
      <c r="H38" t="inlineStr">
        <is>
          <t>San Martín de Porres</t>
        </is>
      </c>
      <c r="I38" t="inlineStr">
        <is>
          <t>Teleorientación</t>
        </is>
      </c>
      <c r="J38" t="inlineStr">
        <is>
          <t>999 999 999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s="4" t="inlineStr">
        <is>
          <t>DATOS CONFIDENCIALES</t>
        </is>
      </c>
    </row>
  </sheetData>
  <mergeCells count="4">
    <mergeCell ref="A1:M1"/>
    <mergeCell ref="A2:M2"/>
    <mergeCell ref="A3:M3"/>
    <mergeCell ref="A39:M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2021-11-11T01:07:43Z</dcterms:created>
  <dcterms:modified xsi:type="dcterms:W3CDTF">2021-11-11T01:07:43Z</dcterms:modified>
</cp:coreProperties>
</file>