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11/11/2021 14:02</t>
        </is>
      </c>
    </row>
    <row r="3">
      <c r="A3" s="2" t="inlineStr">
        <is>
          <t>FECHA INICIO: 11/11/2021 FECHA FINAL: 11/11/2021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25636199</t>
        </is>
      </c>
      <c r="D5" t="inlineStr">
        <is>
          <t>ORME?O VALENCIA, RUBEN FIDEL</t>
        </is>
      </c>
      <c r="E5">
        <f>DATEDIF("21/08/1934",TODAY(),"Y")&amp;IF(DATEDIF("21/08/1934",TODAY(),"Y")=1," año, "," años, ")&amp;DATEDIF("21/08/1934",TODAY(),"YM")&amp;IF(DATEDIF("21/08/1934",TODAY(),"YM")=1," mes, "," meses, ")&amp;DATEDIF("21/08/1934",TODAY(),"MD")&amp;IF(DATEDIF("21/08/1934",TODAY(),"MD")=1," día"," días")</f>
        <v/>
      </c>
      <c r="F5" t="inlineStr">
        <is>
          <t>11/11/2021 08:33:56</t>
        </is>
      </c>
      <c r="G5" t="inlineStr">
        <is>
          <t>11/11/2021 08:33:56</t>
        </is>
      </c>
      <c r="H5" t="inlineStr">
        <is>
          <t>Carmen de la Legua Reynoso</t>
        </is>
      </c>
      <c r="I5" t="inlineStr">
        <is>
          <t>Teleorientación</t>
        </is>
      </c>
      <c r="J5" t="inlineStr">
        <is>
          <t>966 845 011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40505665</t>
        </is>
      </c>
      <c r="D6" t="inlineStr">
        <is>
          <t>MIRANDA LARREA DE ADRIANZEN, ROSA DEL SOCORRO</t>
        </is>
      </c>
      <c r="E6">
        <f>DATEDIF("28/01/1980",TODAY(),"Y")&amp;IF(DATEDIF("28/01/1980",TODAY(),"Y")=1," año, "," años, ")&amp;DATEDIF("28/01/1980",TODAY(),"YM")&amp;IF(DATEDIF("28/01/1980",TODAY(),"YM")=1," mes, "," meses, ")&amp;DATEDIF("28/01/1980",TODAY(),"MD")&amp;IF(DATEDIF("28/01/1980",TODAY(),"MD")=1," día"," días")</f>
        <v/>
      </c>
      <c r="F6" t="inlineStr">
        <is>
          <t>11/11/2021 08:42:39</t>
        </is>
      </c>
      <c r="G6" t="inlineStr">
        <is>
          <t>11/11/2021 08:42:39</t>
        </is>
      </c>
      <c r="H6" t="inlineStr">
        <is>
          <t>Ancón</t>
        </is>
      </c>
      <c r="I6" t="inlineStr">
        <is>
          <t>Teleorientación</t>
        </is>
      </c>
      <c r="J6" t="inlineStr">
        <is>
          <t>987 422 138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07228497</t>
        </is>
      </c>
      <c r="D7" t="inlineStr">
        <is>
          <t>HARO OSORIO, OSWALDO FLORENCIO</t>
        </is>
      </c>
      <c r="E7">
        <f>DATEDIF("17/11/1956",TODAY(),"Y")&amp;IF(DATEDIF("17/11/1956",TODAY(),"Y")=1," año, "," años, ")&amp;DATEDIF("17/11/1956",TODAY(),"YM")&amp;IF(DATEDIF("17/11/1956",TODAY(),"YM")=1," mes, "," meses, ")&amp;DATEDIF("17/11/1956",TODAY(),"MD")&amp;IF(DATEDIF("17/11/1956",TODAY(),"MD")=1," día"," días")</f>
        <v/>
      </c>
      <c r="F7" t="inlineStr">
        <is>
          <t>11/11/2021 09:03:46</t>
        </is>
      </c>
      <c r="G7" t="inlineStr">
        <is>
          <t>11/11/2021 09:03:46</t>
        </is>
      </c>
      <c r="H7" t="inlineStr">
        <is>
          <t>Santiago de Surco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09736791</t>
        </is>
      </c>
      <c r="D8" t="inlineStr">
        <is>
          <t>CAMACHO BERROSPI, LIMBERT</t>
        </is>
      </c>
      <c r="E8">
        <f>DATEDIF("29/07/1939",TODAY(),"Y")&amp;IF(DATEDIF("29/07/1939",TODAY(),"Y")=1," año, "," años, ")&amp;DATEDIF("29/07/1939",TODAY(),"YM")&amp;IF(DATEDIF("29/07/1939",TODAY(),"YM")=1," mes, "," meses, ")&amp;DATEDIF("29/07/1939",TODAY(),"MD")&amp;IF(DATEDIF("29/07/1939",TODAY(),"MD")=1," día"," días")</f>
        <v/>
      </c>
      <c r="F8" t="inlineStr">
        <is>
          <t>11/11/2021 09:48:50</t>
        </is>
      </c>
      <c r="G8" t="inlineStr">
        <is>
          <t>11/11/2021 09:48:50</t>
        </is>
      </c>
      <c r="H8" t="inlineStr">
        <is>
          <t>Comas</t>
        </is>
      </c>
      <c r="I8" t="inlineStr">
        <is>
          <t>Teleorientación</t>
        </is>
      </c>
      <c r="J8" t="inlineStr">
        <is>
          <t>987 554 464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71402316</t>
        </is>
      </c>
      <c r="D9" t="inlineStr">
        <is>
          <t>ALCA PAQUIYAURI, ANGIE ALISON</t>
        </is>
      </c>
      <c r="E9">
        <f>DATEDIF("13/08/1995",TODAY(),"Y")&amp;IF(DATEDIF("13/08/1995",TODAY(),"Y")=1," año, "," años, ")&amp;DATEDIF("13/08/1995",TODAY(),"YM")&amp;IF(DATEDIF("13/08/1995",TODAY(),"YM")=1," mes, "," meses, ")&amp;DATEDIF("13/08/1995",TODAY(),"MD")&amp;IF(DATEDIF("13/08/1995",TODAY(),"MD")=1," día"," días")</f>
        <v/>
      </c>
      <c r="F9" t="inlineStr">
        <is>
          <t>11/11/2021 09:51:35</t>
        </is>
      </c>
      <c r="G9" t="inlineStr">
        <is>
          <t>11/11/2021 09:51:35</t>
        </is>
      </c>
      <c r="H9" t="inlineStr">
        <is>
          <t>Ate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10315796</t>
        </is>
      </c>
      <c r="D10" t="inlineStr">
        <is>
          <t>YACO MANRIQUE, MIRIAM ELIZABETH</t>
        </is>
      </c>
      <c r="E10">
        <f>DATEDIF("15/11/1974",TODAY(),"Y")&amp;IF(DATEDIF("15/11/1974",TODAY(),"Y")=1," año, "," años, ")&amp;DATEDIF("15/11/1974",TODAY(),"YM")&amp;IF(DATEDIF("15/11/1974",TODAY(),"YM")=1," mes, "," meses, ")&amp;DATEDIF("15/11/1974",TODAY(),"MD")&amp;IF(DATEDIF("15/11/1974",TODAY(),"MD")=1," día"," días")</f>
        <v/>
      </c>
      <c r="F10" t="inlineStr">
        <is>
          <t>11/11/2021 10:07:17</t>
        </is>
      </c>
      <c r="G10" t="inlineStr">
        <is>
          <t>11/11/2021 10:07:17</t>
        </is>
      </c>
      <c r="H10" t="inlineStr">
        <is>
          <t>La Molina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42528599</t>
        </is>
      </c>
      <c r="D11" t="inlineStr">
        <is>
          <t>SUAREZ EGUSQUIZA, HENRY DAVID</t>
        </is>
      </c>
      <c r="E11">
        <f>DATEDIF("22/03/1981",TODAY(),"Y")&amp;IF(DATEDIF("22/03/1981",TODAY(),"Y")=1," año, "," años, ")&amp;DATEDIF("22/03/1981",TODAY(),"YM")&amp;IF(DATEDIF("22/03/1981",TODAY(),"YM")=1," mes, "," meses, ")&amp;DATEDIF("22/03/1981",TODAY(),"MD")&amp;IF(DATEDIF("22/03/1981",TODAY(),"MD")=1," día"," días")</f>
        <v/>
      </c>
      <c r="F11" t="inlineStr">
        <is>
          <t>11/11/2021 10:35:51</t>
        </is>
      </c>
      <c r="G11" t="inlineStr">
        <is>
          <t>11/11/2021 10:35:51</t>
        </is>
      </c>
      <c r="H11" t="inlineStr">
        <is>
          <t>Lima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75952426</t>
        </is>
      </c>
      <c r="D12" t="inlineStr">
        <is>
          <t>SAMANIEGO RIVERA, MILUSKA MARICEL</t>
        </is>
      </c>
      <c r="E12">
        <f>DATEDIF("01/06/1995",TODAY(),"Y")&amp;IF(DATEDIF("01/06/1995",TODAY(),"Y")=1," año, "," años, ")&amp;DATEDIF("01/06/1995",TODAY(),"YM")&amp;IF(DATEDIF("01/06/1995",TODAY(),"YM")=1," mes, "," meses, ")&amp;DATEDIF("01/06/1995",TODAY(),"MD")&amp;IF(DATEDIF("01/06/1995",TODAY(),"MD")=1," día"," días")</f>
        <v/>
      </c>
      <c r="F12" t="inlineStr">
        <is>
          <t>11/11/2021 10:37:41</t>
        </is>
      </c>
      <c r="G12" t="inlineStr">
        <is>
          <t>11/11/2021 10:37:41</t>
        </is>
      </c>
      <c r="H12" t="inlineStr">
        <is>
          <t>San Juan de Lurigancho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15955575</t>
        </is>
      </c>
      <c r="D13" t="inlineStr">
        <is>
          <t>AGUEDA DE SALINAS, ROSA MANUELA</t>
        </is>
      </c>
      <c r="E13">
        <f>DATEDIF("03/05/1939",TODAY(),"Y")&amp;IF(DATEDIF("03/05/1939",TODAY(),"Y")=1," año, "," años, ")&amp;DATEDIF("03/05/1939",TODAY(),"YM")&amp;IF(DATEDIF("03/05/1939",TODAY(),"YM")=1," mes, "," meses, ")&amp;DATEDIF("03/05/1939",TODAY(),"MD")&amp;IF(DATEDIF("03/05/1939",TODAY(),"MD")=1," día"," días")</f>
        <v/>
      </c>
      <c r="F13" t="inlineStr">
        <is>
          <t>11/11/2021 10:39:19</t>
        </is>
      </c>
      <c r="G13" t="inlineStr">
        <is>
          <t>11/11/2021 10:39:19</t>
        </is>
      </c>
      <c r="H13" t="inlineStr">
        <is>
          <t>Jesús María</t>
        </is>
      </c>
      <c r="I13" t="inlineStr">
        <is>
          <t>Teleorientación</t>
        </is>
      </c>
      <c r="J13" t="inlineStr">
        <is>
          <t>954 588 112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17937155</t>
        </is>
      </c>
      <c r="D14" t="inlineStr">
        <is>
          <t>CRUZALEGUI HENRIQUEZ, RODIL</t>
        </is>
      </c>
      <c r="E14">
        <f>DATEDIF("14/07/1949",TODAY(),"Y")&amp;IF(DATEDIF("14/07/1949",TODAY(),"Y")=1," año, "," años, ")&amp;DATEDIF("14/07/1949",TODAY(),"YM")&amp;IF(DATEDIF("14/07/1949",TODAY(),"YM")=1," mes, "," meses, ")&amp;DATEDIF("14/07/1949",TODAY(),"MD")&amp;IF(DATEDIF("14/07/1949",TODAY(),"MD")=1," día"," días")</f>
        <v/>
      </c>
      <c r="F14" t="inlineStr">
        <is>
          <t>11/11/2021 10:45:30</t>
        </is>
      </c>
      <c r="G14" t="inlineStr">
        <is>
          <t>11/11/2021 10:45:30</t>
        </is>
      </c>
      <c r="H14" t="inlineStr">
        <is>
          <t>Trujillo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45332609</t>
        </is>
      </c>
      <c r="D15" t="inlineStr">
        <is>
          <t>MENDOZA SILLQUIHUA, DARWIN ELVIS</t>
        </is>
      </c>
      <c r="E15">
        <f>DATEDIF("18/04/1988",TODAY(),"Y")&amp;IF(DATEDIF("18/04/1988",TODAY(),"Y")=1," año, "," años, ")&amp;DATEDIF("18/04/1988",TODAY(),"YM")&amp;IF(DATEDIF("18/04/1988",TODAY(),"YM")=1," mes, "," meses, ")&amp;DATEDIF("18/04/1988",TODAY(),"MD")&amp;IF(DATEDIF("18/04/1988",TODAY(),"MD")=1," día"," días")</f>
        <v/>
      </c>
      <c r="F15" t="inlineStr">
        <is>
          <t>11/11/2021 10:54:55</t>
        </is>
      </c>
      <c r="G15" t="inlineStr">
        <is>
          <t>11/11/2021 10:54:55</t>
        </is>
      </c>
      <c r="H15" t="inlineStr">
        <is>
          <t>Arequipa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07192598</t>
        </is>
      </c>
      <c r="D16" t="inlineStr">
        <is>
          <t>APOLINARIO ROJAS, RAMIRO FELIPE</t>
        </is>
      </c>
      <c r="E16">
        <f>DATEDIF("11/12/1940",TODAY(),"Y")&amp;IF(DATEDIF("11/12/1940",TODAY(),"Y")=1," año, "," años, ")&amp;DATEDIF("11/12/1940",TODAY(),"YM")&amp;IF(DATEDIF("11/12/1940",TODAY(),"YM")=1," mes, "," meses, ")&amp;DATEDIF("11/12/1940",TODAY(),"MD")&amp;IF(DATEDIF("11/12/1940",TODAY(),"MD")=1," día"," días")</f>
        <v/>
      </c>
      <c r="F16" t="inlineStr">
        <is>
          <t>11/11/2021 11:09:18</t>
        </is>
      </c>
      <c r="G16" t="inlineStr">
        <is>
          <t>11/11/2021 11:09:18</t>
        </is>
      </c>
      <c r="H16" t="inlineStr">
        <is>
          <t>Jesús María</t>
        </is>
      </c>
      <c r="I16" t="inlineStr">
        <is>
          <t>Teleorientación</t>
        </is>
      </c>
      <c r="J16" t="inlineStr">
        <is>
          <t>900 000 000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29504454</t>
        </is>
      </c>
      <c r="D17" t="inlineStr">
        <is>
          <t>PAZ PAREDES, JESUS AYDDE SOLEDAD</t>
        </is>
      </c>
      <c r="E17">
        <f>DATEDIF("25/12/1954",TODAY(),"Y")&amp;IF(DATEDIF("25/12/1954",TODAY(),"Y")=1," año, "," años, ")&amp;DATEDIF("25/12/1954",TODAY(),"YM")&amp;IF(DATEDIF("25/12/1954",TODAY(),"YM")=1," mes, "," meses, ")&amp;DATEDIF("25/12/1954",TODAY(),"MD")&amp;IF(DATEDIF("25/12/1954",TODAY(),"MD")=1," día"," días")</f>
        <v/>
      </c>
      <c r="F17" t="inlineStr">
        <is>
          <t>11/11/2021 11:16:38</t>
        </is>
      </c>
      <c r="G17" t="inlineStr">
        <is>
          <t>11/11/2021 11:16:38</t>
        </is>
      </c>
      <c r="H17" t="inlineStr">
        <is>
          <t>Ate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07973555</t>
        </is>
      </c>
      <c r="D18" t="inlineStr">
        <is>
          <t>ABAD CORDOVA, DARIA</t>
        </is>
      </c>
      <c r="E18">
        <f>DATEDIF("27/10/1967",TODAY(),"Y")&amp;IF(DATEDIF("27/10/1967",TODAY(),"Y")=1," año, "," años, ")&amp;DATEDIF("27/10/1967",TODAY(),"YM")&amp;IF(DATEDIF("27/10/1967",TODAY(),"YM")=1," mes, "," meses, ")&amp;DATEDIF("27/10/1967",TODAY(),"MD")&amp;IF(DATEDIF("27/10/1967",TODAY(),"MD")=1," día"," días")</f>
        <v/>
      </c>
      <c r="F18" t="inlineStr">
        <is>
          <t>11/11/2021 11:26:25</t>
        </is>
      </c>
      <c r="G18" t="inlineStr">
        <is>
          <t>11/11/2021 11:26:25</t>
        </is>
      </c>
      <c r="H18" t="inlineStr">
        <is>
          <t>Amarilis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06632179</t>
        </is>
      </c>
      <c r="D19" t="inlineStr">
        <is>
          <t>DAVILA DAVILA, FRANCISCO DOMINGO</t>
        </is>
      </c>
      <c r="E19">
        <f>DATEDIF("14/10/1955",TODAY(),"Y")&amp;IF(DATEDIF("14/10/1955",TODAY(),"Y")=1," año, "," años, ")&amp;DATEDIF("14/10/1955",TODAY(),"YM")&amp;IF(DATEDIF("14/10/1955",TODAY(),"YM")=1," mes, "," meses, ")&amp;DATEDIF("14/10/1955",TODAY(),"MD")&amp;IF(DATEDIF("14/10/1955",TODAY(),"MD")=1," día"," días")</f>
        <v/>
      </c>
      <c r="F19" t="inlineStr">
        <is>
          <t>11/11/2021 11:39:11</t>
        </is>
      </c>
      <c r="G19" t="inlineStr">
        <is>
          <t>11/11/2021 11:39:11</t>
        </is>
      </c>
      <c r="H19" t="inlineStr">
        <is>
          <t>Jesús María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40005769</t>
        </is>
      </c>
      <c r="D20" t="inlineStr">
        <is>
          <t>SORIANO MONTES, LIDIA ESTHER</t>
        </is>
      </c>
      <c r="E20">
        <f>DATEDIF("14/12/1977",TODAY(),"Y")&amp;IF(DATEDIF("14/12/1977",TODAY(),"Y")=1," año, "," años, ")&amp;DATEDIF("14/12/1977",TODAY(),"YM")&amp;IF(DATEDIF("14/12/1977",TODAY(),"YM")=1," mes, "," meses, ")&amp;DATEDIF("14/12/1977",TODAY(),"MD")&amp;IF(DATEDIF("14/12/1977",TODAY(),"MD")=1," día"," días")</f>
        <v/>
      </c>
      <c r="F20" t="inlineStr">
        <is>
          <t>11/11/2021 12:01:37</t>
        </is>
      </c>
      <c r="G20" t="inlineStr">
        <is>
          <t>11/11/2021 12:01:37</t>
        </is>
      </c>
      <c r="H20" t="inlineStr">
        <is>
          <t>San Miguel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40602625</t>
        </is>
      </c>
      <c r="D21" t="inlineStr">
        <is>
          <t>VELITA ROBLES, RICHARD HESTON</t>
        </is>
      </c>
      <c r="E21">
        <f>DATEDIF("05/07/1980",TODAY(),"Y")&amp;IF(DATEDIF("05/07/1980",TODAY(),"Y")=1," año, "," años, ")&amp;DATEDIF("05/07/1980",TODAY(),"YM")&amp;IF(DATEDIF("05/07/1980",TODAY(),"YM")=1," mes, "," meses, ")&amp;DATEDIF("05/07/1980",TODAY(),"MD")&amp;IF(DATEDIF("05/07/1980",TODAY(),"MD")=1," día"," días")</f>
        <v/>
      </c>
      <c r="F21" t="inlineStr">
        <is>
          <t>11/11/2021 12:03:50</t>
        </is>
      </c>
      <c r="G21" t="inlineStr">
        <is>
          <t>11/11/2021 12:03:50</t>
        </is>
      </c>
      <c r="H21" t="inlineStr">
        <is>
          <t>San Juan de Lurigancho</t>
        </is>
      </c>
      <c r="I21" t="inlineStr">
        <is>
          <t>Teleorientación</t>
        </is>
      </c>
      <c r="J21" t="inlineStr">
        <is>
          <t>992 681 711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07275463</t>
        </is>
      </c>
      <c r="D22" t="inlineStr">
        <is>
          <t>LIZARRAGA MATALLANA, NORMA</t>
        </is>
      </c>
      <c r="E22">
        <f>DATEDIF("25/02/1941",TODAY(),"Y")&amp;IF(DATEDIF("25/02/1941",TODAY(),"Y")=1," año, "," años, ")&amp;DATEDIF("25/02/1941",TODAY(),"YM")&amp;IF(DATEDIF("25/02/1941",TODAY(),"YM")=1," mes, "," meses, ")&amp;DATEDIF("25/02/1941",TODAY(),"MD")&amp;IF(DATEDIF("25/02/1941",TODAY(),"MD")=1," día"," días")</f>
        <v/>
      </c>
      <c r="F22" t="inlineStr">
        <is>
          <t>11/11/2021 12:14:11</t>
        </is>
      </c>
      <c r="G22" t="inlineStr">
        <is>
          <t>11/11/2021 12:14:11</t>
        </is>
      </c>
      <c r="H22" t="inlineStr">
        <is>
          <t>Punta Hermosa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41565958</t>
        </is>
      </c>
      <c r="D23" t="inlineStr">
        <is>
          <t>JIMENEZ JIMENEZ, CINTHIA KATERINY</t>
        </is>
      </c>
      <c r="E23">
        <f>DATEDIF("11/11/1982",TODAY(),"Y")&amp;IF(DATEDIF("11/11/1982",TODAY(),"Y")=1," año, "," años, ")&amp;DATEDIF("11/11/1982",TODAY(),"YM")&amp;IF(DATEDIF("11/11/1982",TODAY(),"YM")=1," mes, "," meses, ")&amp;DATEDIF("11/11/1982",TODAY(),"MD")&amp;IF(DATEDIF("11/11/1982",TODAY(),"MD")=1," día"," días")</f>
        <v/>
      </c>
      <c r="F23" t="inlineStr">
        <is>
          <t>11/11/2021 12:29:04</t>
        </is>
      </c>
      <c r="G23" t="inlineStr">
        <is>
          <t>11/11/2021 12:29:04</t>
        </is>
      </c>
      <c r="H23" t="inlineStr">
        <is>
          <t>Chorrillos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Z75.9 - Problema no especificado relacionado con servicios medicos y de salud [definitivo] </t>
        </is>
      </c>
    </row>
    <row r="24">
      <c r="A24" t="n">
        <v>20</v>
      </c>
      <c r="B24" t="inlineStr">
        <is>
          <t>DNI</t>
        </is>
      </c>
      <c r="C24" t="inlineStr">
        <is>
          <t>08540171</t>
        </is>
      </c>
      <c r="D24" t="inlineStr">
        <is>
          <t>VILLAGOMEZ CACERES, HIPOLITA AMELIA</t>
        </is>
      </c>
      <c r="E24">
        <f>DATEDIF("13/08/1954",TODAY(),"Y")&amp;IF(DATEDIF("13/08/1954",TODAY(),"Y")=1," año, "," años, ")&amp;DATEDIF("13/08/1954",TODAY(),"YM")&amp;IF(DATEDIF("13/08/1954",TODAY(),"YM")=1," mes, "," meses, ")&amp;DATEDIF("13/08/1954",TODAY(),"MD")&amp;IF(DATEDIF("13/08/1954",TODAY(),"MD")=1," día"," días")</f>
        <v/>
      </c>
      <c r="F24" t="inlineStr">
        <is>
          <t>11/11/2021 12:51:44</t>
        </is>
      </c>
      <c r="G24" t="inlineStr">
        <is>
          <t>11/11/2021 12:51:44</t>
        </is>
      </c>
      <c r="H24" t="inlineStr">
        <is>
          <t>Los Olivos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07292349</t>
        </is>
      </c>
      <c r="D25" t="inlineStr">
        <is>
          <t>MALON RODRIGUEZ, BERTHA</t>
        </is>
      </c>
      <c r="E25">
        <f>DATEDIF("14/12/1941",TODAY(),"Y")&amp;IF(DATEDIF("14/12/1941",TODAY(),"Y")=1," año, "," años, ")&amp;DATEDIF("14/12/1941",TODAY(),"YM")&amp;IF(DATEDIF("14/12/1941",TODAY(),"YM")=1," mes, "," meses, ")&amp;DATEDIF("14/12/1941",TODAY(),"MD")&amp;IF(DATEDIF("14/12/1941",TODAY(),"MD")=1," día"," días")</f>
        <v/>
      </c>
      <c r="F25" t="inlineStr">
        <is>
          <t>11/11/2021 13:03:50</t>
        </is>
      </c>
      <c r="G25" t="inlineStr">
        <is>
          <t>11/11/2021 13:03:50</t>
        </is>
      </c>
      <c r="H25" t="inlineStr">
        <is>
          <t>Barranca</t>
        </is>
      </c>
      <c r="I25" t="inlineStr">
        <is>
          <t>Teleorientación</t>
        </is>
      </c>
      <c r="J25" t="inlineStr">
        <is>
          <t>980 125 040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46129208</t>
        </is>
      </c>
      <c r="D26" t="inlineStr">
        <is>
          <t>DELESMA CHUMBE, ANGEL FRANK</t>
        </is>
      </c>
      <c r="E26">
        <f>DATEDIF("28/08/1989",TODAY(),"Y")&amp;IF(DATEDIF("28/08/1989",TODAY(),"Y")=1," año, "," años, ")&amp;DATEDIF("28/08/1989",TODAY(),"YM")&amp;IF(DATEDIF("28/08/1989",TODAY(),"YM")=1," mes, "," meses, ")&amp;DATEDIF("28/08/1989",TODAY(),"MD")&amp;IF(DATEDIF("28/08/1989",TODAY(),"MD")=1," día"," días")</f>
        <v/>
      </c>
      <c r="F26" t="inlineStr">
        <is>
          <t>11/11/2021 13:13:58</t>
        </is>
      </c>
      <c r="G26" t="inlineStr">
        <is>
          <t>11/11/2021 13:13:58</t>
        </is>
      </c>
      <c r="H26" t="inlineStr">
        <is>
          <t>Los Olivos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07067089</t>
        </is>
      </c>
      <c r="D27" t="inlineStr">
        <is>
          <t>CUETO ROMERO DE MARCA, FORTUNATA</t>
        </is>
      </c>
      <c r="E27">
        <f>DATEDIF("02/02/1927",TODAY(),"Y")&amp;IF(DATEDIF("02/02/1927",TODAY(),"Y")=1," año, "," años, ")&amp;DATEDIF("02/02/1927",TODAY(),"YM")&amp;IF(DATEDIF("02/02/1927",TODAY(),"YM")=1," mes, "," meses, ")&amp;DATEDIF("02/02/1927",TODAY(),"MD")&amp;IF(DATEDIF("02/02/1927",TODAY(),"MD")=1," día"," días")</f>
        <v/>
      </c>
      <c r="F27" t="inlineStr">
        <is>
          <t>11/11/2021 13:25:37</t>
        </is>
      </c>
      <c r="G27" t="inlineStr">
        <is>
          <t>11/11/2021 13:25:37</t>
        </is>
      </c>
      <c r="H27" t="inlineStr">
        <is>
          <t>El Agustino</t>
        </is>
      </c>
      <c r="I27" t="inlineStr">
        <is>
          <t>Teleorientación</t>
        </is>
      </c>
      <c r="J27" t="inlineStr">
        <is>
          <t>013273060/900 000 000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10222486</t>
        </is>
      </c>
      <c r="D28" t="inlineStr">
        <is>
          <t>SONNABEND NACHTIGALL, FRITZ HANS</t>
        </is>
      </c>
      <c r="E28">
        <f>DATEDIF("21/07/1937",TODAY(),"Y")&amp;IF(DATEDIF("21/07/1937",TODAY(),"Y")=1," año, "," años, ")&amp;DATEDIF("21/07/1937",TODAY(),"YM")&amp;IF(DATEDIF("21/07/1937",TODAY(),"YM")=1," mes, "," meses, ")&amp;DATEDIF("21/07/1937",TODAY(),"MD")&amp;IF(DATEDIF("21/07/1937",TODAY(),"MD")=1," día"," días")</f>
        <v/>
      </c>
      <c r="F28" t="inlineStr">
        <is>
          <t>11/11/2021 13:39:18</t>
        </is>
      </c>
      <c r="G28" t="inlineStr">
        <is>
          <t>11/11/2021 13:39:18</t>
        </is>
      </c>
      <c r="H28" t="inlineStr">
        <is>
          <t>San Isidro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09621343</t>
        </is>
      </c>
      <c r="D29" t="inlineStr">
        <is>
          <t>MUÑOZ SILVA, FRANCISCO</t>
        </is>
      </c>
      <c r="E29">
        <f>DATEDIF("17/10/1937",TODAY(),"Y")&amp;IF(DATEDIF("17/10/1937",TODAY(),"Y")=1," año, "," años, ")&amp;DATEDIF("17/10/1937",TODAY(),"YM")&amp;IF(DATEDIF("17/10/1937",TODAY(),"YM")=1," mes, "," meses, ")&amp;DATEDIF("17/10/1937",TODAY(),"MD")&amp;IF(DATEDIF("17/10/1937",TODAY(),"MD")=1," día"," días")</f>
        <v/>
      </c>
      <c r="F29" t="inlineStr">
        <is>
          <t>11/11/2021 13:51:20</t>
        </is>
      </c>
      <c r="G29" t="inlineStr">
        <is>
          <t>11/11/2021 13:51:20</t>
        </is>
      </c>
      <c r="H29" t="inlineStr">
        <is>
          <t>Los Olivos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09622805</t>
        </is>
      </c>
      <c r="D30" t="inlineStr">
        <is>
          <t>SALCEDO QUINCHO DE MU?OZ, MARGARITA CRISANTA</t>
        </is>
      </c>
      <c r="E30">
        <f>DATEDIF("25/10/1948",TODAY(),"Y")&amp;IF(DATEDIF("25/10/1948",TODAY(),"Y")=1," año, "," años, ")&amp;DATEDIF("25/10/1948",TODAY(),"YM")&amp;IF(DATEDIF("25/10/1948",TODAY(),"YM")=1," mes, "," meses, ")&amp;DATEDIF("25/10/1948",TODAY(),"MD")&amp;IF(DATEDIF("25/10/1948",TODAY(),"MD")=1," día"," días")</f>
        <v/>
      </c>
      <c r="F30" t="inlineStr">
        <is>
          <t>11/11/2021 14:00:37</t>
        </is>
      </c>
      <c r="G30" t="inlineStr">
        <is>
          <t>11/11/2021 14:00:37</t>
        </is>
      </c>
      <c r="H30" t="inlineStr">
        <is>
          <t>Magdalena del Mar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s="4" t="inlineStr">
        <is>
          <t>DATOS CONFIDENCIALES</t>
        </is>
      </c>
    </row>
  </sheetData>
  <mergeCells count="4">
    <mergeCell ref="A1:M1"/>
    <mergeCell ref="A2:M2"/>
    <mergeCell ref="A3:M3"/>
    <mergeCell ref="A31:M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2021-11-11T18:36:02Z</dcterms:created>
  <dcterms:modified xsi:type="dcterms:W3CDTF">2021-11-11T18:36:02Z</dcterms:modified>
</cp:coreProperties>
</file>