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16/11/2021 14:18</t>
        </is>
      </c>
    </row>
    <row r="3">
      <c r="A3" s="2" t="inlineStr">
        <is>
          <t>FECHA INICIO: 16/11/2021 FECHA FINAL: 16/11/2021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08250708</t>
        </is>
      </c>
      <c r="D5" t="inlineStr">
        <is>
          <t>BELLIDO PYE, MARIA SOLEDAD</t>
        </is>
      </c>
      <c r="E5">
        <f>DATEDIF("15/04/1962",TODAY(),"Y")&amp;IF(DATEDIF("15/04/1962",TODAY(),"Y")=1," año, "," años, ")&amp;DATEDIF("15/04/1962",TODAY(),"YM")&amp;IF(DATEDIF("15/04/1962",TODAY(),"YM")=1," mes, "," meses, ")&amp;DATEDIF("15/04/1962",TODAY(),"MD")&amp;IF(DATEDIF("15/04/1962",TODAY(),"MD")=1," día"," días")</f>
        <v/>
      </c>
      <c r="F5" t="inlineStr">
        <is>
          <t>16/11/2021 08:18:08</t>
        </is>
      </c>
      <c r="G5" t="inlineStr">
        <is>
          <t>16/11/2021 08:18:08</t>
        </is>
      </c>
      <c r="H5" t="inlineStr">
        <is>
          <t>Santiago de Surco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41866869</t>
        </is>
      </c>
      <c r="D6" t="inlineStr">
        <is>
          <t>ZUÑIGA ABAD, KARINA INGRID</t>
        </is>
      </c>
      <c r="E6">
        <f>DATEDIF("13/09/1979",TODAY(),"Y")&amp;IF(DATEDIF("13/09/1979",TODAY(),"Y")=1," año, "," años, ")&amp;DATEDIF("13/09/1979",TODAY(),"YM")&amp;IF(DATEDIF("13/09/1979",TODAY(),"YM")=1," mes, "," meses, ")&amp;DATEDIF("13/09/1979",TODAY(),"MD")&amp;IF(DATEDIF("13/09/1979",TODAY(),"MD")=1," día"," días")</f>
        <v/>
      </c>
      <c r="F6" t="inlineStr">
        <is>
          <t>16/11/2021 08:24:42</t>
        </is>
      </c>
      <c r="G6" t="inlineStr">
        <is>
          <t>16/11/2021 08:24:42</t>
        </is>
      </c>
      <c r="H6" t="inlineStr">
        <is>
          <t>Villa María del Triunfo</t>
        </is>
      </c>
      <c r="I6" t="inlineStr">
        <is>
          <t>Teleorientación</t>
        </is>
      </c>
      <c r="J6" t="inlineStr">
        <is>
          <t>992 782 874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75846146</t>
        </is>
      </c>
      <c r="D7" t="inlineStr">
        <is>
          <t>PASTOR ESPINOZA, DENISSE SOLEDAD</t>
        </is>
      </c>
      <c r="E7">
        <f>DATEDIF("02/12/2000",TODAY(),"Y")&amp;IF(DATEDIF("02/12/2000",TODAY(),"Y")=1," año, "," años, ")&amp;DATEDIF("02/12/2000",TODAY(),"YM")&amp;IF(DATEDIF("02/12/2000",TODAY(),"YM")=1," mes, "," meses, ")&amp;DATEDIF("02/12/2000",TODAY(),"MD")&amp;IF(DATEDIF("02/12/2000",TODAY(),"MD")=1," día"," días")</f>
        <v/>
      </c>
      <c r="F7" t="inlineStr">
        <is>
          <t>16/11/2021 08:28:54</t>
        </is>
      </c>
      <c r="G7" t="inlineStr">
        <is>
          <t>16/11/2021 08:28:54</t>
        </is>
      </c>
      <c r="H7" t="inlineStr">
        <is>
          <t>Ate</t>
        </is>
      </c>
      <c r="I7" t="inlineStr">
        <is>
          <t>Teleorientación</t>
        </is>
      </c>
      <c r="J7" t="inlineStr">
        <is>
          <t>939 898 704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17845395</t>
        </is>
      </c>
      <c r="D8" t="inlineStr">
        <is>
          <t>CABOS CASTILLO, PEDRO BENITO</t>
        </is>
      </c>
      <c r="E8">
        <f>DATEDIF("29/06/1963",TODAY(),"Y")&amp;IF(DATEDIF("29/06/1963",TODAY(),"Y")=1," año, "," años, ")&amp;DATEDIF("29/06/1963",TODAY(),"YM")&amp;IF(DATEDIF("29/06/1963",TODAY(),"YM")=1," mes, "," meses, ")&amp;DATEDIF("29/06/1963",TODAY(),"MD")&amp;IF(DATEDIF("29/06/1963",TODAY(),"MD")=1," día"," días")</f>
        <v/>
      </c>
      <c r="F8" t="inlineStr">
        <is>
          <t>16/11/2021 08:39:34</t>
        </is>
      </c>
      <c r="G8" t="inlineStr">
        <is>
          <t>16/11/2021 08:39:34</t>
        </is>
      </c>
      <c r="H8" t="inlineStr">
        <is>
          <t>La Esperanza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06901532</t>
        </is>
      </c>
      <c r="D9" t="inlineStr">
        <is>
          <t>AVENDAÑO HUAMAN DE TRUJILLO, EMILIANA</t>
        </is>
      </c>
      <c r="E9">
        <f>DATEDIF("08/02/1942",TODAY(),"Y")&amp;IF(DATEDIF("08/02/1942",TODAY(),"Y")=1," año, "," años, ")&amp;DATEDIF("08/02/1942",TODAY(),"YM")&amp;IF(DATEDIF("08/02/1942",TODAY(),"YM")=1," mes, "," meses, ")&amp;DATEDIF("08/02/1942",TODAY(),"MD")&amp;IF(DATEDIF("08/02/1942",TODAY(),"MD")=1," día"," días")</f>
        <v/>
      </c>
      <c r="F9" t="inlineStr">
        <is>
          <t>16/11/2021 08:48:48</t>
        </is>
      </c>
      <c r="G9" t="inlineStr">
        <is>
          <t>16/11/2021 08:48:48</t>
        </is>
      </c>
      <c r="H9" t="inlineStr">
        <is>
          <t>Comas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48200917</t>
        </is>
      </c>
      <c r="D10" t="inlineStr">
        <is>
          <t>BASURTO CAMPOS, NATALY MARILU</t>
        </is>
      </c>
      <c r="E10">
        <f>DATEDIF("24/07/1985",TODAY(),"Y")&amp;IF(DATEDIF("24/07/1985",TODAY(),"Y")=1," año, "," años, ")&amp;DATEDIF("24/07/1985",TODAY(),"YM")&amp;IF(DATEDIF("24/07/1985",TODAY(),"YM")=1," mes, "," meses, ")&amp;DATEDIF("24/07/1985",TODAY(),"MD")&amp;IF(DATEDIF("24/07/1985",TODAY(),"MD")=1," día"," días")</f>
        <v/>
      </c>
      <c r="F10" t="inlineStr">
        <is>
          <t>16/11/2021 08:55:55</t>
        </is>
      </c>
      <c r="G10" t="inlineStr">
        <is>
          <t>16/11/2021 08:55:55</t>
        </is>
      </c>
      <c r="H10" t="inlineStr">
        <is>
          <t>La Victoria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07428720</t>
        </is>
      </c>
      <c r="D11" t="inlineStr">
        <is>
          <t>BLAS VASI, VICTOR LUIS</t>
        </is>
      </c>
      <c r="E11">
        <f>DATEDIF("06/03/1937",TODAY(),"Y")&amp;IF(DATEDIF("06/03/1937",TODAY(),"Y")=1," año, "," años, ")&amp;DATEDIF("06/03/1937",TODAY(),"YM")&amp;IF(DATEDIF("06/03/1937",TODAY(),"YM")=1," mes, "," meses, ")&amp;DATEDIF("06/03/1937",TODAY(),"MD")&amp;IF(DATEDIF("06/03/1937",TODAY(),"MD")=1," día"," días")</f>
        <v/>
      </c>
      <c r="F11" t="inlineStr">
        <is>
          <t>16/11/2021 09:08:24</t>
        </is>
      </c>
      <c r="G11" t="inlineStr">
        <is>
          <t>16/11/2021 09:08:24</t>
        </is>
      </c>
      <c r="H11" t="inlineStr">
        <is>
          <t>Los Olivos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09463210</t>
        </is>
      </c>
      <c r="D12" t="inlineStr">
        <is>
          <t>BLAS VASSI, JUAN FELIX</t>
        </is>
      </c>
      <c r="E12">
        <f>DATEDIF("24/06/1939",TODAY(),"Y")&amp;IF(DATEDIF("24/06/1939",TODAY(),"Y")=1," año, "," años, ")&amp;DATEDIF("24/06/1939",TODAY(),"YM")&amp;IF(DATEDIF("24/06/1939",TODAY(),"YM")=1," mes, "," meses, ")&amp;DATEDIF("24/06/1939",TODAY(),"MD")&amp;IF(DATEDIF("24/06/1939",TODAY(),"MD")=1," día"," días")</f>
        <v/>
      </c>
      <c r="F12" t="inlineStr">
        <is>
          <t>16/11/2021 09:14:12</t>
        </is>
      </c>
      <c r="G12" t="inlineStr">
        <is>
          <t>16/11/2021 09:14:12</t>
        </is>
      </c>
      <c r="H12" t="inlineStr">
        <is>
          <t>Los Olivos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40522721</t>
        </is>
      </c>
      <c r="D13" t="inlineStr">
        <is>
          <t>RIOS CHAVEZ DE ZAMBRANO, ROSA CRECILA</t>
        </is>
      </c>
      <c r="E13">
        <f>DATEDIF("23/05/1980",TODAY(),"Y")&amp;IF(DATEDIF("23/05/1980",TODAY(),"Y")=1," año, "," años, ")&amp;DATEDIF("23/05/1980",TODAY(),"YM")&amp;IF(DATEDIF("23/05/1980",TODAY(),"YM")=1," mes, "," meses, ")&amp;DATEDIF("23/05/1980",TODAY(),"MD")&amp;IF(DATEDIF("23/05/1980",TODAY(),"MD")=1," día"," días")</f>
        <v/>
      </c>
      <c r="F13" t="inlineStr">
        <is>
          <t>16/11/2021 09:16:09</t>
        </is>
      </c>
      <c r="G13" t="inlineStr">
        <is>
          <t>16/11/2021 09:16:09</t>
        </is>
      </c>
      <c r="H13" t="inlineStr">
        <is>
          <t>Santiago de Surco</t>
        </is>
      </c>
      <c r="I13" t="inlineStr">
        <is>
          <t>Teleorientación</t>
        </is>
      </c>
      <c r="J13" t="inlineStr">
        <is>
          <t>999 999 999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08088383</t>
        </is>
      </c>
      <c r="D14" t="inlineStr">
        <is>
          <t>TORRES BALDOCEDA, GRACIELA</t>
        </is>
      </c>
      <c r="E14">
        <f>DATEDIF("24/04/1938",TODAY(),"Y")&amp;IF(DATEDIF("24/04/1938",TODAY(),"Y")=1," año, "," años, ")&amp;DATEDIF("24/04/1938",TODAY(),"YM")&amp;IF(DATEDIF("24/04/1938",TODAY(),"YM")=1," mes, "," meses, ")&amp;DATEDIF("24/04/1938",TODAY(),"MD")&amp;IF(DATEDIF("24/04/1938",TODAY(),"MD")=1," día"," días")</f>
        <v/>
      </c>
      <c r="F14" t="inlineStr">
        <is>
          <t>16/11/2021 09:22:51</t>
        </is>
      </c>
      <c r="G14" t="inlineStr">
        <is>
          <t>16/11/2021 09:22:51</t>
        </is>
      </c>
      <c r="H14" t="inlineStr">
        <is>
          <t>San Juan de Lurigancho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07849258</t>
        </is>
      </c>
      <c r="D15" t="inlineStr">
        <is>
          <t>CASARETO POSTIGO, ATTILIO AUGUSTO</t>
        </is>
      </c>
      <c r="E15">
        <f>DATEDIF("12/03/1940",TODAY(),"Y")&amp;IF(DATEDIF("12/03/1940",TODAY(),"Y")=1," año, "," años, ")&amp;DATEDIF("12/03/1940",TODAY(),"YM")&amp;IF(DATEDIF("12/03/1940",TODAY(),"YM")=1," mes, "," meses, ")&amp;DATEDIF("12/03/1940",TODAY(),"MD")&amp;IF(DATEDIF("12/03/1940",TODAY(),"MD")=1," día"," días")</f>
        <v/>
      </c>
      <c r="F15" t="inlineStr">
        <is>
          <t>16/11/2021 09:35:18</t>
        </is>
      </c>
      <c r="G15" t="inlineStr">
        <is>
          <t>16/11/2021 09:35:18</t>
        </is>
      </c>
      <c r="H15" t="inlineStr">
        <is>
          <t>Miraflores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03500604</t>
        </is>
      </c>
      <c r="D16" t="inlineStr">
        <is>
          <t>ZAPATA VALLADARES, MIGUEL</t>
        </is>
      </c>
      <c r="E16">
        <f>DATEDIF("12/09/1972",TODAY(),"Y")&amp;IF(DATEDIF("12/09/1972",TODAY(),"Y")=1," año, "," años, ")&amp;DATEDIF("12/09/1972",TODAY(),"YM")&amp;IF(DATEDIF("12/09/1972",TODAY(),"YM")=1," mes, "," meses, ")&amp;DATEDIF("12/09/1972",TODAY(),"MD")&amp;IF(DATEDIF("12/09/1972",TODAY(),"MD")=1," día"," días")</f>
        <v/>
      </c>
      <c r="F16" t="inlineStr">
        <is>
          <t>16/11/2021 09:55:12</t>
        </is>
      </c>
      <c r="G16" t="inlineStr">
        <is>
          <t>16/11/2021 09:55:12</t>
        </is>
      </c>
      <c r="H16" t="inlineStr">
        <is>
          <t>Colan</t>
        </is>
      </c>
      <c r="I16" t="inlineStr">
        <is>
          <t>Teleorientación</t>
        </is>
      </c>
      <c r="J16" t="inlineStr">
        <is>
          <t>967 226 056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06655822</t>
        </is>
      </c>
      <c r="D17" t="inlineStr">
        <is>
          <t>RECARTE ANTON VDA DE NICOLAS, MARIA LUISA</t>
        </is>
      </c>
      <c r="E17">
        <f>DATEDIF("22/06/1933",TODAY(),"Y")&amp;IF(DATEDIF("22/06/1933",TODAY(),"Y")=1," año, "," años, ")&amp;DATEDIF("22/06/1933",TODAY(),"YM")&amp;IF(DATEDIF("22/06/1933",TODAY(),"YM")=1," mes, "," meses, ")&amp;DATEDIF("22/06/1933",TODAY(),"MD")&amp;IF(DATEDIF("22/06/1933",TODAY(),"MD")=1," día"," días")</f>
        <v/>
      </c>
      <c r="F17" t="inlineStr">
        <is>
          <t>16/11/2021 10:05:28</t>
        </is>
      </c>
      <c r="G17" t="inlineStr">
        <is>
          <t>16/11/2021 10:05:28</t>
        </is>
      </c>
      <c r="H17" t="inlineStr">
        <is>
          <t>Barranco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06682604</t>
        </is>
      </c>
      <c r="D18" t="inlineStr">
        <is>
          <t>VALERA CALIXTO, EDILBERTO AUGUSTO</t>
        </is>
      </c>
      <c r="E18">
        <f>DATEDIF("30/10/1952",TODAY(),"Y")&amp;IF(DATEDIF("30/10/1952",TODAY(),"Y")=1," año, "," años, ")&amp;DATEDIF("30/10/1952",TODAY(),"YM")&amp;IF(DATEDIF("30/10/1952",TODAY(),"YM")=1," mes, "," meses, ")&amp;DATEDIF("30/10/1952",TODAY(),"MD")&amp;IF(DATEDIF("30/10/1952",TODAY(),"MD")=1," día"," días")</f>
        <v/>
      </c>
      <c r="F18" t="inlineStr">
        <is>
          <t>16/11/2021 10:14:27</t>
        </is>
      </c>
      <c r="G18" t="inlineStr">
        <is>
          <t>16/11/2021 10:14:27</t>
        </is>
      </c>
      <c r="H18" t="inlineStr">
        <is>
          <t>Breña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09107226</t>
        </is>
      </c>
      <c r="D19" t="inlineStr">
        <is>
          <t>SAAVEDRA ORTIZ, JUAN FRANCISCO</t>
        </is>
      </c>
      <c r="E19">
        <f>DATEDIF("17/12/1941",TODAY(),"Y")&amp;IF(DATEDIF("17/12/1941",TODAY(),"Y")=1," año, "," años, ")&amp;DATEDIF("17/12/1941",TODAY(),"YM")&amp;IF(DATEDIF("17/12/1941",TODAY(),"YM")=1," mes, "," meses, ")&amp;DATEDIF("17/12/1941",TODAY(),"MD")&amp;IF(DATEDIF("17/12/1941",TODAY(),"MD")=1," día"," días")</f>
        <v/>
      </c>
      <c r="F19" t="inlineStr">
        <is>
          <t>16/11/2021 10:22:27</t>
        </is>
      </c>
      <c r="G19" t="inlineStr">
        <is>
          <t>16/11/2021 10:22:27</t>
        </is>
      </c>
      <c r="H19" t="inlineStr">
        <is>
          <t>Villa María del Triunfo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06031300</t>
        </is>
      </c>
      <c r="D20" t="inlineStr">
        <is>
          <t>NIETO MALLQUI, VICTORIO</t>
        </is>
      </c>
      <c r="E20">
        <f>DATEDIF("30/10/1942",TODAY(),"Y")&amp;IF(DATEDIF("30/10/1942",TODAY(),"Y")=1," año, "," años, ")&amp;DATEDIF("30/10/1942",TODAY(),"YM")&amp;IF(DATEDIF("30/10/1942",TODAY(),"YM")=1," mes, "," meses, ")&amp;DATEDIF("30/10/1942",TODAY(),"MD")&amp;IF(DATEDIF("30/10/1942",TODAY(),"MD")=1," día"," días")</f>
        <v/>
      </c>
      <c r="F20" t="inlineStr">
        <is>
          <t>16/11/2021 10:31:54</t>
        </is>
      </c>
      <c r="G20" t="inlineStr">
        <is>
          <t>16/11/2021 10:31:54</t>
        </is>
      </c>
      <c r="H20" t="inlineStr">
        <is>
          <t>Carabayllo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06031300</t>
        </is>
      </c>
      <c r="D21" t="inlineStr">
        <is>
          <t>NIETO MALLQUI, VICTORIO</t>
        </is>
      </c>
      <c r="E21">
        <f>DATEDIF("30/10/1942",TODAY(),"Y")&amp;IF(DATEDIF("30/10/1942",TODAY(),"Y")=1," año, "," años, ")&amp;DATEDIF("30/10/1942",TODAY(),"YM")&amp;IF(DATEDIF("30/10/1942",TODAY(),"YM")=1," mes, "," meses, ")&amp;DATEDIF("30/10/1942",TODAY(),"MD")&amp;IF(DATEDIF("30/10/1942",TODAY(),"MD")=1," día"," días")</f>
        <v/>
      </c>
      <c r="F21" t="inlineStr">
        <is>
          <t>16/11/2021 10:43:30</t>
        </is>
      </c>
      <c r="G21" t="inlineStr">
        <is>
          <t>16/11/2021 10:43:30</t>
        </is>
      </c>
      <c r="H21" t="inlineStr">
        <is>
          <t>Carabayllo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07368790</t>
        </is>
      </c>
      <c r="D22" t="inlineStr">
        <is>
          <t>MENDO PAREDES, LUZ JEANNETTE MARINA</t>
        </is>
      </c>
      <c r="E22">
        <f>DATEDIF("26/07/1963",TODAY(),"Y")&amp;IF(DATEDIF("26/07/1963",TODAY(),"Y")=1," año, "," años, ")&amp;DATEDIF("26/07/1963",TODAY(),"YM")&amp;IF(DATEDIF("26/07/1963",TODAY(),"YM")=1," mes, "," meses, ")&amp;DATEDIF("26/07/1963",TODAY(),"MD")&amp;IF(DATEDIF("26/07/1963",TODAY(),"MD")=1," día"," días")</f>
        <v/>
      </c>
      <c r="F22" t="inlineStr">
        <is>
          <t>16/11/2021 10:51:52</t>
        </is>
      </c>
      <c r="G22" t="inlineStr">
        <is>
          <t>16/11/2021 10:51:52</t>
        </is>
      </c>
      <c r="H22" t="inlineStr">
        <is>
          <t>Jesús María</t>
        </is>
      </c>
      <c r="I22" t="inlineStr">
        <is>
          <t>Teleorientación</t>
        </is>
      </c>
      <c r="J22" t="inlineStr">
        <is>
          <t>934 247 351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06021725</t>
        </is>
      </c>
      <c r="D23" t="inlineStr">
        <is>
          <t>CORREA LOYOLA, DORA CONCEPCION</t>
        </is>
      </c>
      <c r="E23">
        <f>DATEDIF("07/12/1959",TODAY(),"Y")&amp;IF(DATEDIF("07/12/1959",TODAY(),"Y")=1," año, "," años, ")&amp;DATEDIF("07/12/1959",TODAY(),"YM")&amp;IF(DATEDIF("07/12/1959",TODAY(),"YM")=1," mes, "," meses, ")&amp;DATEDIF("07/12/1959",TODAY(),"MD")&amp;IF(DATEDIF("07/12/1959",TODAY(),"MD")=1," día"," días")</f>
        <v/>
      </c>
      <c r="F23" t="inlineStr">
        <is>
          <t>16/11/2021 11:06:45</t>
        </is>
      </c>
      <c r="G23" t="inlineStr">
        <is>
          <t>16/11/2021 11:06:45</t>
        </is>
      </c>
      <c r="H23" t="inlineStr">
        <is>
          <t>Lima</t>
        </is>
      </c>
      <c r="I23" t="inlineStr">
        <is>
          <t>Teleorientación</t>
        </is>
      </c>
      <c r="J23" t="inlineStr">
        <is>
          <t>969 180 814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43097410</t>
        </is>
      </c>
      <c r="D24" t="inlineStr">
        <is>
          <t>ESCUDERO RODRÍGUEZ, JULIO JUNIOR</t>
        </is>
      </c>
      <c r="E24">
        <f>DATEDIF("04/04/1985",TODAY(),"Y")&amp;IF(DATEDIF("04/04/1985",TODAY(),"Y")=1," año, "," años, ")&amp;DATEDIF("04/04/1985",TODAY(),"YM")&amp;IF(DATEDIF("04/04/1985",TODAY(),"YM")=1," mes, "," meses, ")&amp;DATEDIF("04/04/1985",TODAY(),"MD")&amp;IF(DATEDIF("04/04/1985",TODAY(),"MD")=1," día"," días")</f>
        <v/>
      </c>
      <c r="F24" t="inlineStr">
        <is>
          <t>16/11/2021 11:08:49</t>
        </is>
      </c>
      <c r="G24" t="inlineStr">
        <is>
          <t>16/11/2021 11:08:49</t>
        </is>
      </c>
      <c r="H24" t="inlineStr">
        <is>
          <t>La Molina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06854999</t>
        </is>
      </c>
      <c r="D25" t="inlineStr">
        <is>
          <t>QUISPE HUAYTA DE CARAZAS, ELSA EDMUNDA</t>
        </is>
      </c>
      <c r="E25">
        <f>DATEDIF("16/11/1946",TODAY(),"Y")&amp;IF(DATEDIF("16/11/1946",TODAY(),"Y")=1," año, "," años, ")&amp;DATEDIF("16/11/1946",TODAY(),"YM")&amp;IF(DATEDIF("16/11/1946",TODAY(),"YM")=1," mes, "," meses, ")&amp;DATEDIF("16/11/1946",TODAY(),"MD")&amp;IF(DATEDIF("16/11/1946",TODAY(),"MD")=1," día"," días")</f>
        <v/>
      </c>
      <c r="F25" t="inlineStr">
        <is>
          <t>16/11/2021 11:14:35</t>
        </is>
      </c>
      <c r="G25" t="inlineStr">
        <is>
          <t>16/11/2021 11:14:35</t>
        </is>
      </c>
      <c r="H25" t="inlineStr">
        <is>
          <t>Comas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71625186</t>
        </is>
      </c>
      <c r="D26" t="inlineStr">
        <is>
          <t>BRUNDICH PALOMINO, YELIZA STEFA</t>
        </is>
      </c>
      <c r="E26">
        <f>DATEDIF("22/01/1991",TODAY(),"Y")&amp;IF(DATEDIF("22/01/1991",TODAY(),"Y")=1," año, "," años, ")&amp;DATEDIF("22/01/1991",TODAY(),"YM")&amp;IF(DATEDIF("22/01/1991",TODAY(),"YM")=1," mes, "," meses, ")&amp;DATEDIF("22/01/1991",TODAY(),"MD")&amp;IF(DATEDIF("22/01/1991",TODAY(),"MD")=1," día"," días")</f>
        <v/>
      </c>
      <c r="F26" t="inlineStr">
        <is>
          <t>16/11/2021 11:41:07</t>
        </is>
      </c>
      <c r="G26" t="inlineStr">
        <is>
          <t>16/11/2021 11:41:07</t>
        </is>
      </c>
      <c r="H26" t="inlineStr">
        <is>
          <t>Santiago de Surco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07942384</t>
        </is>
      </c>
      <c r="D27" t="inlineStr">
        <is>
          <t>VENEGAS SANCHEZ, VIVIANA ALICIA</t>
        </is>
      </c>
      <c r="E27">
        <f>DATEDIF("02/12/1943",TODAY(),"Y")&amp;IF(DATEDIF("02/12/1943",TODAY(),"Y")=1," año, "," años, ")&amp;DATEDIF("02/12/1943",TODAY(),"YM")&amp;IF(DATEDIF("02/12/1943",TODAY(),"YM")=1," mes, "," meses, ")&amp;DATEDIF("02/12/1943",TODAY(),"MD")&amp;IF(DATEDIF("02/12/1943",TODAY(),"MD")=1," día"," días")</f>
        <v/>
      </c>
      <c r="F27" t="inlineStr">
        <is>
          <t>16/11/2021 11:45:41</t>
        </is>
      </c>
      <c r="G27" t="inlineStr">
        <is>
          <t>16/11/2021 11:45:41</t>
        </is>
      </c>
      <c r="H27" t="inlineStr">
        <is>
          <t>Pueblo Libre</t>
        </is>
      </c>
      <c r="I27" t="inlineStr">
        <is>
          <t>Teleorientación</t>
        </is>
      </c>
      <c r="J27" t="inlineStr">
        <is>
          <t>423-8238/999 999 999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08143782</t>
        </is>
      </c>
      <c r="D28" t="inlineStr">
        <is>
          <t>TAPIA CHANG, ESTEBAN</t>
        </is>
      </c>
      <c r="E28">
        <f>DATEDIF("10/09/1971",TODAY(),"Y")&amp;IF(DATEDIF("10/09/1971",TODAY(),"Y")=1," año, "," años, ")&amp;DATEDIF("10/09/1971",TODAY(),"YM")&amp;IF(DATEDIF("10/09/1971",TODAY(),"YM")=1," mes, "," meses, ")&amp;DATEDIF("10/09/1971",TODAY(),"MD")&amp;IF(DATEDIF("10/09/1971",TODAY(),"MD")=1," día"," días")</f>
        <v/>
      </c>
      <c r="F28" t="inlineStr">
        <is>
          <t>16/11/2021 11:47:25</t>
        </is>
      </c>
      <c r="G28" t="inlineStr">
        <is>
          <t>16/11/2021 11:47:25</t>
        </is>
      </c>
      <c r="H28" t="inlineStr">
        <is>
          <t>Cusco</t>
        </is>
      </c>
      <c r="I28" t="inlineStr">
        <is>
          <t>Teleorientación</t>
        </is>
      </c>
      <c r="J28" t="inlineStr">
        <is>
          <t>999 934 177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Z76.5 - Persona que consulta con simulacion consciente (simulador) [definitivo] </t>
        </is>
      </c>
    </row>
    <row r="29">
      <c r="A29" t="n">
        <v>25</v>
      </c>
      <c r="B29" t="inlineStr">
        <is>
          <t>DNI</t>
        </is>
      </c>
      <c r="C29" t="inlineStr">
        <is>
          <t>10867571</t>
        </is>
      </c>
      <c r="D29" t="inlineStr">
        <is>
          <t>PALOMINO CUYA, DALY GRACE</t>
        </is>
      </c>
      <c r="E29">
        <f>DATEDIF("29/03/1978",TODAY(),"Y")&amp;IF(DATEDIF("29/03/1978",TODAY(),"Y")=1," año, "," años, ")&amp;DATEDIF("29/03/1978",TODAY(),"YM")&amp;IF(DATEDIF("29/03/1978",TODAY(),"YM")=1," mes, "," meses, ")&amp;DATEDIF("29/03/1978",TODAY(),"MD")&amp;IF(DATEDIF("29/03/1978",TODAY(),"MD")=1," día"," días")</f>
        <v/>
      </c>
      <c r="F29" t="inlineStr">
        <is>
          <t>16/11/2021 12:14:42</t>
        </is>
      </c>
      <c r="G29" t="inlineStr">
        <is>
          <t>16/11/2021 12:14:42</t>
        </is>
      </c>
      <c r="H29" t="inlineStr">
        <is>
          <t>Santiago de Surco</t>
        </is>
      </c>
      <c r="I29" t="inlineStr">
        <is>
          <t>Teleorientación</t>
        </is>
      </c>
      <c r="J29" t="inlineStr">
        <is>
          <t>992 609 242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07526980</t>
        </is>
      </c>
      <c r="D30" t="inlineStr">
        <is>
          <t>HUERTA FIGUEROA, JENNY</t>
        </is>
      </c>
      <c r="E30">
        <f>DATEDIF("02/10/1941",TODAY(),"Y")&amp;IF(DATEDIF("02/10/1941",TODAY(),"Y")=1," año, "," años, ")&amp;DATEDIF("02/10/1941",TODAY(),"YM")&amp;IF(DATEDIF("02/10/1941",TODAY(),"YM")=1," mes, "," meses, ")&amp;DATEDIF("02/10/1941",TODAY(),"MD")&amp;IF(DATEDIF("02/10/1941",TODAY(),"MD")=1," día"," días")</f>
        <v/>
      </c>
      <c r="F30" t="inlineStr">
        <is>
          <t>16/11/2021 12:29:04</t>
        </is>
      </c>
      <c r="G30" t="inlineStr">
        <is>
          <t>16/11/2021 12:29:04</t>
        </is>
      </c>
      <c r="H30" t="inlineStr">
        <is>
          <t>La Victoria</t>
        </is>
      </c>
      <c r="I30" t="inlineStr">
        <is>
          <t>Teleorientación</t>
        </is>
      </c>
      <c r="J30" t="inlineStr">
        <is>
          <t>999 999 999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08379348</t>
        </is>
      </c>
      <c r="D31" t="inlineStr">
        <is>
          <t>GALLEGOS FERRER, MARIA ALICIA</t>
        </is>
      </c>
      <c r="E31">
        <f>DATEDIF("17/05/1951",TODAY(),"Y")&amp;IF(DATEDIF("17/05/1951",TODAY(),"Y")=1," año, "," años, ")&amp;DATEDIF("17/05/1951",TODAY(),"YM")&amp;IF(DATEDIF("17/05/1951",TODAY(),"YM")=1," mes, "," meses, ")&amp;DATEDIF("17/05/1951",TODAY(),"MD")&amp;IF(DATEDIF("17/05/1951",TODAY(),"MD")=1," día"," días")</f>
        <v/>
      </c>
      <c r="F31" t="inlineStr">
        <is>
          <t>16/11/2021 13:56:50</t>
        </is>
      </c>
      <c r="G31" t="inlineStr">
        <is>
          <t>16/11/2021 13:56:50</t>
        </is>
      </c>
      <c r="H31" t="inlineStr">
        <is>
          <t>San Juan de Miraflores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71033011</t>
        </is>
      </c>
      <c r="D32" t="inlineStr">
        <is>
          <t>IGLESIAS VIDAL, INES STEPHANIE</t>
        </is>
      </c>
      <c r="E32">
        <f>DATEDIF("15/08/1991",TODAY(),"Y")&amp;IF(DATEDIF("15/08/1991",TODAY(),"Y")=1," año, "," años, ")&amp;DATEDIF("15/08/1991",TODAY(),"YM")&amp;IF(DATEDIF("15/08/1991",TODAY(),"YM")=1," mes, "," meses, ")&amp;DATEDIF("15/08/1991",TODAY(),"MD")&amp;IF(DATEDIF("15/08/1991",TODAY(),"MD")=1," día"," días")</f>
        <v/>
      </c>
      <c r="F32" t="inlineStr">
        <is>
          <t>16/11/2021 13:58:37</t>
        </is>
      </c>
      <c r="G32" t="inlineStr">
        <is>
          <t>16/11/2021 13:58:37</t>
        </is>
      </c>
      <c r="H32" t="inlineStr">
        <is>
          <t>Barranca</t>
        </is>
      </c>
      <c r="I32" t="inlineStr">
        <is>
          <t>Teleorientación</t>
        </is>
      </c>
      <c r="J32" t="inlineStr">
        <is>
          <t>963 489 226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43761625</t>
        </is>
      </c>
      <c r="D33" t="inlineStr">
        <is>
          <t>TAPULLIMA VALDERRAMA, LUIS MIGUEL</t>
        </is>
      </c>
      <c r="E33">
        <f>DATEDIF("01/08/1984",TODAY(),"Y")&amp;IF(DATEDIF("01/08/1984",TODAY(),"Y")=1," año, "," años, ")&amp;DATEDIF("01/08/1984",TODAY(),"YM")&amp;IF(DATEDIF("01/08/1984",TODAY(),"YM")=1," mes, "," meses, ")&amp;DATEDIF("01/08/1984",TODAY(),"MD")&amp;IF(DATEDIF("01/08/1984",TODAY(),"MD")=1," día"," días")</f>
        <v/>
      </c>
      <c r="F33" t="inlineStr">
        <is>
          <t>16/11/2021 14:06:48</t>
        </is>
      </c>
      <c r="G33" t="inlineStr">
        <is>
          <t>16/11/2021 14:06:48</t>
        </is>
      </c>
      <c r="H33" t="inlineStr">
        <is>
          <t>Lurin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25542903</t>
        </is>
      </c>
      <c r="D34" t="inlineStr">
        <is>
          <t>TORRES MEZA, PETRONA</t>
        </is>
      </c>
      <c r="E34">
        <f>DATEDIF("05/11/1939",TODAY(),"Y")&amp;IF(DATEDIF("05/11/1939",TODAY(),"Y")=1," año, "," años, ")&amp;DATEDIF("05/11/1939",TODAY(),"YM")&amp;IF(DATEDIF("05/11/1939",TODAY(),"YM")=1," mes, "," meses, ")&amp;DATEDIF("05/11/1939",TODAY(),"MD")&amp;IF(DATEDIF("05/11/1939",TODAY(),"MD")=1," día"," días")</f>
        <v/>
      </c>
      <c r="F34" t="inlineStr">
        <is>
          <t>16/11/2021 14:08:51</t>
        </is>
      </c>
      <c r="G34" t="inlineStr">
        <is>
          <t>16/11/2021 14:08:51</t>
        </is>
      </c>
      <c r="H34" t="inlineStr">
        <is>
          <t>Callao</t>
        </is>
      </c>
      <c r="I34" t="inlineStr">
        <is>
          <t>Teleorientación</t>
        </is>
      </c>
      <c r="J34" t="inlineStr">
        <is>
          <t>999 999 999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10813347</t>
        </is>
      </c>
      <c r="D35" t="inlineStr">
        <is>
          <t>TIMANA CASTILLO DE DIAZ, LIDIA</t>
        </is>
      </c>
      <c r="E35">
        <f>DATEDIF("04/05/1938",TODAY(),"Y")&amp;IF(DATEDIF("04/05/1938",TODAY(),"Y")=1," año, "," años, ")&amp;DATEDIF("04/05/1938",TODAY(),"YM")&amp;IF(DATEDIF("04/05/1938",TODAY(),"YM")=1," mes, "," meses, ")&amp;DATEDIF("04/05/1938",TODAY(),"MD")&amp;IF(DATEDIF("04/05/1938",TODAY(),"MD")=1," día"," días")</f>
        <v/>
      </c>
      <c r="F35" t="inlineStr">
        <is>
          <t>16/11/2021 14:10:51</t>
        </is>
      </c>
      <c r="G35" t="inlineStr">
        <is>
          <t>16/11/2021 14:10:51</t>
        </is>
      </c>
      <c r="H35" t="inlineStr">
        <is>
          <t>Santiago de Surco</t>
        </is>
      </c>
      <c r="I35" t="inlineStr">
        <is>
          <t>Teleorientación</t>
        </is>
      </c>
      <c r="J35" t="inlineStr">
        <is>
          <t>999 999 999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25662896</t>
        </is>
      </c>
      <c r="D36" t="inlineStr">
        <is>
          <t>PUN MACHIAVELLO, JUAN</t>
        </is>
      </c>
      <c r="E36">
        <f>DATEDIF("14/02/1946",TODAY(),"Y")&amp;IF(DATEDIF("14/02/1946",TODAY(),"Y")=1," año, "," años, ")&amp;DATEDIF("14/02/1946",TODAY(),"YM")&amp;IF(DATEDIF("14/02/1946",TODAY(),"YM")=1," mes, "," meses, ")&amp;DATEDIF("14/02/1946",TODAY(),"MD")&amp;IF(DATEDIF("14/02/1946",TODAY(),"MD")=1," día"," días")</f>
        <v/>
      </c>
      <c r="F36" t="inlineStr">
        <is>
          <t>16/11/2021 14:12:43</t>
        </is>
      </c>
      <c r="G36" t="inlineStr">
        <is>
          <t>16/11/2021 14:12:43</t>
        </is>
      </c>
      <c r="H36" t="inlineStr">
        <is>
          <t>Jesús María</t>
        </is>
      </c>
      <c r="I36" t="inlineStr">
        <is>
          <t>Teleorientación</t>
        </is>
      </c>
      <c r="J36" t="inlineStr">
        <is>
          <t>999 999 999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74077244</t>
        </is>
      </c>
      <c r="D37" t="inlineStr">
        <is>
          <t>DOMINGUEZ RAMIREZ, SERGIO ALONSO</t>
        </is>
      </c>
      <c r="E37">
        <f>DATEDIF("14/02/1997",TODAY(),"Y")&amp;IF(DATEDIF("14/02/1997",TODAY(),"Y")=1," año, "," años, ")&amp;DATEDIF("14/02/1997",TODAY(),"YM")&amp;IF(DATEDIF("14/02/1997",TODAY(),"YM")=1," mes, "," meses, ")&amp;DATEDIF("14/02/1997",TODAY(),"MD")&amp;IF(DATEDIF("14/02/1997",TODAY(),"MD")=1," día"," días")</f>
        <v/>
      </c>
      <c r="F37" t="inlineStr">
        <is>
          <t>16/11/2021 14:14:39</t>
        </is>
      </c>
      <c r="G37" t="inlineStr">
        <is>
          <t>16/11/2021 14:14:39</t>
        </is>
      </c>
      <c r="H37" t="inlineStr">
        <is>
          <t>Chorrillos</t>
        </is>
      </c>
      <c r="I37" t="inlineStr">
        <is>
          <t>Teleorientación</t>
        </is>
      </c>
      <c r="J37" t="inlineStr">
        <is>
          <t>999 999 999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08714129</t>
        </is>
      </c>
      <c r="D38" t="inlineStr">
        <is>
          <t>RINCON INCHAUSTEGUI, JAIME FRANCISCO</t>
        </is>
      </c>
      <c r="E38">
        <f>DATEDIF("29/12/1938",TODAY(),"Y")&amp;IF(DATEDIF("29/12/1938",TODAY(),"Y")=1," año, "," años, ")&amp;DATEDIF("29/12/1938",TODAY(),"YM")&amp;IF(DATEDIF("29/12/1938",TODAY(),"YM")=1," mes, "," meses, ")&amp;DATEDIF("29/12/1938",TODAY(),"MD")&amp;IF(DATEDIF("29/12/1938",TODAY(),"MD")=1," día"," días")</f>
        <v/>
      </c>
      <c r="F38" t="inlineStr">
        <is>
          <t>16/11/2021 14:16:41</t>
        </is>
      </c>
      <c r="G38" t="inlineStr">
        <is>
          <t>16/11/2021 14:16:41</t>
        </is>
      </c>
      <c r="H38" t="inlineStr">
        <is>
          <t>San Miguel</t>
        </is>
      </c>
      <c r="I38" t="inlineStr">
        <is>
          <t>Teleorientación</t>
        </is>
      </c>
      <c r="J38" t="inlineStr">
        <is>
          <t>999 999 999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s="4" t="inlineStr">
        <is>
          <t>DATOS CONFIDENCIALES</t>
        </is>
      </c>
    </row>
  </sheetData>
  <mergeCells count="4">
    <mergeCell ref="A1:M1"/>
    <mergeCell ref="A2:M2"/>
    <mergeCell ref="A3:M3"/>
    <mergeCell ref="A39:M3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2021-11-16T19:09:30Z</dcterms:created>
  <dcterms:modified xsi:type="dcterms:W3CDTF">2021-11-16T19:09:30Z</dcterms:modified>
</cp:coreProperties>
</file>