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sz val="13"/>
    </font>
    <font>
      <b val="1"/>
      <sz val="10"/>
    </font>
  </fonts>
  <fills count="3">
    <fill>
      <patternFill/>
    </fill>
    <fill>
      <patternFill patternType="gray125"/>
    </fill>
    <fill>
      <patternFill patternType="solid">
        <fgColor rgb="00cfd9de"/>
        <bgColor rgb="00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5" customWidth="1" min="3" max="3"/>
    <col width="45" customWidth="1" min="4" max="4"/>
    <col width="26" customWidth="1" min="5" max="5"/>
    <col width="20" customWidth="1" min="6" max="6"/>
    <col width="20" customWidth="1" min="7" max="7"/>
    <col width="15" customWidth="1" min="8" max="8"/>
    <col width="15" customWidth="1" min="9" max="9"/>
    <col width="20" customWidth="1" min="10" max="10"/>
    <col width="10" customWidth="1" min="11" max="11"/>
    <col width="10" customWidth="1" min="12" max="12"/>
    <col width="60" customWidth="1" min="13" max="13"/>
  </cols>
  <sheetData>
    <row r="1">
      <c r="A1" s="1" t="inlineStr">
        <is>
          <t>MINISTERIO DE SALUD</t>
        </is>
      </c>
    </row>
    <row r="2">
      <c r="A2" s="1" t="inlineStr">
        <is>
          <t>SOLICITUDES DE ATENCIÓN PENDIENTES - EXPORTADO 22/11/2021 14:28</t>
        </is>
      </c>
    </row>
    <row r="3">
      <c r="A3" s="2" t="inlineStr">
        <is>
          <t>FECHA INICIO: 22/11/2021 FECHA FINAL: 22/11/2021</t>
        </is>
      </c>
    </row>
    <row r="4">
      <c r="A4" s="3" t="inlineStr">
        <is>
          <t>N°</t>
        </is>
      </c>
      <c r="B4" s="3" t="inlineStr">
        <is>
          <t>TIPO DOC.</t>
        </is>
      </c>
      <c r="C4" s="3" t="inlineStr">
        <is>
          <t>PACIENTE (NRO. DOCUMENTO)</t>
        </is>
      </c>
      <c r="D4" s="3" t="inlineStr">
        <is>
          <t>PACIENTE (APELLIDOS Y NOMBRES)</t>
        </is>
      </c>
      <c r="E4" s="3" t="inlineStr">
        <is>
          <t>PACIENTE (EDAD)</t>
        </is>
      </c>
      <c r="F4" s="3" t="inlineStr">
        <is>
          <t>FECHA Y HORA DE LA SOLICITUD</t>
        </is>
      </c>
      <c r="G4" s="3" t="inlineStr">
        <is>
          <t>FECHA Y HORA DE ASIGNACIÓN</t>
        </is>
      </c>
      <c r="H4" s="3" t="inlineStr">
        <is>
          <t>DISTRITO DE RESIDENCIA</t>
        </is>
      </c>
      <c r="I4" s="3" t="inlineStr">
        <is>
          <t>TIPO DE SERVICIO</t>
        </is>
      </c>
      <c r="J4" s="3" t="inlineStr">
        <is>
          <t>TELÉFONO / CELULAR</t>
        </is>
      </c>
      <c r="K4" s="3" t="inlineStr">
        <is>
          <t>ESTADO</t>
        </is>
      </c>
      <c r="L4" s="3" t="inlineStr">
        <is>
          <t>PLATAFORMA DE ATENCIÓN</t>
        </is>
      </c>
      <c r="M4" s="3" t="inlineStr">
        <is>
          <t>DIAGNÓSTICO</t>
        </is>
      </c>
    </row>
    <row r="5">
      <c r="A5" t="n">
        <v>1</v>
      </c>
      <c r="B5" t="inlineStr">
        <is>
          <t>DNI</t>
        </is>
      </c>
      <c r="C5" t="inlineStr">
        <is>
          <t>32962969</t>
        </is>
      </c>
      <c r="D5" t="inlineStr">
        <is>
          <t>MALCA ESCOBAR, MARIA YSABEL</t>
        </is>
      </c>
      <c r="E5">
        <f>DATEDIF("02/01/1975",TODAY(),"Y")&amp;IF(DATEDIF("02/01/1975",TODAY(),"Y")=1," año, "," años, ")&amp;DATEDIF("02/01/1975",TODAY(),"YM")&amp;IF(DATEDIF("02/01/1975",TODAY(),"YM")=1," mes, "," meses, ")&amp;DATEDIF("02/01/1975",TODAY(),"MD")&amp;IF(DATEDIF("02/01/1975",TODAY(),"MD")=1," día"," días")</f>
        <v/>
      </c>
      <c r="F5" t="inlineStr">
        <is>
          <t>22/11/2021 08:26:25</t>
        </is>
      </c>
      <c r="G5" t="inlineStr">
        <is>
          <t>22/11/2021 08:26:25</t>
        </is>
      </c>
      <c r="H5" t="inlineStr">
        <is>
          <t>Villa El Salvador</t>
        </is>
      </c>
      <c r="I5" t="inlineStr">
        <is>
          <t>Teleorientación</t>
        </is>
      </c>
      <c r="J5" t="inlineStr">
        <is>
          <t>912 426 609</t>
        </is>
      </c>
      <c r="K5" t="inlineStr">
        <is>
          <t>Atendido</t>
        </is>
      </c>
      <c r="L5" t="inlineStr">
        <is>
          <t>Teleatiendo</t>
        </is>
      </c>
      <c r="M5" t="inlineStr">
        <is>
          <t xml:space="preserve">Z76.9 - Personas en contacto con los servicios de salud en circunstancias no especificadas [definitivo] </t>
        </is>
      </c>
    </row>
    <row r="6">
      <c r="A6" t="n">
        <v>2</v>
      </c>
      <c r="B6" t="inlineStr">
        <is>
          <t>DNI</t>
        </is>
      </c>
      <c r="C6" t="inlineStr">
        <is>
          <t>10726826</t>
        </is>
      </c>
      <c r="D6" t="inlineStr">
        <is>
          <t>BUSTOS PEREIRA, YUDITH</t>
        </is>
      </c>
      <c r="E6">
        <f>DATEDIF("04/08/1963",TODAY(),"Y")&amp;IF(DATEDIF("04/08/1963",TODAY(),"Y")=1," año, "," años, ")&amp;DATEDIF("04/08/1963",TODAY(),"YM")&amp;IF(DATEDIF("04/08/1963",TODAY(),"YM")=1," mes, "," meses, ")&amp;DATEDIF("04/08/1963",TODAY(),"MD")&amp;IF(DATEDIF("04/08/1963",TODAY(),"MD")=1," día"," días")</f>
        <v/>
      </c>
      <c r="F6" t="inlineStr">
        <is>
          <t>22/11/2021 08:43:42</t>
        </is>
      </c>
      <c r="G6" t="inlineStr">
        <is>
          <t>22/11/2021 08:43:43</t>
        </is>
      </c>
      <c r="H6" t="inlineStr">
        <is>
          <t>Carabayllo</t>
        </is>
      </c>
      <c r="I6" t="inlineStr">
        <is>
          <t>Teleorientación</t>
        </is>
      </c>
      <c r="J6" t="inlineStr">
        <is>
          <t>999 999 999</t>
        </is>
      </c>
      <c r="K6" t="inlineStr">
        <is>
          <t>Atendido</t>
        </is>
      </c>
      <c r="L6" t="inlineStr">
        <is>
          <t>Teleatiendo</t>
        </is>
      </c>
      <c r="M6" t="inlineStr">
        <is>
          <t xml:space="preserve">Z76.9 - Personas en contacto con los servicios de salud en circunstancias no especificadas [definitivo] </t>
        </is>
      </c>
    </row>
    <row r="7">
      <c r="A7" t="n">
        <v>3</v>
      </c>
      <c r="B7" t="inlineStr">
        <is>
          <t>DNI</t>
        </is>
      </c>
      <c r="C7" t="inlineStr">
        <is>
          <t>07991374</t>
        </is>
      </c>
      <c r="D7" t="inlineStr">
        <is>
          <t>ESPINOZA GUERRA DE ZELAYA, MARIA ELENA</t>
        </is>
      </c>
      <c r="E7">
        <f>DATEDIF("25/02/1958",TODAY(),"Y")&amp;IF(DATEDIF("25/02/1958",TODAY(),"Y")=1," año, "," años, ")&amp;DATEDIF("25/02/1958",TODAY(),"YM")&amp;IF(DATEDIF("25/02/1958",TODAY(),"YM")=1," mes, "," meses, ")&amp;DATEDIF("25/02/1958",TODAY(),"MD")&amp;IF(DATEDIF("25/02/1958",TODAY(),"MD")=1," día"," días")</f>
        <v/>
      </c>
      <c r="F7" t="inlineStr">
        <is>
          <t>22/11/2021 08:55:26</t>
        </is>
      </c>
      <c r="G7" t="inlineStr">
        <is>
          <t>22/11/2021 08:55:26</t>
        </is>
      </c>
      <c r="H7" t="inlineStr">
        <is>
          <t>Puente Piedra</t>
        </is>
      </c>
      <c r="I7" t="inlineStr">
        <is>
          <t>Teleorientación</t>
        </is>
      </c>
      <c r="J7" t="inlineStr">
        <is>
          <t>935 119 533</t>
        </is>
      </c>
      <c r="K7" t="inlineStr">
        <is>
          <t>Atendido</t>
        </is>
      </c>
      <c r="L7" t="inlineStr">
        <is>
          <t>Teleatiendo</t>
        </is>
      </c>
      <c r="M7" t="inlineStr">
        <is>
          <t xml:space="preserve">Z76.9 - Personas en contacto con los servicios de salud en circunstancias no especificadas [definitivo] </t>
        </is>
      </c>
    </row>
    <row r="8">
      <c r="A8" t="n">
        <v>4</v>
      </c>
      <c r="B8" t="inlineStr">
        <is>
          <t>DNI</t>
        </is>
      </c>
      <c r="C8" t="inlineStr">
        <is>
          <t>71556558</t>
        </is>
      </c>
      <c r="D8" t="inlineStr">
        <is>
          <t>PUENTE CALDERON, JUAN LUIS</t>
        </is>
      </c>
      <c r="E8">
        <f>DATEDIF("14/04/2003",TODAY(),"Y")&amp;IF(DATEDIF("14/04/2003",TODAY(),"Y")=1," año, "," años, ")&amp;DATEDIF("14/04/2003",TODAY(),"YM")&amp;IF(DATEDIF("14/04/2003",TODAY(),"YM")=1," mes, "," meses, ")&amp;DATEDIF("14/04/2003",TODAY(),"MD")&amp;IF(DATEDIF("14/04/2003",TODAY(),"MD")=1," día"," días")</f>
        <v/>
      </c>
      <c r="F8" t="inlineStr">
        <is>
          <t>22/11/2021 09:09:04</t>
        </is>
      </c>
      <c r="G8" t="inlineStr">
        <is>
          <t>22/11/2021 09:09:04</t>
        </is>
      </c>
      <c r="H8" t="inlineStr">
        <is>
          <t>Salcabamba</t>
        </is>
      </c>
      <c r="I8" t="inlineStr">
        <is>
          <t>Teleorientación</t>
        </is>
      </c>
      <c r="J8" t="inlineStr">
        <is>
          <t>999 999 999</t>
        </is>
      </c>
      <c r="K8" t="inlineStr">
        <is>
          <t>Atendido</t>
        </is>
      </c>
      <c r="L8" t="inlineStr">
        <is>
          <t>Teleatiendo</t>
        </is>
      </c>
      <c r="M8" t="inlineStr">
        <is>
          <t xml:space="preserve">Z76.9 - Personas en contacto con los servicios de salud en circunstancias no especificadas [definitivo] </t>
        </is>
      </c>
    </row>
    <row r="9">
      <c r="A9" t="n">
        <v>5</v>
      </c>
      <c r="B9" t="inlineStr">
        <is>
          <t>DNI</t>
        </is>
      </c>
      <c r="C9" t="inlineStr">
        <is>
          <t>41537682</t>
        </is>
      </c>
      <c r="D9" t="inlineStr">
        <is>
          <t>CURI BAUTISTA, ENNA EULOGIA</t>
        </is>
      </c>
      <c r="E9">
        <f>DATEDIF("14/10/1982",TODAY(),"Y")&amp;IF(DATEDIF("14/10/1982",TODAY(),"Y")=1," año, "," años, ")&amp;DATEDIF("14/10/1982",TODAY(),"YM")&amp;IF(DATEDIF("14/10/1982",TODAY(),"YM")=1," mes, "," meses, ")&amp;DATEDIF("14/10/1982",TODAY(),"MD")&amp;IF(DATEDIF("14/10/1982",TODAY(),"MD")=1," día"," días")</f>
        <v/>
      </c>
      <c r="F9" t="inlineStr">
        <is>
          <t>22/11/2021 09:28:37</t>
        </is>
      </c>
      <c r="G9" t="inlineStr">
        <is>
          <t>22/11/2021 09:28:37</t>
        </is>
      </c>
      <c r="H9" t="inlineStr">
        <is>
          <t>Callao</t>
        </is>
      </c>
      <c r="I9" t="inlineStr">
        <is>
          <t>Teleorientación</t>
        </is>
      </c>
      <c r="J9" t="inlineStr">
        <is>
          <t>993 156 744/994 248 028</t>
        </is>
      </c>
      <c r="K9" t="inlineStr">
        <is>
          <t>Atendido</t>
        </is>
      </c>
      <c r="L9" t="inlineStr">
        <is>
          <t>Teleatiendo</t>
        </is>
      </c>
      <c r="M9" t="inlineStr">
        <is>
          <t xml:space="preserve">Z76.9 - Personas en contacto con los servicios de salud en circunstancias no especificadas [definitivo] </t>
        </is>
      </c>
    </row>
    <row r="10">
      <c r="A10" t="n">
        <v>6</v>
      </c>
      <c r="B10" t="inlineStr">
        <is>
          <t>DNI</t>
        </is>
      </c>
      <c r="C10" t="inlineStr">
        <is>
          <t>42883887</t>
        </is>
      </c>
      <c r="D10" t="inlineStr">
        <is>
          <t>LOPEZ CURAY, MANUEL JESUS</t>
        </is>
      </c>
      <c r="E10">
        <f>DATEDIF("01/10/1975",TODAY(),"Y")&amp;IF(DATEDIF("01/10/1975",TODAY(),"Y")=1," año, "," años, ")&amp;DATEDIF("01/10/1975",TODAY(),"YM")&amp;IF(DATEDIF("01/10/1975",TODAY(),"YM")=1," mes, "," meses, ")&amp;DATEDIF("01/10/1975",TODAY(),"MD")&amp;IF(DATEDIF("01/10/1975",TODAY(),"MD")=1," día"," días")</f>
        <v/>
      </c>
      <c r="F10" t="inlineStr">
        <is>
          <t>22/11/2021 09:39:52</t>
        </is>
      </c>
      <c r="G10" t="inlineStr">
        <is>
          <t>22/11/2021 09:39:52</t>
        </is>
      </c>
      <c r="H10" t="inlineStr">
        <is>
          <t>Comas</t>
        </is>
      </c>
      <c r="I10" t="inlineStr">
        <is>
          <t>Teleorientación</t>
        </is>
      </c>
      <c r="J10" t="inlineStr">
        <is>
          <t>999 999 999</t>
        </is>
      </c>
      <c r="K10" t="inlineStr">
        <is>
          <t>Atendido</t>
        </is>
      </c>
      <c r="L10" t="inlineStr">
        <is>
          <t>Teleatiendo</t>
        </is>
      </c>
      <c r="M10" t="inlineStr">
        <is>
          <t xml:space="preserve">Z76.9 - Personas en contacto con los servicios de salud en circunstancias no especificadas [definitivo] </t>
        </is>
      </c>
    </row>
    <row r="11">
      <c r="A11" t="n">
        <v>7</v>
      </c>
      <c r="B11" t="inlineStr">
        <is>
          <t>DNI</t>
        </is>
      </c>
      <c r="C11" t="inlineStr">
        <is>
          <t>25842976</t>
        </is>
      </c>
      <c r="D11" t="inlineStr">
        <is>
          <t>CLAVIJO BAZALAR, MARIO DANTE</t>
        </is>
      </c>
      <c r="E11">
        <f>DATEDIF("17/11/1975",TODAY(),"Y")&amp;IF(DATEDIF("17/11/1975",TODAY(),"Y")=1," año, "," años, ")&amp;DATEDIF("17/11/1975",TODAY(),"YM")&amp;IF(DATEDIF("17/11/1975",TODAY(),"YM")=1," mes, "," meses, ")&amp;DATEDIF("17/11/1975",TODAY(),"MD")&amp;IF(DATEDIF("17/11/1975",TODAY(),"MD")=1," día"," días")</f>
        <v/>
      </c>
      <c r="F11" t="inlineStr">
        <is>
          <t>22/11/2021 09:53:27</t>
        </is>
      </c>
      <c r="G11" t="inlineStr">
        <is>
          <t>22/11/2021 09:53:27</t>
        </is>
      </c>
      <c r="H11" t="inlineStr">
        <is>
          <t>Callao</t>
        </is>
      </c>
      <c r="I11" t="inlineStr">
        <is>
          <t>Teleorientación</t>
        </is>
      </c>
      <c r="J11" t="inlineStr">
        <is>
          <t>999 999 999</t>
        </is>
      </c>
      <c r="K11" t="inlineStr">
        <is>
          <t>Atendido</t>
        </is>
      </c>
      <c r="L11" t="inlineStr">
        <is>
          <t>Teleatiendo</t>
        </is>
      </c>
      <c r="M11" t="inlineStr">
        <is>
          <t xml:space="preserve">Z76.9 - Personas en contacto con los servicios de salud en circunstancias no especificadas [definitivo] </t>
        </is>
      </c>
    </row>
    <row r="12">
      <c r="A12" t="n">
        <v>8</v>
      </c>
      <c r="B12" t="inlineStr">
        <is>
          <t>DNI</t>
        </is>
      </c>
      <c r="C12" t="inlineStr">
        <is>
          <t>06610342</t>
        </is>
      </c>
      <c r="D12" t="inlineStr">
        <is>
          <t>VIGIL ZAGACETA DE TACUCHE, NELIDA</t>
        </is>
      </c>
      <c r="E12">
        <f>DATEDIF("21/02/1946",TODAY(),"Y")&amp;IF(DATEDIF("21/02/1946",TODAY(),"Y")=1," año, "," años, ")&amp;DATEDIF("21/02/1946",TODAY(),"YM")&amp;IF(DATEDIF("21/02/1946",TODAY(),"YM")=1," mes, "," meses, ")&amp;DATEDIF("21/02/1946",TODAY(),"MD")&amp;IF(DATEDIF("21/02/1946",TODAY(),"MD")=1," día"," días")</f>
        <v/>
      </c>
      <c r="F12" t="inlineStr">
        <is>
          <t>22/11/2021 14:03:21</t>
        </is>
      </c>
      <c r="G12" t="inlineStr">
        <is>
          <t>22/11/2021 14:03:21</t>
        </is>
      </c>
      <c r="H12" t="inlineStr">
        <is>
          <t>Ate</t>
        </is>
      </c>
      <c r="I12" t="inlineStr">
        <is>
          <t>Teleorientación</t>
        </is>
      </c>
      <c r="J12" t="inlineStr">
        <is>
          <t>999 999 999</t>
        </is>
      </c>
      <c r="K12" t="inlineStr">
        <is>
          <t>Atendido</t>
        </is>
      </c>
      <c r="L12" t="inlineStr">
        <is>
          <t>Teleatiendo</t>
        </is>
      </c>
      <c r="M12" t="inlineStr">
        <is>
          <t xml:space="preserve">Z76.9 - Personas en contacto con los servicios de salud en circunstancias no especificadas [definitivo] </t>
        </is>
      </c>
    </row>
    <row r="13">
      <c r="A13" t="n">
        <v>9</v>
      </c>
      <c r="B13" t="inlineStr">
        <is>
          <t>DNI</t>
        </is>
      </c>
      <c r="C13" t="inlineStr">
        <is>
          <t>08135627</t>
        </is>
      </c>
      <c r="D13" t="inlineStr">
        <is>
          <t>JURO CALDERON, MARINO</t>
        </is>
      </c>
      <c r="E13">
        <f>DATEDIF("30/12/1961",TODAY(),"Y")&amp;IF(DATEDIF("30/12/1961",TODAY(),"Y")=1," año, "," años, ")&amp;DATEDIF("30/12/1961",TODAY(),"YM")&amp;IF(DATEDIF("30/12/1961",TODAY(),"YM")=1," mes, "," meses, ")&amp;DATEDIF("30/12/1961",TODAY(),"MD")&amp;IF(DATEDIF("30/12/1961",TODAY(),"MD")=1," día"," días")</f>
        <v/>
      </c>
      <c r="F13" t="inlineStr">
        <is>
          <t>22/11/2021 14:05:10</t>
        </is>
      </c>
      <c r="G13" t="inlineStr">
        <is>
          <t>22/11/2021 14:05:10</t>
        </is>
      </c>
      <c r="H13" t="inlineStr">
        <is>
          <t>Rímac</t>
        </is>
      </c>
      <c r="I13" t="inlineStr">
        <is>
          <t>Teleorientación</t>
        </is>
      </c>
      <c r="J13" t="inlineStr">
        <is>
          <t>999 999 999</t>
        </is>
      </c>
      <c r="K13" t="inlineStr">
        <is>
          <t>Atendido</t>
        </is>
      </c>
      <c r="L13" t="inlineStr">
        <is>
          <t>Teleatiendo</t>
        </is>
      </c>
      <c r="M13" t="inlineStr">
        <is>
          <t xml:space="preserve">Z76.9 - Personas en contacto con los servicios de salud en circunstancias no especificadas [definitivo] </t>
        </is>
      </c>
    </row>
    <row r="14">
      <c r="A14" t="n">
        <v>10</v>
      </c>
      <c r="B14" t="inlineStr">
        <is>
          <t>DNI</t>
        </is>
      </c>
      <c r="C14" t="inlineStr">
        <is>
          <t>15368489</t>
        </is>
      </c>
      <c r="D14" t="inlineStr">
        <is>
          <t>YAGUI MODESTO, JUANA VICTORIA</t>
        </is>
      </c>
      <c r="E14">
        <f>DATEDIF("05/09/1941",TODAY(),"Y")&amp;IF(DATEDIF("05/09/1941",TODAY(),"Y")=1," año, "," años, ")&amp;DATEDIF("05/09/1941",TODAY(),"YM")&amp;IF(DATEDIF("05/09/1941",TODAY(),"YM")=1," mes, "," meses, ")&amp;DATEDIF("05/09/1941",TODAY(),"MD")&amp;IF(DATEDIF("05/09/1941",TODAY(),"MD")=1," día"," días")</f>
        <v/>
      </c>
      <c r="F14" t="inlineStr">
        <is>
          <t>22/11/2021 14:07:00</t>
        </is>
      </c>
      <c r="G14" t="inlineStr">
        <is>
          <t>22/11/2021 14:07:00</t>
        </is>
      </c>
      <c r="H14" t="inlineStr">
        <is>
          <t>La Victoria</t>
        </is>
      </c>
      <c r="I14" t="inlineStr">
        <is>
          <t>Teleorientación</t>
        </is>
      </c>
      <c r="J14" t="inlineStr">
        <is>
          <t>999 999 999</t>
        </is>
      </c>
      <c r="K14" t="inlineStr">
        <is>
          <t>Atendido</t>
        </is>
      </c>
      <c r="L14" t="inlineStr">
        <is>
          <t>Teleatiendo</t>
        </is>
      </c>
      <c r="M14" t="inlineStr">
        <is>
          <t xml:space="preserve">Z76.9 - Personas en contacto con los servicios de salud en circunstancias no especificadas [definitivo] </t>
        </is>
      </c>
    </row>
    <row r="15">
      <c r="A15" t="n">
        <v>11</v>
      </c>
      <c r="B15" t="inlineStr">
        <is>
          <t>DNI</t>
        </is>
      </c>
      <c r="C15" t="inlineStr">
        <is>
          <t>09624150</t>
        </is>
      </c>
      <c r="D15" t="inlineStr">
        <is>
          <t>DIAZ DIAZ, CLEOFE</t>
        </is>
      </c>
      <c r="E15">
        <f>DATEDIF("09/04/1942",TODAY(),"Y")&amp;IF(DATEDIF("09/04/1942",TODAY(),"Y")=1," año, "," años, ")&amp;DATEDIF("09/04/1942",TODAY(),"YM")&amp;IF(DATEDIF("09/04/1942",TODAY(),"YM")=1," mes, "," meses, ")&amp;DATEDIF("09/04/1942",TODAY(),"MD")&amp;IF(DATEDIF("09/04/1942",TODAY(),"MD")=1," día"," días")</f>
        <v/>
      </c>
      <c r="F15" t="inlineStr">
        <is>
          <t>22/11/2021 14:08:46</t>
        </is>
      </c>
      <c r="G15" t="inlineStr">
        <is>
          <t>22/11/2021 14:08:46</t>
        </is>
      </c>
      <c r="H15" t="inlineStr">
        <is>
          <t>Los Olivos</t>
        </is>
      </c>
      <c r="I15" t="inlineStr">
        <is>
          <t>Teleorientación</t>
        </is>
      </c>
      <c r="J15" t="inlineStr">
        <is>
          <t>915 223 345</t>
        </is>
      </c>
      <c r="K15" t="inlineStr">
        <is>
          <t>Atendido</t>
        </is>
      </c>
      <c r="L15" t="inlineStr">
        <is>
          <t>Teleatiendo</t>
        </is>
      </c>
      <c r="M15" t="inlineStr">
        <is>
          <t xml:space="preserve">Z76.9 - Personas en contacto con los servicios de salud en circunstancias no especificadas [definitivo] </t>
        </is>
      </c>
    </row>
    <row r="16">
      <c r="A16" t="n">
        <v>12</v>
      </c>
      <c r="B16" t="inlineStr">
        <is>
          <t>DNI</t>
        </is>
      </c>
      <c r="C16" t="inlineStr">
        <is>
          <t>08084084</t>
        </is>
      </c>
      <c r="D16" t="inlineStr">
        <is>
          <t>JULCA TENA, JOSEFINA</t>
        </is>
      </c>
      <c r="E16">
        <f>DATEDIF("19/03/1937",TODAY(),"Y")&amp;IF(DATEDIF("19/03/1937",TODAY(),"Y")=1," año, "," años, ")&amp;DATEDIF("19/03/1937",TODAY(),"YM")&amp;IF(DATEDIF("19/03/1937",TODAY(),"YM")=1," mes, "," meses, ")&amp;DATEDIF("19/03/1937",TODAY(),"MD")&amp;IF(DATEDIF("19/03/1937",TODAY(),"MD")=1," día"," días")</f>
        <v/>
      </c>
      <c r="F16" t="inlineStr">
        <is>
          <t>22/11/2021 14:10:43</t>
        </is>
      </c>
      <c r="G16" t="inlineStr">
        <is>
          <t>22/11/2021 14:10:43</t>
        </is>
      </c>
      <c r="H16" t="inlineStr">
        <is>
          <t>Rímac</t>
        </is>
      </c>
      <c r="I16" t="inlineStr">
        <is>
          <t>Teleorientación</t>
        </is>
      </c>
      <c r="J16" t="inlineStr">
        <is>
          <t>958 326 186</t>
        </is>
      </c>
      <c r="K16" t="inlineStr">
        <is>
          <t>Atendido</t>
        </is>
      </c>
      <c r="L16" t="inlineStr">
        <is>
          <t>Teleatiendo</t>
        </is>
      </c>
      <c r="M16" t="inlineStr">
        <is>
          <t xml:space="preserve">Z76.9 - Personas en contacto con los servicios de salud en circunstancias no especificadas [definitivo] </t>
        </is>
      </c>
    </row>
    <row r="17">
      <c r="A17" t="n">
        <v>13</v>
      </c>
      <c r="B17" t="inlineStr">
        <is>
          <t>DNI</t>
        </is>
      </c>
      <c r="C17" t="inlineStr">
        <is>
          <t>10222692</t>
        </is>
      </c>
      <c r="D17" t="inlineStr">
        <is>
          <t>LENGUA ARELLANO, ANTONIETA</t>
        </is>
      </c>
      <c r="E17">
        <f>DATEDIF("10/01/1943",TODAY(),"Y")&amp;IF(DATEDIF("10/01/1943",TODAY(),"Y")=1," año, "," años, ")&amp;DATEDIF("10/01/1943",TODAY(),"YM")&amp;IF(DATEDIF("10/01/1943",TODAY(),"YM")=1," mes, "," meses, ")&amp;DATEDIF("10/01/1943",TODAY(),"MD")&amp;IF(DATEDIF("10/01/1943",TODAY(),"MD")=1," día"," días")</f>
        <v/>
      </c>
      <c r="F17" t="inlineStr">
        <is>
          <t>22/11/2021 14:14:04</t>
        </is>
      </c>
      <c r="G17" t="inlineStr">
        <is>
          <t>22/11/2021 14:14:04</t>
        </is>
      </c>
      <c r="H17" t="inlineStr">
        <is>
          <t>Miraflores</t>
        </is>
      </c>
      <c r="I17" t="inlineStr">
        <is>
          <t>Teleorientación</t>
        </is>
      </c>
      <c r="J17" t="inlineStr">
        <is>
          <t>999 096 041</t>
        </is>
      </c>
      <c r="K17" t="inlineStr">
        <is>
          <t>Atendido</t>
        </is>
      </c>
      <c r="L17" t="inlineStr">
        <is>
          <t>Teleatiendo</t>
        </is>
      </c>
      <c r="M17" t="inlineStr">
        <is>
          <t xml:space="preserve">Z76.9 - Personas en contacto con los servicios de salud en circunstancias no especificadas [definitivo] </t>
        </is>
      </c>
    </row>
    <row r="18">
      <c r="A18" t="n">
        <v>14</v>
      </c>
      <c r="B18" t="inlineStr">
        <is>
          <t>DNI</t>
        </is>
      </c>
      <c r="C18" t="inlineStr">
        <is>
          <t>08227488</t>
        </is>
      </c>
      <c r="D18" t="inlineStr">
        <is>
          <t>SAAVEDRA PAREDES DE BAUSTAEDT, KSENIA PATRICIA</t>
        </is>
      </c>
      <c r="E18">
        <f>DATEDIF("11/01/1935",TODAY(),"Y")&amp;IF(DATEDIF("11/01/1935",TODAY(),"Y")=1," año, "," años, ")&amp;DATEDIF("11/01/1935",TODAY(),"YM")&amp;IF(DATEDIF("11/01/1935",TODAY(),"YM")=1," mes, "," meses, ")&amp;DATEDIF("11/01/1935",TODAY(),"MD")&amp;IF(DATEDIF("11/01/1935",TODAY(),"MD")=1," día"," días")</f>
        <v/>
      </c>
      <c r="F18" t="inlineStr">
        <is>
          <t>22/11/2021 14:15:48</t>
        </is>
      </c>
      <c r="G18" t="inlineStr">
        <is>
          <t>22/11/2021 14:15:48</t>
        </is>
      </c>
      <c r="H18" t="inlineStr">
        <is>
          <t>Santiago de Surco</t>
        </is>
      </c>
      <c r="I18" t="inlineStr">
        <is>
          <t>Teleorientación</t>
        </is>
      </c>
      <c r="J18" t="inlineStr">
        <is>
          <t>912 716 887</t>
        </is>
      </c>
      <c r="K18" t="inlineStr">
        <is>
          <t>Atendido</t>
        </is>
      </c>
      <c r="L18" t="inlineStr">
        <is>
          <t>Teleatiendo</t>
        </is>
      </c>
      <c r="M18" t="inlineStr">
        <is>
          <t xml:space="preserve">Z76.9 - Personas en contacto con los servicios de salud en circunstancias no especificadas [definitivo] </t>
        </is>
      </c>
    </row>
    <row r="19">
      <c r="A19" t="n">
        <v>15</v>
      </c>
      <c r="B19" t="inlineStr">
        <is>
          <t>DNI</t>
        </is>
      </c>
      <c r="C19" t="inlineStr">
        <is>
          <t>47381773</t>
        </is>
      </c>
      <c r="D19" t="inlineStr">
        <is>
          <t>GAMIO ROJAS, FRIDA ANGELA</t>
        </is>
      </c>
      <c r="E19">
        <f>DATEDIF("09/01/1992",TODAY(),"Y")&amp;IF(DATEDIF("09/01/1992",TODAY(),"Y")=1," año, "," años, ")&amp;DATEDIF("09/01/1992",TODAY(),"YM")&amp;IF(DATEDIF("09/01/1992",TODAY(),"YM")=1," mes, "," meses, ")&amp;DATEDIF("09/01/1992",TODAY(),"MD")&amp;IF(DATEDIF("09/01/1992",TODAY(),"MD")=1," día"," días")</f>
        <v/>
      </c>
      <c r="F19" t="inlineStr">
        <is>
          <t>22/11/2021 14:17:29</t>
        </is>
      </c>
      <c r="G19" t="inlineStr">
        <is>
          <t>22/11/2021 14:17:29</t>
        </is>
      </c>
      <c r="H19" t="inlineStr">
        <is>
          <t>Breña</t>
        </is>
      </c>
      <c r="I19" t="inlineStr">
        <is>
          <t>Teleorientación</t>
        </is>
      </c>
      <c r="J19" t="inlineStr">
        <is>
          <t>999 999 999</t>
        </is>
      </c>
      <c r="K19" t="inlineStr">
        <is>
          <t>Atendido</t>
        </is>
      </c>
      <c r="L19" t="inlineStr">
        <is>
          <t>Teleatiendo</t>
        </is>
      </c>
      <c r="M19" t="inlineStr">
        <is>
          <t xml:space="preserve">Z76.9 - Personas en contacto con los servicios de salud en circunstancias no especificadas [definitivo] </t>
        </is>
      </c>
    </row>
    <row r="20">
      <c r="A20" t="n">
        <v>16</v>
      </c>
      <c r="B20" t="inlineStr">
        <is>
          <t>DNI</t>
        </is>
      </c>
      <c r="C20" t="inlineStr">
        <is>
          <t>44349069</t>
        </is>
      </c>
      <c r="D20" t="inlineStr">
        <is>
          <t>SENA MOGOLLON, GABRIELLA DENISSE</t>
        </is>
      </c>
      <c r="E20">
        <f>DATEDIF("20/06/1987",TODAY(),"Y")&amp;IF(DATEDIF("20/06/1987",TODAY(),"Y")=1," año, "," años, ")&amp;DATEDIF("20/06/1987",TODAY(),"YM")&amp;IF(DATEDIF("20/06/1987",TODAY(),"YM")=1," mes, "," meses, ")&amp;DATEDIF("20/06/1987",TODAY(),"MD")&amp;IF(DATEDIF("20/06/1987",TODAY(),"MD")=1," día"," días")</f>
        <v/>
      </c>
      <c r="F20" t="inlineStr">
        <is>
          <t>22/11/2021 14:19:19</t>
        </is>
      </c>
      <c r="G20" t="inlineStr">
        <is>
          <t>22/11/2021 14:19:19</t>
        </is>
      </c>
      <c r="H20" t="inlineStr">
        <is>
          <t>Los Olivos</t>
        </is>
      </c>
      <c r="I20" t="inlineStr">
        <is>
          <t>Teleorientación</t>
        </is>
      </c>
      <c r="J20" t="inlineStr">
        <is>
          <t>961 851 354</t>
        </is>
      </c>
      <c r="K20" t="inlineStr">
        <is>
          <t>Atendido</t>
        </is>
      </c>
      <c r="L20" t="inlineStr">
        <is>
          <t>Teleatiendo</t>
        </is>
      </c>
      <c r="M20" t="inlineStr">
        <is>
          <t xml:space="preserve">Z76.9 - Personas en contacto con los servicios de salud en circunstancias no especificadas [definitivo] </t>
        </is>
      </c>
    </row>
    <row r="21">
      <c r="A21" t="n">
        <v>17</v>
      </c>
      <c r="B21" t="inlineStr">
        <is>
          <t>DNI</t>
        </is>
      </c>
      <c r="C21" t="inlineStr">
        <is>
          <t>07471158</t>
        </is>
      </c>
      <c r="D21" t="inlineStr">
        <is>
          <t>PRIETO COSSIO, LISBETH CARMEN</t>
        </is>
      </c>
      <c r="E21">
        <f>DATEDIF("31/07/1968",TODAY(),"Y")&amp;IF(DATEDIF("31/07/1968",TODAY(),"Y")=1," año, "," años, ")&amp;DATEDIF("31/07/1968",TODAY(),"YM")&amp;IF(DATEDIF("31/07/1968",TODAY(),"YM")=1," mes, "," meses, ")&amp;DATEDIF("31/07/1968",TODAY(),"MD")&amp;IF(DATEDIF("31/07/1968",TODAY(),"MD")=1," día"," días")</f>
        <v/>
      </c>
      <c r="F21" t="inlineStr">
        <is>
          <t>22/11/2021 14:22:07</t>
        </is>
      </c>
      <c r="G21" t="inlineStr">
        <is>
          <t>22/11/2021 14:22:07</t>
        </is>
      </c>
      <c r="H21" t="inlineStr">
        <is>
          <t>San Martín de Porres</t>
        </is>
      </c>
      <c r="I21" t="inlineStr">
        <is>
          <t>Teleorientación</t>
        </is>
      </c>
      <c r="J21" t="inlineStr">
        <is>
          <t>999 999 999</t>
        </is>
      </c>
      <c r="K21" t="inlineStr">
        <is>
          <t>Atendido</t>
        </is>
      </c>
      <c r="L21" t="inlineStr">
        <is>
          <t>Teleatiendo</t>
        </is>
      </c>
      <c r="M21" t="inlineStr">
        <is>
          <t xml:space="preserve">Z76.9 - Personas en contacto con los servicios de salud en circunstancias no especificadas [definitivo] </t>
        </is>
      </c>
    </row>
    <row r="22">
      <c r="A22" t="n">
        <v>18</v>
      </c>
      <c r="B22" t="inlineStr">
        <is>
          <t>DNI</t>
        </is>
      </c>
      <c r="C22" t="inlineStr">
        <is>
          <t>08655248</t>
        </is>
      </c>
      <c r="D22" t="inlineStr">
        <is>
          <t>ALCA MENA, ROSENDO</t>
        </is>
      </c>
      <c r="E22">
        <f>DATEDIF("07/07/1947",TODAY(),"Y")&amp;IF(DATEDIF("07/07/1947",TODAY(),"Y")=1," año, "," años, ")&amp;DATEDIF("07/07/1947",TODAY(),"YM")&amp;IF(DATEDIF("07/07/1947",TODAY(),"YM")=1," mes, "," meses, ")&amp;DATEDIF("07/07/1947",TODAY(),"MD")&amp;IF(DATEDIF("07/07/1947",TODAY(),"MD")=1," día"," días")</f>
        <v/>
      </c>
      <c r="F22" t="inlineStr">
        <is>
          <t>22/11/2021 14:24:39</t>
        </is>
      </c>
      <c r="G22" t="inlineStr">
        <is>
          <t>22/11/2021 14:24:39</t>
        </is>
      </c>
      <c r="H22" t="inlineStr">
        <is>
          <t>San Martín de Porres</t>
        </is>
      </c>
      <c r="I22" t="inlineStr">
        <is>
          <t>Teleorientación</t>
        </is>
      </c>
      <c r="J22" t="inlineStr">
        <is>
          <t>995 063 267</t>
        </is>
      </c>
      <c r="K22" t="inlineStr">
        <is>
          <t>Atendido</t>
        </is>
      </c>
      <c r="L22" t="inlineStr">
        <is>
          <t>Teleatiendo</t>
        </is>
      </c>
      <c r="M22" t="inlineStr">
        <is>
          <t xml:space="preserve">Z76.9 - Personas en contacto con los servicios de salud en circunstancias no especificadas [definitivo] </t>
        </is>
      </c>
    </row>
    <row r="23">
      <c r="A23" t="n">
        <v>19</v>
      </c>
      <c r="B23" t="inlineStr">
        <is>
          <t>DNI</t>
        </is>
      </c>
      <c r="C23" t="inlineStr">
        <is>
          <t>15736074</t>
        </is>
      </c>
      <c r="D23" t="inlineStr">
        <is>
          <t>DIAZ CHANG, CHRISTIAM RENE</t>
        </is>
      </c>
      <c r="E23">
        <f>DATEDIF("16/03/1974",TODAY(),"Y")&amp;IF(DATEDIF("16/03/1974",TODAY(),"Y")=1," año, "," años, ")&amp;DATEDIF("16/03/1974",TODAY(),"YM")&amp;IF(DATEDIF("16/03/1974",TODAY(),"YM")=1," mes, "," meses, ")&amp;DATEDIF("16/03/1974",TODAY(),"MD")&amp;IF(DATEDIF("16/03/1974",TODAY(),"MD")=1," día"," días")</f>
        <v/>
      </c>
      <c r="F23" t="inlineStr">
        <is>
          <t>22/11/2021 14:26:55</t>
        </is>
      </c>
      <c r="G23" t="inlineStr">
        <is>
          <t>22/11/2021 14:26:55</t>
        </is>
      </c>
      <c r="H23" t="inlineStr">
        <is>
          <t>Jesús María</t>
        </is>
      </c>
      <c r="I23" t="inlineStr">
        <is>
          <t>Teleorientación</t>
        </is>
      </c>
      <c r="J23" t="inlineStr">
        <is>
          <t>999 999 999</t>
        </is>
      </c>
      <c r="K23" t="inlineStr">
        <is>
          <t>Atendido</t>
        </is>
      </c>
      <c r="L23" t="inlineStr">
        <is>
          <t>Teleatiendo</t>
        </is>
      </c>
      <c r="M23" t="inlineStr">
        <is>
          <t xml:space="preserve">Z76.9 - Personas en contacto con los servicios de salud en circunstancias no especificadas [definitivo] </t>
        </is>
      </c>
    </row>
    <row r="24">
      <c r="A24" s="4" t="inlineStr">
        <is>
          <t>DATOS CONFIDENCIALES</t>
        </is>
      </c>
    </row>
  </sheetData>
  <mergeCells count="4">
    <mergeCell ref="A1:M1"/>
    <mergeCell ref="A2:M2"/>
    <mergeCell ref="A3:M3"/>
    <mergeCell ref="A24:M2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2021-11-22T19:11:56Z</dcterms:created>
  <dcterms:modified xsi:type="dcterms:W3CDTF">2021-11-22T19:11:56Z</dcterms:modified>
</cp:coreProperties>
</file>