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A71076F3-7BB1-48E9-9094-F1BD77D27631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<sst xmlns="http://schemas.openxmlformats.org/spreadsheetml/2006/main" count="150" uniqueCount="73">
  <si>
    <t>MINISTERIO DE SALUD</t>
  </si>
  <si>
    <t>SOLICITUDES DE ATENCIÓN PENDIENTES - EXPORTADO 29/04/2022 14:01</t>
  </si>
  <si>
    <t>FECHA INICIO: 29/04/2022 FECHA FINAL: 29/04/2022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</si>
  <si>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</si>
  <si>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</si>
  <si>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</si>
  <si>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</si>
  <si>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</si>
  <si>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</si>
  <si>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</si>
  <si>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</si>
  <si>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</si>
  <si>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</si>
  <si>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</si>
  <si>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</si>
  <si>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</si>
  <si>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</si>
  <si>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</si>
  <si>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</si>
  <si>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</si>
  <si>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</si>
  <si>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</si>
  <si>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09675399</t>
  </si>
  <si>
    <t>MOROTE VALERA, ALEX HUMBERTO</t>
  </si>
  <si>
    <t>29/04/2022 13:43:12</t>
  </si>
  <si>
    <t>Lince</t>
  </si>
  <si>
    <t>Teleorientación</t>
  </si>
  <si>
    <t>992 116 185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</si>
  <si>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</si>
  <si>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</si>
  <si>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</si>
  <si>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</si>
  <si>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</si>
  <si>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</si>
  <si>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</si>
  <si>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</si>
  <si>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08755532</t>
  </si>
  <si>
    <t>LA TORRE TUESTA, VICTOR RAUL</t>
  </si>
  <si>
    <t>29/04/2022 13:45:13</t>
  </si>
  <si>
    <t>Santiago de Surco</t>
  </si>
  <si>
    <t>926 384 199</t>
  </si>
  <si>
    <t xml:space="preserve">Z76.9 - Personas en contacto con los servicios de salud en circunstancias no especificadas [repetido] </t>
  </si>
  <si>
    <t>20720773</t>
  </si>
  <si>
    <t>RIVERA CONTRERAS, ROGER VICTOR</t>
  </si>
  <si>
    <t>29/04/2022 13:47:23</t>
  </si>
  <si>
    <t>Lima</t>
  </si>
  <si>
    <t>934 733 449</t>
  </si>
  <si>
    <t>48080699</t>
  </si>
  <si>
    <t>REMENTERIA GUTIERREZ, EDWIN JHONATAN</t>
  </si>
  <si>
    <t>29/04/2022 13:49:17</t>
  </si>
  <si>
    <t>Villa El Salvador</t>
  </si>
  <si>
    <t>929 240 099</t>
  </si>
  <si>
    <t>09350727</t>
  </si>
  <si>
    <t>NAVARRO CAMPOS, ANGEL JORGE</t>
  </si>
  <si>
    <t>29/04/2022 13:51:42</t>
  </si>
  <si>
    <t>Chorrillos</t>
  </si>
  <si>
    <t>943 025 607</t>
  </si>
  <si>
    <t>09303418</t>
  </si>
  <si>
    <t>PAJARITO LOBATO, MIRTHA GLORIA</t>
  </si>
  <si>
    <t>29/04/2022 13:53:40</t>
  </si>
  <si>
    <t>San Borja</t>
  </si>
  <si>
    <t>974 631 333</t>
  </si>
  <si>
    <t>04431608</t>
  </si>
  <si>
    <t>HUIZA FLORES, ELOY</t>
  </si>
  <si>
    <t>29/04/2022 13:57:19</t>
  </si>
  <si>
    <t>Moquegua</t>
  </si>
  <si>
    <t>999 999 999</t>
  </si>
  <si>
    <t>80089204</t>
  </si>
  <si>
    <t>GONZALES GOMEZ, LUZ MILAGROS</t>
  </si>
  <si>
    <t>29/04/2022 13:59:32</t>
  </si>
  <si>
    <t>Ventanilla</t>
  </si>
  <si>
    <t>934 755 329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</si>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</sst>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DATEDIF("12/10/1973",TODAY(),"Y")&amp;IF(DATEDIF("12/10/1973",TODAY(),"Y")=1," año, "," años, ")&amp;DATEDIF("12/10/1973",TODAY(),"YM")&amp;IF(DATEDIF("12/10/1973",TODAY(),"YM")=1," mes, "," meses, ")&amp;DATEDIF("12/10/1973",TODAY(),"MD")&amp;IF(DATEDIF("12/10/1973",TODAY(),"MD")=1," día"," días")</f>
        <v>48 años, 6 meses, 17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DATEDIF("18/01/1946",TODAY(),"Y")&amp;IF(DATEDIF("18/01/1946",TODAY(),"Y")=1," año, "," años, ")&amp;DATEDIF("18/01/1946",TODAY(),"YM")&amp;IF(DATEDIF("18/01/1946",TODAY(),"YM")=1," mes, "," meses, ")&amp;DATEDIF("18/01/1946",TODAY(),"MD")&amp;IF(DATEDIF("18/01/1946",TODAY(),"MD")=1," día"," días")</f>
        <v>76 años, 3 meses, 11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41</v>
      </c>
    </row>
    <row r="7" spans="1:18" x14ac:dyDescent="0.25">
      <c r="A7">
        <v>3</v>
      </c>
      <c r="B7" t="s">
        <v>21</v>
      </c>
      <c r="C7" t="s">
        <v>42</v>
      </c>
      <c r="D7" t="s">
        <v>43</v>
      </c>
      <c r="E7" t="str">
        <f ca="1">DATEDIF("05/03/1971",TODAY(),"Y")&amp;IF(DATEDIF("05/03/1971",TODAY(),"Y")=1," año, "," años, ")&amp;DATEDIF("05/03/1971",TODAY(),"YM")&amp;IF(DATEDIF("05/03/1971",TODAY(),"YM")=1," mes, "," meses, ")&amp;DATEDIF("05/03/1971",TODAY(),"MD")&amp;IF(DATEDIF("05/03/1971",TODAY(),"MD")=1," día"," días")</f>
        <v>51 años, 1 mes, 24 días</v>
      </c>
      <c r="F7" t="s">
        <v>44</v>
      </c>
      <c r="G7" t="s">
        <v>44</v>
      </c>
      <c r="H7" t="s">
        <v>45</v>
      </c>
      <c r="I7" t="s">
        <v>26</v>
      </c>
      <c r="J7" t="s">
        <v>46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47</v>
      </c>
      <c r="D8" t="s">
        <v>48</v>
      </c>
      <c r="E8" t="str">
        <f ca="1">DATEDIF("21/10/1993",TODAY(),"Y")&amp;IF(DATEDIF("21/10/1993",TODAY(),"Y")=1," año, "," años, ")&amp;DATEDIF("21/10/1993",TODAY(),"YM")&amp;IF(DATEDIF("21/10/1993",TODAY(),"YM")=1," mes, "," meses, ")&amp;DATEDIF("21/10/1993",TODAY(),"MD")&amp;IF(DATEDIF("21/10/1993",TODAY(),"MD")=1," día"," días")</f>
        <v>28 años, 6 meses, 8 días</v>
      </c>
      <c r="F8" t="s">
        <v>49</v>
      </c>
      <c r="G8" t="s">
        <v>49</v>
      </c>
      <c r="H8" t="s">
        <v>50</v>
      </c>
      <c r="I8" t="s">
        <v>26</v>
      </c>
      <c r="J8" t="s">
        <v>51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52</v>
      </c>
      <c r="D9" t="s">
        <v>53</v>
      </c>
      <c r="E9" t="str">
        <f ca="1">DATEDIF("06/04/1968",TODAY(),"Y")&amp;IF(DATEDIF("06/04/1968",TODAY(),"Y")=1," año, "," años, ")&amp;DATEDIF("06/04/1968",TODAY(),"YM")&amp;IF(DATEDIF("06/04/1968",TODAY(),"YM")=1," mes, "," meses, ")&amp;DATEDIF("06/04/1968",TODAY(),"MD")&amp;IF(DATEDIF("06/04/1968",TODAY(),"MD")=1," día"," días")</f>
        <v>54 años, 0 meses, 23 días</v>
      </c>
      <c r="F9" t="s">
        <v>54</v>
      </c>
      <c r="G9" t="s">
        <v>54</v>
      </c>
      <c r="H9" t="s">
        <v>55</v>
      </c>
      <c r="I9" t="s">
        <v>26</v>
      </c>
      <c r="J9" t="s">
        <v>56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57</v>
      </c>
      <c r="D10" t="s">
        <v>58</v>
      </c>
      <c r="E10" t="str">
        <f ca="1">DATEDIF("20/11/1968",TODAY(),"Y")&amp;IF(DATEDIF("20/11/1968",TODAY(),"Y")=1," año, "," años, ")&amp;DATEDIF("20/11/1968",TODAY(),"YM")&amp;IF(DATEDIF("20/11/1968",TODAY(),"YM")=1," mes, "," meses, ")&amp;DATEDIF("20/11/1968",TODAY(),"MD")&amp;IF(DATEDIF("20/11/1968",TODAY(),"MD")=1," día"," días")</f>
        <v>53 años, 5 meses, 9 días</v>
      </c>
      <c r="F10" t="s">
        <v>59</v>
      </c>
      <c r="G10" t="s">
        <v>59</v>
      </c>
      <c r="H10" t="s">
        <v>60</v>
      </c>
      <c r="I10" t="s">
        <v>26</v>
      </c>
      <c r="J10" t="s">
        <v>61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62</v>
      </c>
      <c r="D11" t="s">
        <v>63</v>
      </c>
      <c r="E11" t="str">
        <f ca="1">DATEDIF("04/01/1973",TODAY(),"Y")&amp;IF(DATEDIF("04/01/1973",TODAY(),"Y")=1," año, "," años, ")&amp;DATEDIF("04/01/1973",TODAY(),"YM")&amp;IF(DATEDIF("04/01/1973",TODAY(),"YM")=1," mes, "," meses, ")&amp;DATEDIF("04/01/1973",TODAY(),"MD")&amp;IF(DATEDIF("04/01/1973",TODAY(),"MD")=1," día"," días")</f>
        <v>49 años, 3 meses, 25 días</v>
      </c>
      <c r="F11" t="s">
        <v>64</v>
      </c>
      <c r="G11" t="s">
        <v>64</v>
      </c>
      <c r="H11" t="s">
        <v>65</v>
      </c>
      <c r="I11" t="s">
        <v>26</v>
      </c>
      <c r="J11" t="s">
        <v>66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67</v>
      </c>
      <c r="D12" t="s">
        <v>68</v>
      </c>
      <c r="E12" t="str">
        <f ca="1">DATEDIF("12/04/1976",TODAY(),"Y")&amp;IF(DATEDIF("12/04/1976",TODAY(),"Y")=1," año, "," años, ")&amp;DATEDIF("12/04/1976",TODAY(),"YM")&amp;IF(DATEDIF("12/04/1976",TODAY(),"YM")=1," mes, "," meses, ")&amp;DATEDIF("12/04/1976",TODAY(),"MD")&amp;IF(DATEDIF("12/04/1976",TODAY(),"MD")=1," día"," días")</f>
        <v>46 años, 0 meses, 17 días</v>
      </c>
      <c r="F12" t="s">
        <v>69</v>
      </c>
      <c r="G12" t="s">
        <v>69</v>
      </c>
      <c r="H12" t="s">
        <v>70</v>
      </c>
      <c r="I12" t="s">
        <v>26</v>
      </c>
      <c r="J12" t="s">
        <v>71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ht="15.75" x14ac:dyDescent="0.25">
      <c r="A13" s="5" t="s">
        <v>72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</sheetData>
  <mergeCells count="4">
    <mergeCell ref="A1:R1"/>
    <mergeCell ref="A2:R2"/>
    <mergeCell ref="A3:R3"/>
    <mergeCell ref="A13:R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2022-04-29T18:32:37Z</dcterms:created>
  <dcterms:modified xsi:type="dcterms:W3CDTF">2022-04-29T19:02:32Z</dcterms:modified>
</cp:coreProperties>
</file>