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himistemignon/Downloads/"/>
    </mc:Choice>
  </mc:AlternateContent>
  <xr:revisionPtr revIDLastSave="0" documentId="8_{F0B1EC0A-7155-8E4A-A78A-A7B39A3D13F9}" xr6:coauthVersionLast="47" xr6:coauthVersionMax="47" xr10:uidLastSave="{00000000-0000-0000-0000-000000000000}"/>
  <bookViews>
    <workbookView xWindow="-120" yWindow="500" windowWidth="29040" windowHeight="16860" xr2:uid="{00000000-000D-0000-FFFF-FFFF00000000}"/>
  </bookViews>
  <sheets>
    <sheet name="Модель" sheetId="2" r:id="rId1"/>
    <sheet name="Итоговая модель  backup" sheetId="6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6" l="1"/>
  <c r="C30" i="6"/>
  <c r="C28" i="6"/>
  <c r="C18" i="6"/>
  <c r="C20" i="6" s="1"/>
  <c r="C23" i="6" s="1"/>
  <c r="C25" i="6" s="1"/>
  <c r="C13" i="6"/>
  <c r="C24" i="6" s="1"/>
  <c r="C12" i="6"/>
  <c r="C29" i="6" s="1"/>
  <c r="C29" i="2"/>
  <c r="C18" i="2"/>
  <c r="C21" i="2" s="1"/>
  <c r="C12" i="2"/>
  <c r="C27" i="2" l="1"/>
  <c r="C13" i="2"/>
  <c r="C22" i="2" s="1"/>
  <c r="C28" i="2" s="1"/>
  <c r="C23" i="2" l="1"/>
  <c r="C24" i="2"/>
</calcChain>
</file>

<file path=xl/sharedStrings.xml><?xml version="1.0" encoding="utf-8"?>
<sst xmlns="http://schemas.openxmlformats.org/spreadsheetml/2006/main" count="42" uniqueCount="32">
  <si>
    <t xml:space="preserve"> - необходимо заполнить</t>
  </si>
  <si>
    <t>Средний чек (AvgPrice)</t>
  </si>
  <si>
    <t>Комиссия (Cost of Goods Sold)</t>
  </si>
  <si>
    <t>ARPU</t>
  </si>
  <si>
    <t>LTV</t>
  </si>
  <si>
    <t>CAC</t>
  </si>
  <si>
    <t>P&amp;L итого</t>
  </si>
  <si>
    <t>Выручка (Revenue)</t>
  </si>
  <si>
    <t>Доход (Profit)</t>
  </si>
  <si>
    <t>Расходы на маркетинг (Acq costs)</t>
  </si>
  <si>
    <t xml:space="preserve">Total Cost of Goods Sold </t>
  </si>
  <si>
    <t>Привлечение</t>
  </si>
  <si>
    <t>Маркетинговые расходы 
(Acq costs)</t>
  </si>
  <si>
    <t>Число привлеченных пользователей (UA)</t>
  </si>
  <si>
    <t>CR</t>
  </si>
  <si>
    <t>Число привлеченных платящих пользователей</t>
  </si>
  <si>
    <t>Средний LT</t>
  </si>
  <si>
    <t>Расчёт окупаемости</t>
  </si>
  <si>
    <t>ROI</t>
  </si>
  <si>
    <t>Маржинальная прибыль</t>
  </si>
  <si>
    <t>Marketing costs
(Acq costs)</t>
  </si>
  <si>
    <t>Attraction</t>
  </si>
  <si>
    <t>Number of attracted users (UA)</t>
  </si>
  <si>
    <t>Number of attracted paying users</t>
  </si>
  <si>
    <t>Average LT</t>
  </si>
  <si>
    <t>Revenue per one customer</t>
  </si>
  <si>
    <t>Payback calculations</t>
  </si>
  <si>
    <t>Marginal profit</t>
  </si>
  <si>
    <t>P&amp;L total</t>
  </si>
  <si>
    <t>Revenue</t>
  </si>
  <si>
    <t>Profit</t>
  </si>
  <si>
    <t>Acq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</si>
</sst>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3" fontId="1" fillId="2" borderId="0" xfId="0" applyNumberFormat="1" applyFont="1" applyFill="1"/>
    <xf numFmtId="0" fontId="3" fillId="3" borderId="0" xfId="0" applyFont="1" applyFill="1"/>
    <xf numFmtId="10" fontId="1" fillId="2" borderId="0" xfId="0" applyNumberFormat="1" applyFont="1" applyFill="1"/>
    <xf numFmtId="0" fontId="2" fillId="4" borderId="0" xfId="0" applyFont="1" applyFill="1"/>
    <xf numFmtId="164" fontId="1" fillId="2" borderId="0" xfId="0" applyNumberFormat="1" applyFont="1" applyFill="1"/>
    <xf numFmtId="0" fontId="2" fillId="5" borderId="0" xfId="0" applyFont="1" applyFill="1"/>
    <xf numFmtId="164" fontId="1" fillId="0" borderId="0" xfId="0" applyNumberFormat="1" applyFont="1"/>
    <xf numFmtId="0" fontId="2" fillId="6" borderId="0" xfId="0" applyFont="1" applyFill="1"/>
    <xf numFmtId="3" fontId="1" fillId="0" borderId="0" xfId="0" applyNumberFormat="1" applyFont="1"/>
    <xf numFmtId="0" fontId="2" fillId="6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2" fontId="1" fillId="0" borderId="0" xfId="0" applyNumberFormat="1" applyFont="1"/>
    <xf numFmtId="165" fontId="1" fillId="0" borderId="0" xfId="0" applyNumberFormat="1" applyFont="1"/>
    <xf numFmtId="10" fontId="2" fillId="0" borderId="0" xfId="0" applyNumberFormat="1" applyFont="1"/>
    <xf numFmtId="166" fontId="1" fillId="0" borderId="0" xfId="0" applyNumberFormat="1" applyFont="1"/>
    <xf numFmtId="3" fontId="1" fillId="2" borderId="1" xfId="0" applyNumberFormat="1" applyFont="1" applyFill="1" applyBorder="1"/>
    <xf numFmtId="3" fontId="1" fillId="2" borderId="2" xfId="0" applyNumberFormat="1" applyFont="1" applyFill="1" applyBorder="1"/>
    <xf numFmtId="10" fontId="1" fillId="2" borderId="3" xfId="0" applyNumberFormat="1" applyFont="1" applyFill="1" applyBorder="1"/>
    <xf numFmtId="0" fontId="2" fillId="2" borderId="1" xfId="0" applyFont="1" applyFill="1" applyBorder="1"/>
    <xf numFmtId="0" fontId="1" fillId="2" borderId="3" xfId="0" applyFont="1" applyFill="1" applyBorder="1"/>
    <xf numFmtId="0" fontId="1" fillId="3" borderId="0" xfId="0" applyFont="1" applyFill="1" applyAlignment="1">
      <alignment vertical="center"/>
    </xf>
    <xf numFmtId="0" fontId="0" fillId="0" borderId="0" xfId="0"/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</cellXfs>
  <cellStyles count="1">
    <cellStyle name="Normal" xfId="0" builtinId="0"/>
  </cellStyles>
  <dxfs count="6">
    <dxf>
      <font>
        <b/>
      </font>
      <fill>
        <patternFill patternType="solid">
          <fgColor theme="5"/>
          <bgColor theme="5"/>
        </patternFill>
      </fill>
    </dxf>
    <dxf>
      <font>
        <b/>
      </font>
      <fill>
        <patternFill patternType="solid">
          <fgColor theme="7"/>
          <bgColor theme="7"/>
        </patternFill>
      </fill>
    </dxf>
    <dxf>
      <font>
        <b/>
      </font>
      <fill>
        <patternFill patternType="solid">
          <fgColor theme="5"/>
          <bgColor theme="5"/>
        </patternFill>
      </fill>
    </dxf>
    <dxf>
      <font>
        <b/>
      </font>
      <fill>
        <patternFill patternType="solid">
          <fgColor rgb="FF34A853"/>
          <bgColor rgb="FF34A853"/>
        </patternFill>
      </fill>
    </dxf>
    <dxf>
      <font>
        <b/>
      </font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4:E29"/>
  <sheetViews>
    <sheetView tabSelected="1" topLeftCell="A18" zoomScale="166" workbookViewId="0">
      <selection activeCell="B29" sqref="B29"/>
    </sheetView>
  </sheetViews>
  <sheetFormatPr baseColWidth="10" defaultColWidth="12.5" defaultRowHeight="15.75" customHeight="1" x14ac:dyDescent="0.15"/>
  <cols>
    <col min="1" max="1" width="16" customWidth="1"/>
    <col min="2" max="2" width="43.5" customWidth="1"/>
  </cols>
  <sheetData>
    <row r="4" spans="1:4" ht="13" x14ac:dyDescent="0.15">
      <c r="C4" s="1"/>
      <c r="D4" s="2" t="s">
        <v>0</v>
      </c>
    </row>
    <row r="9" spans="1:4" ht="33.75" customHeight="1" x14ac:dyDescent="0.15">
      <c r="A9" s="23" t="s">
        <v>21</v>
      </c>
      <c r="B9" s="13" t="s">
        <v>20</v>
      </c>
      <c r="C9" s="18"/>
    </row>
    <row r="10" spans="1:4" ht="14" x14ac:dyDescent="0.15">
      <c r="A10" s="24"/>
      <c r="B10" s="13" t="s">
        <v>22</v>
      </c>
      <c r="C10" s="19"/>
    </row>
    <row r="11" spans="1:4" ht="14" x14ac:dyDescent="0.15">
      <c r="A11" s="24"/>
      <c r="B11" s="13" t="s">
        <v>14</v>
      </c>
      <c r="C11" s="20"/>
    </row>
    <row r="12" spans="1:4" ht="14" x14ac:dyDescent="0.15">
      <c r="A12" s="24"/>
      <c r="B12" s="13" t="s">
        <v>23</v>
      </c>
      <c r="C12" s="2">
        <f>C10*C11</f>
        <v>0</v>
      </c>
    </row>
    <row r="13" spans="1:4" ht="14" x14ac:dyDescent="0.15">
      <c r="A13" s="24"/>
      <c r="B13" s="13" t="s">
        <v>5</v>
      </c>
      <c r="C13" s="14" t="e">
        <f>C9/C12</f>
        <v>#DIV/0!</v>
      </c>
    </row>
    <row r="16" spans="1:4" ht="13" x14ac:dyDescent="0.15">
      <c r="A16" s="25" t="s">
        <v>25</v>
      </c>
      <c r="B16" s="6" t="s">
        <v>3</v>
      </c>
      <c r="C16" s="21"/>
    </row>
    <row r="17" spans="1:5" ht="13" x14ac:dyDescent="0.15">
      <c r="A17" s="24"/>
      <c r="B17" s="6" t="s">
        <v>24</v>
      </c>
      <c r="C17" s="22"/>
    </row>
    <row r="18" spans="1:5" ht="13" x14ac:dyDescent="0.15">
      <c r="A18" s="24"/>
      <c r="B18" s="6" t="s">
        <v>4</v>
      </c>
      <c r="C18" s="15">
        <f>C16*C17</f>
        <v>0</v>
      </c>
    </row>
    <row r="21" spans="1:5" ht="13" x14ac:dyDescent="0.15">
      <c r="A21" s="26" t="s">
        <v>26</v>
      </c>
      <c r="B21" s="8" t="s">
        <v>4</v>
      </c>
      <c r="C21" s="15">
        <f>C18</f>
        <v>0</v>
      </c>
      <c r="E21" s="2"/>
    </row>
    <row r="22" spans="1:5" ht="13" x14ac:dyDescent="0.15">
      <c r="A22" s="24"/>
      <c r="B22" s="8" t="s">
        <v>5</v>
      </c>
      <c r="C22" s="14" t="e">
        <f>C13</f>
        <v>#DIV/0!</v>
      </c>
    </row>
    <row r="23" spans="1:5" ht="13" x14ac:dyDescent="0.15">
      <c r="A23" s="24"/>
      <c r="B23" s="8" t="s">
        <v>18</v>
      </c>
      <c r="C23" s="16" t="e">
        <f>C21/C22</f>
        <v>#DIV/0!</v>
      </c>
    </row>
    <row r="24" spans="1:5" ht="13" x14ac:dyDescent="0.15">
      <c r="A24" s="24"/>
      <c r="B24" s="8" t="s">
        <v>27</v>
      </c>
      <c r="C24" s="17" t="e">
        <f>C21-C22</f>
        <v>#DIV/0!</v>
      </c>
    </row>
    <row r="27" spans="1:5" ht="13" x14ac:dyDescent="0.15">
      <c r="A27" s="27" t="s">
        <v>28</v>
      </c>
      <c r="B27" s="10" t="s">
        <v>29</v>
      </c>
      <c r="C27" s="11">
        <f>C12*C18</f>
        <v>0</v>
      </c>
    </row>
    <row r="28" spans="1:5" ht="13" x14ac:dyDescent="0.15">
      <c r="A28" s="24"/>
      <c r="B28" s="10" t="s">
        <v>30</v>
      </c>
      <c r="C28" s="17" t="e">
        <f>C12*(C21-C22)</f>
        <v>#DIV/0!</v>
      </c>
    </row>
    <row r="29" spans="1:5" ht="14" x14ac:dyDescent="0.15">
      <c r="A29" s="24"/>
      <c r="B29" s="12" t="s">
        <v>31</v>
      </c>
      <c r="C29" s="11">
        <f>C9</f>
        <v>0</v>
      </c>
    </row>
  </sheetData>
  <mergeCells count="4">
    <mergeCell ref="A9:A13"/>
    <mergeCell ref="A16:A18"/>
    <mergeCell ref="A21:A24"/>
    <mergeCell ref="A27:A29"/>
  </mergeCells>
  <conditionalFormatting sqref="C23">
    <cfRule type="cellIs" dxfId="5" priority="1" operator="greaterThanOrEqual">
      <formula>1</formula>
    </cfRule>
    <cfRule type="cellIs" dxfId="4" priority="2" operator="lessThan">
      <formula>1</formula>
    </cfRule>
  </conditionalFormatting>
  <conditionalFormatting sqref="C24 C28">
    <cfRule type="cellIs" dxfId="3" priority="3" operator="greaterThanOrEqual">
      <formula>0</formula>
    </cfRule>
    <cfRule type="cellIs" dxfId="2" priority="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4:D31"/>
  <sheetViews>
    <sheetView workbookViewId="0"/>
  </sheetViews>
  <sheetFormatPr baseColWidth="10" defaultColWidth="12.5" defaultRowHeight="15.75" customHeight="1" x14ac:dyDescent="0.15"/>
  <cols>
    <col min="1" max="1" width="16" customWidth="1"/>
    <col min="2" max="2" width="27.5" customWidth="1"/>
  </cols>
  <sheetData>
    <row r="4" spans="1:4" ht="15.75" customHeight="1" x14ac:dyDescent="0.15">
      <c r="C4" s="1"/>
      <c r="D4" s="2" t="s">
        <v>0</v>
      </c>
    </row>
    <row r="9" spans="1:4" ht="15.75" customHeight="1" x14ac:dyDescent="0.15">
      <c r="A9" s="23" t="s">
        <v>11</v>
      </c>
      <c r="B9" s="13" t="s">
        <v>12</v>
      </c>
      <c r="C9" s="3">
        <v>3000000</v>
      </c>
    </row>
    <row r="10" spans="1:4" ht="15.75" customHeight="1" x14ac:dyDescent="0.15">
      <c r="A10" s="24"/>
      <c r="B10" s="13" t="s">
        <v>13</v>
      </c>
      <c r="C10" s="3">
        <v>1000000</v>
      </c>
    </row>
    <row r="11" spans="1:4" ht="15.75" customHeight="1" x14ac:dyDescent="0.15">
      <c r="A11" s="24"/>
      <c r="B11" s="4" t="s">
        <v>14</v>
      </c>
      <c r="C11" s="5">
        <v>4.0000000000000001E-3</v>
      </c>
    </row>
    <row r="12" spans="1:4" ht="15.75" customHeight="1" x14ac:dyDescent="0.15">
      <c r="A12" s="24"/>
      <c r="B12" s="13" t="s">
        <v>15</v>
      </c>
      <c r="C12" s="2">
        <f>C10*C11</f>
        <v>4000</v>
      </c>
    </row>
    <row r="13" spans="1:4" ht="15.75" customHeight="1" x14ac:dyDescent="0.15">
      <c r="A13" s="24"/>
      <c r="B13" s="4" t="s">
        <v>5</v>
      </c>
      <c r="C13" s="2">
        <f>C9/C12</f>
        <v>750</v>
      </c>
    </row>
    <row r="16" spans="1:4" ht="15.75" customHeight="1" x14ac:dyDescent="0.15">
      <c r="A16" s="25" t="s">
        <v>19</v>
      </c>
      <c r="B16" s="6" t="s">
        <v>1</v>
      </c>
      <c r="C16" s="1">
        <v>1200</v>
      </c>
    </row>
    <row r="17" spans="1:3" ht="15.75" customHeight="1" x14ac:dyDescent="0.15">
      <c r="A17" s="24"/>
      <c r="B17" s="6" t="s">
        <v>2</v>
      </c>
      <c r="C17" s="7">
        <v>0.04</v>
      </c>
    </row>
    <row r="18" spans="1:3" ht="15.75" customHeight="1" x14ac:dyDescent="0.15">
      <c r="A18" s="24"/>
      <c r="B18" s="6" t="s">
        <v>3</v>
      </c>
      <c r="C18" s="2">
        <f>C16*(1-C17)</f>
        <v>1152</v>
      </c>
    </row>
    <row r="19" spans="1:3" ht="15.75" customHeight="1" x14ac:dyDescent="0.15">
      <c r="A19" s="24"/>
      <c r="B19" s="6" t="s">
        <v>16</v>
      </c>
      <c r="C19" s="1">
        <v>1</v>
      </c>
    </row>
    <row r="20" spans="1:3" ht="15.75" customHeight="1" x14ac:dyDescent="0.15">
      <c r="A20" s="24"/>
      <c r="B20" s="6" t="s">
        <v>4</v>
      </c>
      <c r="C20" s="2">
        <f>C18*C19</f>
        <v>1152</v>
      </c>
    </row>
    <row r="23" spans="1:3" ht="15.75" customHeight="1" x14ac:dyDescent="0.15">
      <c r="A23" s="26" t="s">
        <v>17</v>
      </c>
      <c r="B23" s="8" t="s">
        <v>4</v>
      </c>
      <c r="C23" s="2">
        <f>C20</f>
        <v>1152</v>
      </c>
    </row>
    <row r="24" spans="1:3" ht="15.75" customHeight="1" x14ac:dyDescent="0.15">
      <c r="A24" s="24"/>
      <c r="B24" s="8" t="s">
        <v>5</v>
      </c>
      <c r="C24" s="2">
        <f>C13</f>
        <v>750</v>
      </c>
    </row>
    <row r="25" spans="1:3" ht="15.75" customHeight="1" x14ac:dyDescent="0.15">
      <c r="A25" s="24"/>
      <c r="B25" s="8" t="s">
        <v>18</v>
      </c>
      <c r="C25" s="9">
        <f>C23/C24</f>
        <v>1.536</v>
      </c>
    </row>
    <row r="28" spans="1:3" ht="15.75" customHeight="1" x14ac:dyDescent="0.15">
      <c r="A28" s="27" t="s">
        <v>6</v>
      </c>
      <c r="B28" s="10" t="s">
        <v>7</v>
      </c>
      <c r="C28" s="11">
        <f>C12*C16</f>
        <v>4800000</v>
      </c>
    </row>
    <row r="29" spans="1:3" ht="15.75" customHeight="1" x14ac:dyDescent="0.15">
      <c r="A29" s="24"/>
      <c r="B29" s="10" t="s">
        <v>8</v>
      </c>
      <c r="C29" s="11">
        <f>C12*(C23-C24)</f>
        <v>1608000</v>
      </c>
    </row>
    <row r="30" spans="1:3" ht="15.75" customHeight="1" x14ac:dyDescent="0.15">
      <c r="A30" s="24"/>
      <c r="B30" s="12" t="s">
        <v>9</v>
      </c>
      <c r="C30" s="11">
        <f>C9</f>
        <v>3000000</v>
      </c>
    </row>
    <row r="31" spans="1:3" ht="15.75" customHeight="1" x14ac:dyDescent="0.15">
      <c r="A31" s="24"/>
      <c r="B31" s="12" t="s">
        <v>10</v>
      </c>
      <c r="C31" s="11">
        <f>C12*C16*C17</f>
        <v>192000</v>
      </c>
    </row>
  </sheetData>
  <mergeCells count="4">
    <mergeCell ref="A9:A13"/>
    <mergeCell ref="A16:A20"/>
    <mergeCell ref="A23:A25"/>
    <mergeCell ref="A28:A31"/>
  </mergeCells>
  <conditionalFormatting sqref="C29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Модель</vt:lpstr>
      <vt:lpstr>Итоговая модель  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 Stéphane Tiéré</cp:lastModifiedBy>
  <dcterms:created xsi:type="dcterms:W3CDTF">2023-11-04T21:39:07Z</dcterms:created>
  <dcterms:modified xsi:type="dcterms:W3CDTF">2023-11-04T21:39:07Z</dcterms:modified>
</cp:coreProperties>
</file>