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122" documentId="13_ncr:1_{440E5B88-F8AB-4FDD-A303-380AD3F1FD75}" xr6:coauthVersionLast="36" xr6:coauthVersionMax="36" xr10:uidLastSave="{95E3548E-54D9-4FFC-93A7-B64AEEE5D2EA}"/>
  <bookViews>
    <workbookView xWindow="120" yWindow="105" windowWidth="15120" windowHeight="8010" firstSheet="2" activeTab="2" xr2:uid="{00000000-000D-0000-FFFF-FFFF00000000}"/>
  </bookViews>
  <sheets>
    <sheet name="Информатика" sheetId="1" r:id="rId1"/>
    <sheet name="Математика" sheetId="2" r:id="rId2"/>
    <sheet name="Физика" sheetId="3" r:id="rId3"/>
    <sheet name="Стипендия" sheetId="4" r:id="rId4"/>
    <sheet name="Сводная таблица" sheetId="5" r:id="rId5"/>
    <sheet name="Диаграмма Сводной таблицы" sheetId="7" r:id="rId6"/>
  </sheets>
  <calcPr calcId="179021"/>
</workbook>
</file>

<file path=xl/calcChain.xml><?xml version="1.0" encoding="utf-8"?>
<calcChain xmlns="http://schemas.openxmlformats.org/spreadsheetml/2006/main">
  <c r="E43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8" i="4"/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4" i="5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8" i="4"/>
  <c r="C8" i="4" l="1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J40" i="3" l="1"/>
  <c r="I40" i="3"/>
  <c r="H40" i="3"/>
  <c r="G40" i="3"/>
  <c r="F40" i="3"/>
  <c r="J39" i="3"/>
  <c r="I39" i="3"/>
  <c r="H39" i="3"/>
  <c r="G39" i="3"/>
  <c r="F39" i="3"/>
  <c r="J38" i="3"/>
  <c r="I38" i="3"/>
  <c r="H38" i="3"/>
  <c r="G38" i="3"/>
  <c r="F38" i="3"/>
  <c r="J37" i="3"/>
  <c r="I37" i="3"/>
  <c r="H37" i="3"/>
  <c r="G37" i="3"/>
  <c r="F37" i="3"/>
  <c r="J36" i="3"/>
  <c r="I36" i="3"/>
  <c r="H36" i="3"/>
  <c r="G36" i="3"/>
  <c r="F36" i="3"/>
  <c r="J35" i="3"/>
  <c r="I35" i="3"/>
  <c r="H35" i="3"/>
  <c r="G35" i="3"/>
  <c r="F35" i="3"/>
  <c r="J34" i="3"/>
  <c r="I34" i="3"/>
  <c r="H34" i="3"/>
  <c r="G34" i="3"/>
  <c r="F34" i="3"/>
  <c r="J33" i="3"/>
  <c r="I33" i="3"/>
  <c r="H33" i="3"/>
  <c r="G33" i="3"/>
  <c r="F33" i="3"/>
  <c r="J32" i="3"/>
  <c r="I32" i="3"/>
  <c r="H32" i="3"/>
  <c r="G32" i="3"/>
  <c r="F32" i="3"/>
  <c r="J31" i="3"/>
  <c r="I31" i="3"/>
  <c r="H31" i="3"/>
  <c r="G31" i="3"/>
  <c r="F31" i="3"/>
  <c r="J30" i="3"/>
  <c r="I30" i="3"/>
  <c r="H30" i="3"/>
  <c r="G30" i="3"/>
  <c r="F30" i="3"/>
  <c r="J29" i="3"/>
  <c r="I29" i="3"/>
  <c r="H29" i="3"/>
  <c r="G29" i="3"/>
  <c r="F29" i="3"/>
  <c r="J28" i="3"/>
  <c r="I28" i="3"/>
  <c r="H28" i="3"/>
  <c r="G28" i="3"/>
  <c r="F28" i="3"/>
  <c r="J27" i="3"/>
  <c r="I27" i="3"/>
  <c r="H27" i="3"/>
  <c r="G27" i="3"/>
  <c r="F27" i="3"/>
  <c r="J26" i="3"/>
  <c r="I26" i="3"/>
  <c r="H26" i="3"/>
  <c r="G26" i="3"/>
  <c r="F26" i="3"/>
  <c r="J25" i="3"/>
  <c r="I25" i="3"/>
  <c r="H25" i="3"/>
  <c r="G25" i="3"/>
  <c r="F25" i="3"/>
  <c r="J24" i="3"/>
  <c r="I24" i="3"/>
  <c r="H24" i="3"/>
  <c r="G24" i="3"/>
  <c r="F24" i="3"/>
  <c r="J23" i="3"/>
  <c r="I23" i="3"/>
  <c r="H23" i="3"/>
  <c r="G23" i="3"/>
  <c r="F23" i="3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H8" i="3"/>
  <c r="G8" i="3"/>
  <c r="F8" i="3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C42" i="3" l="1"/>
  <c r="C44" i="3"/>
  <c r="C46" i="3"/>
  <c r="C43" i="3"/>
  <c r="C45" i="3"/>
  <c r="C42" i="2"/>
  <c r="C44" i="2"/>
  <c r="C46" i="2"/>
  <c r="C43" i="2"/>
  <c r="C45" i="2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8" i="1"/>
  <c r="I9" i="1"/>
  <c r="I10" i="1"/>
  <c r="I11" i="1"/>
  <c r="I12" i="1"/>
  <c r="I13" i="1"/>
  <c r="I14" i="1"/>
  <c r="I15" i="1"/>
  <c r="E15" i="4" s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8" i="1"/>
  <c r="E8" i="4" s="1"/>
  <c r="H9" i="1"/>
  <c r="H10" i="1"/>
  <c r="E10" i="4" s="1"/>
  <c r="H11" i="1"/>
  <c r="H12" i="1"/>
  <c r="E12" i="4" s="1"/>
  <c r="H13" i="1"/>
  <c r="H14" i="1"/>
  <c r="E14" i="4" s="1"/>
  <c r="H15" i="1"/>
  <c r="H16" i="1"/>
  <c r="E16" i="4" s="1"/>
  <c r="H17" i="1"/>
  <c r="H18" i="1"/>
  <c r="E18" i="4" s="1"/>
  <c r="H19" i="1"/>
  <c r="H20" i="1"/>
  <c r="E20" i="4" s="1"/>
  <c r="H21" i="1"/>
  <c r="H22" i="1"/>
  <c r="E22" i="4" s="1"/>
  <c r="H23" i="1"/>
  <c r="H24" i="1"/>
  <c r="E24" i="4" s="1"/>
  <c r="H25" i="1"/>
  <c r="H26" i="1"/>
  <c r="E26" i="4" s="1"/>
  <c r="H27" i="1"/>
  <c r="E27" i="4" s="1"/>
  <c r="H28" i="1"/>
  <c r="E28" i="4" s="1"/>
  <c r="H29" i="1"/>
  <c r="H30" i="1"/>
  <c r="E30" i="4" s="1"/>
  <c r="H31" i="1"/>
  <c r="H32" i="1"/>
  <c r="E32" i="4" s="1"/>
  <c r="H33" i="1"/>
  <c r="H34" i="1"/>
  <c r="E34" i="4" s="1"/>
  <c r="H35" i="1"/>
  <c r="H36" i="1"/>
  <c r="E36" i="4" s="1"/>
  <c r="H37" i="1"/>
  <c r="H38" i="1"/>
  <c r="E38" i="4" s="1"/>
  <c r="H39" i="1"/>
  <c r="H40" i="1"/>
  <c r="H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E39" i="4" l="1"/>
  <c r="E37" i="4"/>
  <c r="E35" i="4"/>
  <c r="E33" i="4"/>
  <c r="E29" i="4"/>
  <c r="E25" i="4"/>
  <c r="E23" i="4"/>
  <c r="E21" i="4"/>
  <c r="E19" i="4"/>
  <c r="E17" i="4"/>
  <c r="E13" i="4"/>
  <c r="E11" i="4"/>
  <c r="E9" i="4"/>
  <c r="C46" i="1"/>
  <c r="C42" i="1"/>
  <c r="C43" i="1"/>
  <c r="E40" i="4"/>
  <c r="C44" i="1"/>
  <c r="E31" i="4"/>
  <c r="C45" i="1"/>
  <c r="C48" i="3"/>
  <c r="C48" i="2"/>
  <c r="C48" i="1" l="1"/>
</calcChain>
</file>

<file path=xl/sharedStrings.xml><?xml version="1.0" encoding="utf-8"?>
<sst xmlns="http://schemas.openxmlformats.org/spreadsheetml/2006/main" count="236" uniqueCount="64">
  <si>
    <t>Экзаменационная ведомость</t>
  </si>
  <si>
    <t>Группа</t>
  </si>
  <si>
    <t>Дисциплина</t>
  </si>
  <si>
    <t>Преподаватель</t>
  </si>
  <si>
    <t>Фамилия, Имя,
Отчество</t>
  </si>
  <si>
    <t>Оценка</t>
  </si>
  <si>
    <t>№</t>
  </si>
  <si>
    <t>Авсюкевич Станислав Витальевич</t>
  </si>
  <si>
    <t>Баранова Дарья Дмитриевна</t>
  </si>
  <si>
    <t>Бедарев Филипп Денисович</t>
  </si>
  <si>
    <t>Домнин Александр Вячеславович</t>
  </si>
  <si>
    <t>Жилинский Алексей Андреевич</t>
  </si>
  <si>
    <t>Жуков Алексей Сергеевич</t>
  </si>
  <si>
    <t>Зацепина Марина Евгеньевна</t>
  </si>
  <si>
    <t>Ковлягин Владислав Витальевич</t>
  </si>
  <si>
    <t>Колмагоров Максим Александрович</t>
  </si>
  <si>
    <t>Колодяжный Владимир Юрьевич</t>
  </si>
  <si>
    <t>Комаров Александр Вадимович</t>
  </si>
  <si>
    <t>Комиссаров Владимир Романович</t>
  </si>
  <si>
    <t>Логачева Дарья Васильевна</t>
  </si>
  <si>
    <t>Лоскутов Дмитрий Андреевич</t>
  </si>
  <si>
    <t xml:space="preserve">Луценко Сергей Викторович </t>
  </si>
  <si>
    <t>Матвеев Николай Сергеевич</t>
  </si>
  <si>
    <t>Орлов Дмитрий Антонович</t>
  </si>
  <si>
    <t>Панюшкин Вячеслав Александрович</t>
  </si>
  <si>
    <t>Полупанов Павел Константинович</t>
  </si>
  <si>
    <t>Пономарев Василий Васильевич</t>
  </si>
  <si>
    <t>Прокофьев Иван Алексеевич</t>
  </si>
  <si>
    <t>Прокудин Борис Сергеевич</t>
  </si>
  <si>
    <t>Рахманов Максим Алексеевич</t>
  </si>
  <si>
    <t>Смородинов Александр Анатольевич</t>
  </si>
  <si>
    <t>Тараканов Михаил Егорович</t>
  </si>
  <si>
    <t>Турыгин Данила Александрович</t>
  </si>
  <si>
    <t>Храпов Михаил Васильевич</t>
  </si>
  <si>
    <t>Штибель Егор Олегович</t>
  </si>
  <si>
    <t>Штук Андрей Константинович</t>
  </si>
  <si>
    <t>Яценко Антон Валерьевич</t>
  </si>
  <si>
    <t>Шкуридин Игорь Сергеевич</t>
  </si>
  <si>
    <t>Веренёв Андрей Александровч</t>
  </si>
  <si>
    <t>Мошкин Кирилл Владимирович</t>
  </si>
  <si>
    <t>Подпись
экзаменатора</t>
  </si>
  <si>
    <t>№ зачетной
книжки</t>
  </si>
  <si>
    <t>н/я</t>
  </si>
  <si>
    <t xml:space="preserve">″Отлично″                        </t>
  </si>
  <si>
    <t xml:space="preserve">″Хорошо″ </t>
  </si>
  <si>
    <t>″Удовлетворительно″</t>
  </si>
  <si>
    <t xml:space="preserve">″Неудовлетворительно″ </t>
  </si>
  <si>
    <t>″неявки″</t>
  </si>
  <si>
    <t xml:space="preserve">        Итого:  </t>
  </si>
  <si>
    <t>Ведомость назначения на стипендию</t>
  </si>
  <si>
    <t>Минимум стипенди</t>
  </si>
  <si>
    <t>Фамилия, имя, отчество</t>
  </si>
  <si>
    <t>Средний бал</t>
  </si>
  <si>
    <t>Степендиальный фонд по группе</t>
  </si>
  <si>
    <t>Сводная ведомость</t>
  </si>
  <si>
    <t>№ п\п</t>
  </si>
  <si>
    <t>Фамилия, имя , отчество</t>
  </si>
  <si>
    <t>№ зачетной книжки</t>
  </si>
  <si>
    <t>Оценки</t>
  </si>
  <si>
    <t>Информатика</t>
  </si>
  <si>
    <t>Математика</t>
  </si>
  <si>
    <t>Физика</t>
  </si>
  <si>
    <t>Кол. сданных экзаменов</t>
  </si>
  <si>
    <t>Стипендия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</si>
</sst>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Сводная</a:t>
            </a:r>
            <a:r>
              <a:rPr lang="ru-RU" baseline="0"/>
              <a:t> ведомость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'Сводная таблица'!$D$3</c:f>
              <c:strCache>
                <c:ptCount val="1"/>
                <c:pt idx="0">
                  <c:v>Информатика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'Сводная таблица'!$B$4:$C$36</c:f>
              <c:strCache>
                <c:ptCount val="33"/>
                <c:pt idx="0">
                  <c:v>Авсюкевич Станислав Витальевич</c:v>
                </c:pt>
                <c:pt idx="1">
                  <c:v>Баранова Дарья Дмитриевна</c:v>
                </c:pt>
                <c:pt idx="2">
                  <c:v>Бедарев Филипп Денисович</c:v>
                </c:pt>
                <c:pt idx="3">
                  <c:v>Домнин Александр Вячеславович</c:v>
                </c:pt>
                <c:pt idx="4">
                  <c:v>Жилинский Алексей Андреевич</c:v>
                </c:pt>
                <c:pt idx="5">
                  <c:v>Жуков Алексей Сергеевич</c:v>
                </c:pt>
                <c:pt idx="6">
                  <c:v>Зацепина Марина Евгеньевна</c:v>
                </c:pt>
                <c:pt idx="7">
                  <c:v>Ковлягин Владислав Витальевич</c:v>
                </c:pt>
                <c:pt idx="8">
                  <c:v>Колмагоров Максим Александрович</c:v>
                </c:pt>
                <c:pt idx="9">
                  <c:v>Колодяжный Владимир Юрьевич</c:v>
                </c:pt>
                <c:pt idx="10">
                  <c:v>Комаров Александр Вадимович</c:v>
                </c:pt>
                <c:pt idx="11">
                  <c:v>Комиссаров Владимир Романович</c:v>
                </c:pt>
                <c:pt idx="12">
                  <c:v>Логачева Дарья Васильевна</c:v>
                </c:pt>
                <c:pt idx="13">
                  <c:v>Лоскутов Дмитрий Андреевич</c:v>
                </c:pt>
                <c:pt idx="14">
                  <c:v>Луценко Сергей Викторович </c:v>
                </c:pt>
                <c:pt idx="15">
                  <c:v>Матвеев Николай Сергеевич</c:v>
                </c:pt>
                <c:pt idx="16">
                  <c:v>Орлов Дмитрий Антонович</c:v>
                </c:pt>
                <c:pt idx="17">
                  <c:v>Панюшкин Вячеслав Александрович</c:v>
                </c:pt>
                <c:pt idx="18">
                  <c:v>Полупанов Павел Константинович</c:v>
                </c:pt>
                <c:pt idx="19">
                  <c:v>Пономарев Василий Васильевич</c:v>
                </c:pt>
                <c:pt idx="20">
                  <c:v>Прокофьев Иван Алексеевич</c:v>
                </c:pt>
                <c:pt idx="21">
                  <c:v>Прокудин Борис Сергеевич</c:v>
                </c:pt>
                <c:pt idx="22">
                  <c:v>Рахманов Максим Алексеевич</c:v>
                </c:pt>
                <c:pt idx="23">
                  <c:v>Смородинов Александр Анатольевич</c:v>
                </c:pt>
                <c:pt idx="24">
                  <c:v>Тараканов Михаил Егорович</c:v>
                </c:pt>
                <c:pt idx="25">
                  <c:v>Турыгин Данила Александрович</c:v>
                </c:pt>
                <c:pt idx="26">
                  <c:v>Храпов Михаил Васильевич</c:v>
                </c:pt>
                <c:pt idx="27">
                  <c:v>Штибель Егор Олегович</c:v>
                </c:pt>
                <c:pt idx="28">
                  <c:v>Штук Андрей Константинович</c:v>
                </c:pt>
                <c:pt idx="29">
                  <c:v>Яценко Антон Валерьевич</c:v>
                </c:pt>
                <c:pt idx="30">
                  <c:v>Шкуридин Игорь Сергеевич</c:v>
                </c:pt>
                <c:pt idx="31">
                  <c:v>Веренёв Андрей Александровч</c:v>
                </c:pt>
                <c:pt idx="32">
                  <c:v>Мошкин Кирилл Владимирович</c:v>
                </c:pt>
              </c:strCache>
            </c:strRef>
          </c:cat>
          <c:val>
            <c:numRef>
              <c:f>'Сводная таблица'!$D$4:$D$36</c:f>
              <c:numCache>
                <c:formatCode>General</c:formatCode>
                <c:ptCount val="3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0-4DE3-9F3E-405AAF3258D2}"/>
            </c:ext>
          </c:extLst>
        </c:ser>
        <c:ser>
          <c:idx val="1"/>
          <c:order val="1"/>
          <c:tx>
            <c:strRef>
              <c:f>'Сводная таблица'!$E$3</c:f>
              <c:strCache>
                <c:ptCount val="1"/>
                <c:pt idx="0">
                  <c:v>Математика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'Сводная таблица'!$B$4:$C$36</c:f>
              <c:strCache>
                <c:ptCount val="33"/>
                <c:pt idx="0">
                  <c:v>Авсюкевич Станислав Витальевич</c:v>
                </c:pt>
                <c:pt idx="1">
                  <c:v>Баранова Дарья Дмитриевна</c:v>
                </c:pt>
                <c:pt idx="2">
                  <c:v>Бедарев Филипп Денисович</c:v>
                </c:pt>
                <c:pt idx="3">
                  <c:v>Домнин Александр Вячеславович</c:v>
                </c:pt>
                <c:pt idx="4">
                  <c:v>Жилинский Алексей Андреевич</c:v>
                </c:pt>
                <c:pt idx="5">
                  <c:v>Жуков Алексей Сергеевич</c:v>
                </c:pt>
                <c:pt idx="6">
                  <c:v>Зацепина Марина Евгеньевна</c:v>
                </c:pt>
                <c:pt idx="7">
                  <c:v>Ковлягин Владислав Витальевич</c:v>
                </c:pt>
                <c:pt idx="8">
                  <c:v>Колмагоров Максим Александрович</c:v>
                </c:pt>
                <c:pt idx="9">
                  <c:v>Колодяжный Владимир Юрьевич</c:v>
                </c:pt>
                <c:pt idx="10">
                  <c:v>Комаров Александр Вадимович</c:v>
                </c:pt>
                <c:pt idx="11">
                  <c:v>Комиссаров Владимир Романович</c:v>
                </c:pt>
                <c:pt idx="12">
                  <c:v>Логачева Дарья Васильевна</c:v>
                </c:pt>
                <c:pt idx="13">
                  <c:v>Лоскутов Дмитрий Андреевич</c:v>
                </c:pt>
                <c:pt idx="14">
                  <c:v>Луценко Сергей Викторович </c:v>
                </c:pt>
                <c:pt idx="15">
                  <c:v>Матвеев Николай Сергеевич</c:v>
                </c:pt>
                <c:pt idx="16">
                  <c:v>Орлов Дмитрий Антонович</c:v>
                </c:pt>
                <c:pt idx="17">
                  <c:v>Панюшкин Вячеслав Александрович</c:v>
                </c:pt>
                <c:pt idx="18">
                  <c:v>Полупанов Павел Константинович</c:v>
                </c:pt>
                <c:pt idx="19">
                  <c:v>Пономарев Василий Васильевич</c:v>
                </c:pt>
                <c:pt idx="20">
                  <c:v>Прокофьев Иван Алексеевич</c:v>
                </c:pt>
                <c:pt idx="21">
                  <c:v>Прокудин Борис Сергеевич</c:v>
                </c:pt>
                <c:pt idx="22">
                  <c:v>Рахманов Максим Алексеевич</c:v>
                </c:pt>
                <c:pt idx="23">
                  <c:v>Смородинов Александр Анатольевич</c:v>
                </c:pt>
                <c:pt idx="24">
                  <c:v>Тараканов Михаил Егорович</c:v>
                </c:pt>
                <c:pt idx="25">
                  <c:v>Турыгин Данила Александрович</c:v>
                </c:pt>
                <c:pt idx="26">
                  <c:v>Храпов Михаил Васильевич</c:v>
                </c:pt>
                <c:pt idx="27">
                  <c:v>Штибель Егор Олегович</c:v>
                </c:pt>
                <c:pt idx="28">
                  <c:v>Штук Андрей Константинович</c:v>
                </c:pt>
                <c:pt idx="29">
                  <c:v>Яценко Антон Валерьевич</c:v>
                </c:pt>
                <c:pt idx="30">
                  <c:v>Шкуридин Игорь Сергеевич</c:v>
                </c:pt>
                <c:pt idx="31">
                  <c:v>Веренёв Андрей Александровч</c:v>
                </c:pt>
                <c:pt idx="32">
                  <c:v>Мошкин Кирилл Владимирович</c:v>
                </c:pt>
              </c:strCache>
            </c:strRef>
          </c:cat>
          <c:val>
            <c:numRef>
              <c:f>'Сводная таблица'!$E$4:$E$36</c:f>
              <c:numCache>
                <c:formatCode>General</c:formatCode>
                <c:ptCount val="33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0-4DE3-9F3E-405AAF3258D2}"/>
            </c:ext>
          </c:extLst>
        </c:ser>
        <c:ser>
          <c:idx val="2"/>
          <c:order val="2"/>
          <c:tx>
            <c:strRef>
              <c:f>'Сводная таблица'!$F$3</c:f>
              <c:strCache>
                <c:ptCount val="1"/>
                <c:pt idx="0">
                  <c:v>Физика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'Сводная таблица'!$B$4:$C$36</c:f>
              <c:strCache>
                <c:ptCount val="33"/>
                <c:pt idx="0">
                  <c:v>Авсюкевич Станислав Витальевич</c:v>
                </c:pt>
                <c:pt idx="1">
                  <c:v>Баранова Дарья Дмитриевна</c:v>
                </c:pt>
                <c:pt idx="2">
                  <c:v>Бедарев Филипп Денисович</c:v>
                </c:pt>
                <c:pt idx="3">
                  <c:v>Домнин Александр Вячеславович</c:v>
                </c:pt>
                <c:pt idx="4">
                  <c:v>Жилинский Алексей Андреевич</c:v>
                </c:pt>
                <c:pt idx="5">
                  <c:v>Жуков Алексей Сергеевич</c:v>
                </c:pt>
                <c:pt idx="6">
                  <c:v>Зацепина Марина Евгеньевна</c:v>
                </c:pt>
                <c:pt idx="7">
                  <c:v>Ковлягин Владислав Витальевич</c:v>
                </c:pt>
                <c:pt idx="8">
                  <c:v>Колмагоров Максим Александрович</c:v>
                </c:pt>
                <c:pt idx="9">
                  <c:v>Колодяжный Владимир Юрьевич</c:v>
                </c:pt>
                <c:pt idx="10">
                  <c:v>Комаров Александр Вадимович</c:v>
                </c:pt>
                <c:pt idx="11">
                  <c:v>Комиссаров Владимир Романович</c:v>
                </c:pt>
                <c:pt idx="12">
                  <c:v>Логачева Дарья Васильевна</c:v>
                </c:pt>
                <c:pt idx="13">
                  <c:v>Лоскутов Дмитрий Андреевич</c:v>
                </c:pt>
                <c:pt idx="14">
                  <c:v>Луценко Сергей Викторович </c:v>
                </c:pt>
                <c:pt idx="15">
                  <c:v>Матвеев Николай Сергеевич</c:v>
                </c:pt>
                <c:pt idx="16">
                  <c:v>Орлов Дмитрий Антонович</c:v>
                </c:pt>
                <c:pt idx="17">
                  <c:v>Панюшкин Вячеслав Александрович</c:v>
                </c:pt>
                <c:pt idx="18">
                  <c:v>Полупанов Павел Константинович</c:v>
                </c:pt>
                <c:pt idx="19">
                  <c:v>Пономарев Василий Васильевич</c:v>
                </c:pt>
                <c:pt idx="20">
                  <c:v>Прокофьев Иван Алексеевич</c:v>
                </c:pt>
                <c:pt idx="21">
                  <c:v>Прокудин Борис Сергеевич</c:v>
                </c:pt>
                <c:pt idx="22">
                  <c:v>Рахманов Максим Алексеевич</c:v>
                </c:pt>
                <c:pt idx="23">
                  <c:v>Смородинов Александр Анатольевич</c:v>
                </c:pt>
                <c:pt idx="24">
                  <c:v>Тараканов Михаил Егорович</c:v>
                </c:pt>
                <c:pt idx="25">
                  <c:v>Турыгин Данила Александрович</c:v>
                </c:pt>
                <c:pt idx="26">
                  <c:v>Храпов Михаил Васильевич</c:v>
                </c:pt>
                <c:pt idx="27">
                  <c:v>Штибель Егор Олегович</c:v>
                </c:pt>
                <c:pt idx="28">
                  <c:v>Штук Андрей Константинович</c:v>
                </c:pt>
                <c:pt idx="29">
                  <c:v>Яценко Антон Валерьевич</c:v>
                </c:pt>
                <c:pt idx="30">
                  <c:v>Шкуридин Игорь Сергеевич</c:v>
                </c:pt>
                <c:pt idx="31">
                  <c:v>Веренёв Андрей Александровч</c:v>
                </c:pt>
                <c:pt idx="32">
                  <c:v>Мошкин Кирилл Владимирович</c:v>
                </c:pt>
              </c:strCache>
            </c:strRef>
          </c:cat>
          <c:val>
            <c:numRef>
              <c:f>'Сводная таблица'!$F$4:$F$36</c:f>
              <c:numCache>
                <c:formatCode>General</c:formatCode>
                <c:ptCount val="33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0-4DE3-9F3E-405AAF325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6552568"/>
        <c:axId val="616551608"/>
        <c:axId val="0"/>
      </c:bar3DChart>
      <c:catAx>
        <c:axId val="6165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551608"/>
        <c:crosses val="autoZero"/>
        <c:auto val="1"/>
        <c:lblAlgn val="ctr"/>
        <c:lblOffset val="100"/>
        <c:noMultiLvlLbl val="0"/>
      </c:catAx>
      <c:valAx>
        <c:axId val="61655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655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55DCD-99D4-4DCB-A041-29E682879346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1707AE-4B9A-43C5-AFA7-1BA0ECB6D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opLeftCell="A27" zoomScale="69" zoomScaleNormal="69" workbookViewId="0">
      <selection activeCell="D31" sqref="D31"/>
    </sheetView>
  </sheetViews>
  <sheetFormatPr defaultRowHeight="15" x14ac:dyDescent="0.25"/>
  <cols>
    <col min="1" max="1" width="6.5703125" customWidth="1"/>
    <col min="2" max="2" width="35.5703125" customWidth="1"/>
    <col min="3" max="3" width="22.42578125" customWidth="1"/>
    <col min="4" max="4" width="24.5703125" customWidth="1"/>
    <col min="5" max="5" width="29.7109375" customWidth="1"/>
  </cols>
  <sheetData>
    <row r="1" spans="1:10" x14ac:dyDescent="0.25">
      <c r="A1" s="19" t="s">
        <v>0</v>
      </c>
      <c r="B1" s="20"/>
      <c r="C1" s="20"/>
      <c r="D1" s="20"/>
      <c r="E1" s="20"/>
    </row>
    <row r="2" spans="1:10" x14ac:dyDescent="0.25">
      <c r="A2" s="21" t="s">
        <v>1</v>
      </c>
      <c r="B2" s="22"/>
      <c r="C2" s="22"/>
      <c r="D2" s="21" t="s">
        <v>2</v>
      </c>
      <c r="E2" s="22"/>
    </row>
    <row r="3" spans="1:10" ht="17.45" customHeight="1" x14ac:dyDescent="0.25">
      <c r="A3" s="21" t="s">
        <v>3</v>
      </c>
      <c r="B3" s="22"/>
      <c r="C3" s="22"/>
      <c r="D3" s="22"/>
      <c r="E3" s="22"/>
    </row>
    <row r="4" spans="1:10" ht="17.45" customHeight="1" x14ac:dyDescent="0.25">
      <c r="A4" s="9"/>
      <c r="B4" s="10"/>
      <c r="C4" s="10"/>
      <c r="D4" s="10"/>
      <c r="E4" s="10"/>
    </row>
    <row r="5" spans="1:10" ht="17.45" customHeight="1" x14ac:dyDescent="0.25">
      <c r="A5" s="9"/>
      <c r="B5" s="10"/>
      <c r="C5" s="10"/>
      <c r="D5" s="10"/>
      <c r="E5" s="10"/>
    </row>
    <row r="6" spans="1:10" ht="17.45" customHeight="1" x14ac:dyDescent="0.25">
      <c r="A6" s="9"/>
      <c r="B6" s="10"/>
      <c r="C6" s="10"/>
      <c r="D6" s="10"/>
      <c r="E6" s="10"/>
    </row>
    <row r="7" spans="1:10" ht="33" customHeight="1" x14ac:dyDescent="0.25">
      <c r="A7" s="7" t="s">
        <v>6</v>
      </c>
      <c r="B7" s="8" t="s">
        <v>4</v>
      </c>
      <c r="C7" s="8" t="s">
        <v>41</v>
      </c>
      <c r="D7" s="7" t="s">
        <v>5</v>
      </c>
      <c r="E7" s="8" t="s">
        <v>40</v>
      </c>
    </row>
    <row r="8" spans="1:10" x14ac:dyDescent="0.25">
      <c r="A8" s="1">
        <v>1</v>
      </c>
      <c r="B8" s="2" t="s">
        <v>7</v>
      </c>
      <c r="C8" s="3">
        <v>887101</v>
      </c>
      <c r="D8" s="2">
        <v>5</v>
      </c>
      <c r="E8" s="2"/>
      <c r="F8">
        <f>IF($D8=5,1,0)</f>
        <v>1</v>
      </c>
      <c r="G8">
        <f>IF($D8=4,1,0)</f>
        <v>0</v>
      </c>
      <c r="H8">
        <f>IF($D8=3,1,0)</f>
        <v>0</v>
      </c>
      <c r="I8">
        <f>IF($D8=2,1,0)</f>
        <v>0</v>
      </c>
      <c r="J8">
        <f>IF($D8="н/я",1,0)</f>
        <v>0</v>
      </c>
    </row>
    <row r="9" spans="1:10" x14ac:dyDescent="0.25">
      <c r="A9" s="1">
        <v>2</v>
      </c>
      <c r="B9" s="2" t="s">
        <v>8</v>
      </c>
      <c r="C9" s="3">
        <v>887102</v>
      </c>
      <c r="D9" s="2">
        <v>4</v>
      </c>
      <c r="E9" s="2"/>
      <c r="F9">
        <f t="shared" ref="F9:F40" si="0">IF($D9=5,1,0)</f>
        <v>0</v>
      </c>
      <c r="G9">
        <f t="shared" ref="G9:G40" si="1">IF($D9=4,1,0)</f>
        <v>1</v>
      </c>
      <c r="H9">
        <f t="shared" ref="H9:H40" si="2">IF($D9=3,1,0)</f>
        <v>0</v>
      </c>
      <c r="I9">
        <f t="shared" ref="I9:I40" si="3">IF($D9=2,1,0)</f>
        <v>0</v>
      </c>
      <c r="J9">
        <f t="shared" ref="J9:J40" si="4">IF($D9="н/я",1,0)</f>
        <v>0</v>
      </c>
    </row>
    <row r="10" spans="1:10" x14ac:dyDescent="0.25">
      <c r="A10" s="1">
        <v>3</v>
      </c>
      <c r="B10" s="2" t="s">
        <v>9</v>
      </c>
      <c r="C10" s="3">
        <v>887103</v>
      </c>
      <c r="D10" s="2">
        <v>5</v>
      </c>
      <c r="E10" s="2"/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0" x14ac:dyDescent="0.25">
      <c r="A11" s="1">
        <v>4</v>
      </c>
      <c r="B11" s="2" t="s">
        <v>10</v>
      </c>
      <c r="C11" s="3">
        <v>887104</v>
      </c>
      <c r="D11" s="2">
        <v>3</v>
      </c>
      <c r="E11" s="2"/>
      <c r="F11">
        <f t="shared" si="0"/>
        <v>0</v>
      </c>
      <c r="G11">
        <f t="shared" si="1"/>
        <v>0</v>
      </c>
      <c r="H11">
        <f t="shared" si="2"/>
        <v>1</v>
      </c>
      <c r="I11">
        <f t="shared" si="3"/>
        <v>0</v>
      </c>
      <c r="J11">
        <f t="shared" si="4"/>
        <v>0</v>
      </c>
    </row>
    <row r="12" spans="1:10" x14ac:dyDescent="0.25">
      <c r="A12" s="1">
        <v>5</v>
      </c>
      <c r="B12" s="2" t="s">
        <v>11</v>
      </c>
      <c r="C12" s="3">
        <v>887105</v>
      </c>
      <c r="D12" s="2">
        <v>4</v>
      </c>
      <c r="E12" s="2"/>
      <c r="F12">
        <f t="shared" si="0"/>
        <v>0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0</v>
      </c>
    </row>
    <row r="13" spans="1:10" x14ac:dyDescent="0.25">
      <c r="A13" s="1">
        <v>6</v>
      </c>
      <c r="B13" s="2" t="s">
        <v>12</v>
      </c>
      <c r="C13" s="3">
        <v>887106</v>
      </c>
      <c r="D13" s="2">
        <v>2</v>
      </c>
      <c r="E13" s="2"/>
      <c r="F13">
        <f t="shared" si="0"/>
        <v>0</v>
      </c>
      <c r="G13">
        <f t="shared" si="1"/>
        <v>0</v>
      </c>
      <c r="H13">
        <f t="shared" si="2"/>
        <v>0</v>
      </c>
      <c r="I13">
        <f t="shared" si="3"/>
        <v>1</v>
      </c>
      <c r="J13">
        <f t="shared" si="4"/>
        <v>0</v>
      </c>
    </row>
    <row r="14" spans="1:10" x14ac:dyDescent="0.25">
      <c r="A14" s="1">
        <v>7</v>
      </c>
      <c r="B14" s="2" t="s">
        <v>13</v>
      </c>
      <c r="C14" s="3">
        <v>887107</v>
      </c>
      <c r="D14" s="2">
        <v>2</v>
      </c>
      <c r="E14" s="2"/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1</v>
      </c>
      <c r="J14">
        <f t="shared" si="4"/>
        <v>0</v>
      </c>
    </row>
    <row r="15" spans="1:10" x14ac:dyDescent="0.25">
      <c r="A15" s="1">
        <v>8</v>
      </c>
      <c r="B15" s="2" t="s">
        <v>14</v>
      </c>
      <c r="C15" s="3">
        <v>887108</v>
      </c>
      <c r="D15" s="2" t="s">
        <v>42</v>
      </c>
      <c r="E15" s="2"/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1</v>
      </c>
    </row>
    <row r="16" spans="1:10" x14ac:dyDescent="0.25">
      <c r="A16" s="1">
        <v>9</v>
      </c>
      <c r="B16" s="2" t="s">
        <v>15</v>
      </c>
      <c r="C16" s="3">
        <v>887109</v>
      </c>
      <c r="D16" s="2">
        <v>3</v>
      </c>
      <c r="E16" s="2"/>
      <c r="F16">
        <f t="shared" si="0"/>
        <v>0</v>
      </c>
      <c r="G16">
        <f t="shared" si="1"/>
        <v>0</v>
      </c>
      <c r="H16">
        <f t="shared" si="2"/>
        <v>1</v>
      </c>
      <c r="I16">
        <f t="shared" si="3"/>
        <v>0</v>
      </c>
      <c r="J16">
        <f t="shared" si="4"/>
        <v>0</v>
      </c>
    </row>
    <row r="17" spans="1:10" x14ac:dyDescent="0.25">
      <c r="A17" s="1">
        <v>10</v>
      </c>
      <c r="B17" s="2" t="s">
        <v>16</v>
      </c>
      <c r="C17" s="3">
        <v>887110</v>
      </c>
      <c r="D17" s="2">
        <v>5</v>
      </c>
      <c r="E17" s="2"/>
      <c r="F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 x14ac:dyDescent="0.25">
      <c r="A18" s="1">
        <v>11</v>
      </c>
      <c r="B18" s="2" t="s">
        <v>17</v>
      </c>
      <c r="C18" s="3">
        <v>887111</v>
      </c>
      <c r="D18" s="2">
        <v>5</v>
      </c>
      <c r="E18" s="2"/>
      <c r="F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25">
      <c r="A19" s="1">
        <v>12</v>
      </c>
      <c r="B19" s="2" t="s">
        <v>18</v>
      </c>
      <c r="C19" s="3">
        <v>887112</v>
      </c>
      <c r="D19" s="2">
        <v>4</v>
      </c>
      <c r="E19" s="2"/>
      <c r="F19">
        <f t="shared" si="0"/>
        <v>0</v>
      </c>
      <c r="G19">
        <f t="shared" si="1"/>
        <v>1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 x14ac:dyDescent="0.25">
      <c r="A20" s="1">
        <v>13</v>
      </c>
      <c r="B20" s="2" t="s">
        <v>19</v>
      </c>
      <c r="C20" s="3">
        <v>887113</v>
      </c>
      <c r="D20" s="2">
        <v>5</v>
      </c>
      <c r="E20" s="2"/>
      <c r="F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1:10" x14ac:dyDescent="0.25">
      <c r="A21" s="1">
        <v>14</v>
      </c>
      <c r="B21" s="2" t="s">
        <v>20</v>
      </c>
      <c r="C21" s="3">
        <v>887114</v>
      </c>
      <c r="D21" s="2">
        <v>4</v>
      </c>
      <c r="E21" s="2"/>
      <c r="F21">
        <f t="shared" si="0"/>
        <v>0</v>
      </c>
      <c r="G21">
        <f t="shared" si="1"/>
        <v>1</v>
      </c>
      <c r="H21">
        <f t="shared" si="2"/>
        <v>0</v>
      </c>
      <c r="I21">
        <f t="shared" si="3"/>
        <v>0</v>
      </c>
      <c r="J21">
        <f t="shared" si="4"/>
        <v>0</v>
      </c>
    </row>
    <row r="22" spans="1:10" x14ac:dyDescent="0.25">
      <c r="A22" s="1">
        <v>15</v>
      </c>
      <c r="B22" s="2" t="s">
        <v>21</v>
      </c>
      <c r="C22" s="3">
        <v>887115</v>
      </c>
      <c r="D22" s="2">
        <v>3</v>
      </c>
      <c r="E22" s="2"/>
      <c r="F22">
        <f t="shared" si="0"/>
        <v>0</v>
      </c>
      <c r="G22">
        <f t="shared" si="1"/>
        <v>0</v>
      </c>
      <c r="H22">
        <f t="shared" si="2"/>
        <v>1</v>
      </c>
      <c r="I22">
        <f t="shared" si="3"/>
        <v>0</v>
      </c>
      <c r="J22">
        <f t="shared" si="4"/>
        <v>0</v>
      </c>
    </row>
    <row r="23" spans="1:10" x14ac:dyDescent="0.25">
      <c r="A23" s="1">
        <v>16</v>
      </c>
      <c r="B23" s="2" t="s">
        <v>22</v>
      </c>
      <c r="C23" s="3">
        <v>887116</v>
      </c>
      <c r="D23" s="2">
        <v>4</v>
      </c>
      <c r="E23" s="2"/>
      <c r="F23">
        <f t="shared" si="0"/>
        <v>0</v>
      </c>
      <c r="G23">
        <f t="shared" si="1"/>
        <v>1</v>
      </c>
      <c r="H23">
        <f t="shared" si="2"/>
        <v>0</v>
      </c>
      <c r="I23">
        <f t="shared" si="3"/>
        <v>0</v>
      </c>
      <c r="J23">
        <f t="shared" si="4"/>
        <v>0</v>
      </c>
    </row>
    <row r="24" spans="1:10" x14ac:dyDescent="0.25">
      <c r="A24" s="1">
        <v>17</v>
      </c>
      <c r="B24" s="2" t="s">
        <v>23</v>
      </c>
      <c r="C24" s="3">
        <v>887117</v>
      </c>
      <c r="D24" s="2">
        <v>4</v>
      </c>
      <c r="E24" s="2"/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J24">
        <f t="shared" si="4"/>
        <v>0</v>
      </c>
    </row>
    <row r="25" spans="1:10" x14ac:dyDescent="0.25">
      <c r="A25" s="1">
        <v>18</v>
      </c>
      <c r="B25" s="2" t="s">
        <v>24</v>
      </c>
      <c r="C25" s="3">
        <v>887118</v>
      </c>
      <c r="D25" s="2">
        <v>3</v>
      </c>
      <c r="E25" s="2"/>
      <c r="F25">
        <f t="shared" si="0"/>
        <v>0</v>
      </c>
      <c r="G25">
        <f t="shared" si="1"/>
        <v>0</v>
      </c>
      <c r="H25">
        <f t="shared" si="2"/>
        <v>1</v>
      </c>
      <c r="I25">
        <f t="shared" si="3"/>
        <v>0</v>
      </c>
      <c r="J25">
        <f t="shared" si="4"/>
        <v>0</v>
      </c>
    </row>
    <row r="26" spans="1:10" x14ac:dyDescent="0.25">
      <c r="A26" s="1">
        <v>19</v>
      </c>
      <c r="B26" s="2" t="s">
        <v>25</v>
      </c>
      <c r="C26" s="3">
        <v>887119</v>
      </c>
      <c r="D26" s="2">
        <v>2</v>
      </c>
      <c r="E26" s="2"/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1</v>
      </c>
      <c r="J26">
        <f t="shared" si="4"/>
        <v>0</v>
      </c>
    </row>
    <row r="27" spans="1:10" x14ac:dyDescent="0.25">
      <c r="A27" s="1">
        <v>20</v>
      </c>
      <c r="B27" s="2" t="s">
        <v>26</v>
      </c>
      <c r="C27" s="3">
        <v>887120</v>
      </c>
      <c r="D27" s="2" t="s">
        <v>42</v>
      </c>
      <c r="E27" s="2"/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1</v>
      </c>
    </row>
    <row r="28" spans="1:10" x14ac:dyDescent="0.25">
      <c r="A28" s="1">
        <v>21</v>
      </c>
      <c r="B28" s="2" t="s">
        <v>27</v>
      </c>
      <c r="C28" s="3">
        <v>887121</v>
      </c>
      <c r="D28" s="2">
        <v>3</v>
      </c>
      <c r="E28" s="2"/>
      <c r="F28">
        <f t="shared" si="0"/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4"/>
        <v>0</v>
      </c>
    </row>
    <row r="29" spans="1:10" x14ac:dyDescent="0.25">
      <c r="A29" s="1">
        <v>22</v>
      </c>
      <c r="B29" s="2" t="s">
        <v>28</v>
      </c>
      <c r="C29" s="3">
        <v>887122</v>
      </c>
      <c r="D29" s="2">
        <v>3</v>
      </c>
      <c r="E29" s="2"/>
      <c r="F29">
        <f t="shared" si="0"/>
        <v>0</v>
      </c>
      <c r="G29">
        <f t="shared" si="1"/>
        <v>0</v>
      </c>
      <c r="H29">
        <f t="shared" si="2"/>
        <v>1</v>
      </c>
      <c r="I29">
        <f t="shared" si="3"/>
        <v>0</v>
      </c>
      <c r="J29">
        <f t="shared" si="4"/>
        <v>0</v>
      </c>
    </row>
    <row r="30" spans="1:10" x14ac:dyDescent="0.25">
      <c r="A30" s="1">
        <v>23</v>
      </c>
      <c r="B30" s="2" t="s">
        <v>29</v>
      </c>
      <c r="C30" s="3">
        <v>887123</v>
      </c>
      <c r="D30" s="2">
        <v>4</v>
      </c>
      <c r="E30" s="2"/>
      <c r="F30">
        <f t="shared" si="0"/>
        <v>0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 x14ac:dyDescent="0.25">
      <c r="A31" s="1">
        <v>24</v>
      </c>
      <c r="B31" s="2" t="s">
        <v>30</v>
      </c>
      <c r="C31" s="3">
        <v>887124</v>
      </c>
      <c r="D31" s="2">
        <v>3</v>
      </c>
      <c r="E31" s="2"/>
      <c r="F31">
        <f t="shared" si="0"/>
        <v>0</v>
      </c>
      <c r="G31">
        <f t="shared" si="1"/>
        <v>0</v>
      </c>
      <c r="H31">
        <f t="shared" si="2"/>
        <v>1</v>
      </c>
      <c r="I31">
        <f t="shared" si="3"/>
        <v>0</v>
      </c>
      <c r="J31">
        <f t="shared" si="4"/>
        <v>0</v>
      </c>
    </row>
    <row r="32" spans="1:10" x14ac:dyDescent="0.25">
      <c r="A32" s="1">
        <v>25</v>
      </c>
      <c r="B32" s="2" t="s">
        <v>31</v>
      </c>
      <c r="C32" s="3">
        <v>887125</v>
      </c>
      <c r="D32" s="2">
        <v>4</v>
      </c>
      <c r="E32" s="2"/>
      <c r="F32">
        <f t="shared" si="0"/>
        <v>0</v>
      </c>
      <c r="G32">
        <f t="shared" si="1"/>
        <v>1</v>
      </c>
      <c r="H32">
        <f t="shared" si="2"/>
        <v>0</v>
      </c>
      <c r="I32">
        <f t="shared" si="3"/>
        <v>0</v>
      </c>
      <c r="J32">
        <f t="shared" si="4"/>
        <v>0</v>
      </c>
    </row>
    <row r="33" spans="1:10" x14ac:dyDescent="0.25">
      <c r="A33" s="1">
        <v>26</v>
      </c>
      <c r="B33" s="2" t="s">
        <v>32</v>
      </c>
      <c r="C33" s="3">
        <v>887126</v>
      </c>
      <c r="D33" s="2">
        <v>5</v>
      </c>
      <c r="E33" s="2"/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</row>
    <row r="34" spans="1:10" x14ac:dyDescent="0.25">
      <c r="A34" s="1">
        <v>27</v>
      </c>
      <c r="B34" s="2" t="s">
        <v>33</v>
      </c>
      <c r="C34" s="3">
        <v>887127</v>
      </c>
      <c r="D34" s="2">
        <v>5</v>
      </c>
      <c r="E34" s="2"/>
      <c r="F34">
        <f t="shared" si="0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</row>
    <row r="35" spans="1:10" x14ac:dyDescent="0.25">
      <c r="A35" s="1">
        <v>28</v>
      </c>
      <c r="B35" s="2" t="s">
        <v>34</v>
      </c>
      <c r="C35" s="3">
        <v>887128</v>
      </c>
      <c r="D35" s="2">
        <v>4</v>
      </c>
      <c r="E35" s="2"/>
      <c r="F35">
        <f t="shared" si="0"/>
        <v>0</v>
      </c>
      <c r="G35">
        <f t="shared" si="1"/>
        <v>1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 x14ac:dyDescent="0.25">
      <c r="A36" s="1">
        <v>29</v>
      </c>
      <c r="B36" s="2" t="s">
        <v>35</v>
      </c>
      <c r="C36" s="3">
        <v>887129</v>
      </c>
      <c r="D36" s="2">
        <v>3</v>
      </c>
      <c r="E36" s="2"/>
      <c r="F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0</v>
      </c>
    </row>
    <row r="37" spans="1:10" x14ac:dyDescent="0.25">
      <c r="A37" s="1">
        <v>30</v>
      </c>
      <c r="B37" s="2" t="s">
        <v>36</v>
      </c>
      <c r="C37" s="3">
        <v>887130</v>
      </c>
      <c r="D37" s="2">
        <v>4</v>
      </c>
      <c r="E37" s="2"/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5">
      <c r="A38" s="1">
        <v>31</v>
      </c>
      <c r="B38" s="2" t="s">
        <v>37</v>
      </c>
      <c r="C38" s="3">
        <v>887131</v>
      </c>
      <c r="D38" s="2">
        <v>5</v>
      </c>
      <c r="E38" s="2"/>
      <c r="F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</row>
    <row r="39" spans="1:10" x14ac:dyDescent="0.25">
      <c r="A39" s="1">
        <v>32</v>
      </c>
      <c r="B39" s="2" t="s">
        <v>38</v>
      </c>
      <c r="C39" s="3">
        <v>887132</v>
      </c>
      <c r="D39" s="2">
        <v>3</v>
      </c>
      <c r="E39" s="2"/>
      <c r="F39">
        <f t="shared" si="0"/>
        <v>0</v>
      </c>
      <c r="G39">
        <f t="shared" si="1"/>
        <v>0</v>
      </c>
      <c r="H39">
        <f t="shared" si="2"/>
        <v>1</v>
      </c>
      <c r="I39">
        <f t="shared" si="3"/>
        <v>0</v>
      </c>
      <c r="J39">
        <f t="shared" si="4"/>
        <v>0</v>
      </c>
    </row>
    <row r="40" spans="1:10" x14ac:dyDescent="0.25">
      <c r="A40" s="1">
        <v>33</v>
      </c>
      <c r="B40" s="2" t="s">
        <v>39</v>
      </c>
      <c r="C40" s="3">
        <v>887133</v>
      </c>
      <c r="D40" s="2" t="s">
        <v>42</v>
      </c>
      <c r="E40" s="2"/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</row>
    <row r="42" spans="1:10" x14ac:dyDescent="0.25">
      <c r="B42" t="s">
        <v>43</v>
      </c>
      <c r="C42">
        <f>SUM(F8:F40)</f>
        <v>8</v>
      </c>
    </row>
    <row r="43" spans="1:10" x14ac:dyDescent="0.25">
      <c r="B43" t="s">
        <v>44</v>
      </c>
      <c r="C43">
        <f>SUM(G8:G40)</f>
        <v>10</v>
      </c>
    </row>
    <row r="44" spans="1:10" x14ac:dyDescent="0.25">
      <c r="B44" t="s">
        <v>45</v>
      </c>
      <c r="C44">
        <f>SUM(H8:H40)</f>
        <v>9</v>
      </c>
    </row>
    <row r="45" spans="1:10" x14ac:dyDescent="0.25">
      <c r="B45" t="s">
        <v>46</v>
      </c>
      <c r="C45">
        <f>SUM(I8:I40)</f>
        <v>3</v>
      </c>
    </row>
    <row r="46" spans="1:10" x14ac:dyDescent="0.25">
      <c r="B46" t="s">
        <v>47</v>
      </c>
      <c r="C46">
        <f>SUM(J8:J40)</f>
        <v>3</v>
      </c>
    </row>
    <row r="48" spans="1:10" ht="18.75" x14ac:dyDescent="0.3">
      <c r="B48" s="4" t="s">
        <v>48</v>
      </c>
      <c r="C48">
        <f>SUM(C42:C46)</f>
        <v>33</v>
      </c>
    </row>
  </sheetData>
  <mergeCells count="4">
    <mergeCell ref="A1:E1"/>
    <mergeCell ref="A2:C2"/>
    <mergeCell ref="D2:E2"/>
    <mergeCell ref="A3:E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20F5F-75BF-48EB-8789-3D8B121F806E}">
  <dimension ref="A1:J48"/>
  <sheetViews>
    <sheetView zoomScale="62" zoomScaleNormal="62" workbookViewId="0">
      <selection activeCell="D15" sqref="D15"/>
    </sheetView>
  </sheetViews>
  <sheetFormatPr defaultRowHeight="15" x14ac:dyDescent="0.25"/>
  <cols>
    <col min="1" max="1" width="6.5703125" customWidth="1"/>
    <col min="2" max="2" width="35.5703125" customWidth="1"/>
    <col min="3" max="3" width="22.42578125" customWidth="1"/>
    <col min="4" max="4" width="24.5703125" customWidth="1"/>
    <col min="5" max="5" width="29.7109375" customWidth="1"/>
  </cols>
  <sheetData>
    <row r="1" spans="1:10" x14ac:dyDescent="0.25">
      <c r="A1" s="19" t="s">
        <v>0</v>
      </c>
      <c r="B1" s="20"/>
      <c r="C1" s="20"/>
      <c r="D1" s="20"/>
      <c r="E1" s="20"/>
    </row>
    <row r="2" spans="1:10" x14ac:dyDescent="0.25">
      <c r="A2" s="21" t="s">
        <v>1</v>
      </c>
      <c r="B2" s="22"/>
      <c r="C2" s="22"/>
      <c r="D2" s="21" t="s">
        <v>2</v>
      </c>
      <c r="E2" s="22"/>
    </row>
    <row r="3" spans="1:10" ht="17.45" customHeight="1" x14ac:dyDescent="0.25">
      <c r="A3" s="23" t="s">
        <v>3</v>
      </c>
      <c r="B3" s="24"/>
      <c r="C3" s="24"/>
      <c r="D3" s="24"/>
      <c r="E3" s="24"/>
    </row>
    <row r="4" spans="1:10" ht="17.45" customHeight="1" x14ac:dyDescent="0.25">
      <c r="A4" s="12"/>
      <c r="B4" s="13"/>
      <c r="C4" s="13"/>
      <c r="D4" s="13"/>
      <c r="E4" s="13"/>
    </row>
    <row r="5" spans="1:10" ht="17.45" customHeight="1" x14ac:dyDescent="0.25">
      <c r="A5" s="12"/>
      <c r="B5" s="13"/>
      <c r="C5" s="13"/>
      <c r="D5" s="13"/>
      <c r="E5" s="13"/>
    </row>
    <row r="6" spans="1:10" ht="17.45" customHeight="1" x14ac:dyDescent="0.25">
      <c r="A6" s="12"/>
      <c r="B6" s="13"/>
      <c r="C6" s="13"/>
      <c r="D6" s="13"/>
      <c r="E6" s="13"/>
    </row>
    <row r="7" spans="1:10" ht="33" customHeight="1" x14ac:dyDescent="0.25">
      <c r="A7" s="17" t="s">
        <v>6</v>
      </c>
      <c r="B7" s="18" t="s">
        <v>4</v>
      </c>
      <c r="C7" s="18" t="s">
        <v>41</v>
      </c>
      <c r="D7" s="17" t="s">
        <v>5</v>
      </c>
      <c r="E7" s="18" t="s">
        <v>40</v>
      </c>
    </row>
    <row r="8" spans="1:10" x14ac:dyDescent="0.25">
      <c r="A8" s="1">
        <v>1</v>
      </c>
      <c r="B8" s="2" t="s">
        <v>7</v>
      </c>
      <c r="C8" s="3">
        <v>887101</v>
      </c>
      <c r="D8" s="2">
        <v>5</v>
      </c>
      <c r="E8" s="2"/>
      <c r="F8">
        <f>IF($D8=5,1,0)</f>
        <v>1</v>
      </c>
      <c r="G8">
        <f>IF($D8=4,1,0)</f>
        <v>0</v>
      </c>
      <c r="H8">
        <f>IF($D8=3,1,0)</f>
        <v>0</v>
      </c>
      <c r="I8">
        <f>IF($D8=2,1,0)</f>
        <v>0</v>
      </c>
      <c r="J8">
        <f>IF($D8="н/я",1,0)</f>
        <v>0</v>
      </c>
    </row>
    <row r="9" spans="1:10" x14ac:dyDescent="0.25">
      <c r="A9" s="1">
        <v>2</v>
      </c>
      <c r="B9" s="2" t="s">
        <v>8</v>
      </c>
      <c r="C9" s="3">
        <v>887102</v>
      </c>
      <c r="D9" s="2">
        <v>4</v>
      </c>
      <c r="E9" s="2"/>
      <c r="F9">
        <f t="shared" ref="F9:F40" si="0">IF($D9=5,1,0)</f>
        <v>0</v>
      </c>
      <c r="G9">
        <f t="shared" ref="G9:G40" si="1">IF($D9=4,1,0)</f>
        <v>1</v>
      </c>
      <c r="H9">
        <f t="shared" ref="H9:H40" si="2">IF($D9=3,1,0)</f>
        <v>0</v>
      </c>
      <c r="I9">
        <f t="shared" ref="I9:I40" si="3">IF($D9=2,1,0)</f>
        <v>0</v>
      </c>
      <c r="J9">
        <f t="shared" ref="J9:J40" si="4">IF($D9="н/я",1,0)</f>
        <v>0</v>
      </c>
    </row>
    <row r="10" spans="1:10" x14ac:dyDescent="0.25">
      <c r="A10" s="1">
        <v>3</v>
      </c>
      <c r="B10" s="2" t="s">
        <v>9</v>
      </c>
      <c r="C10" s="3">
        <v>887103</v>
      </c>
      <c r="D10" s="2">
        <v>5</v>
      </c>
      <c r="E10" s="2"/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0" x14ac:dyDescent="0.25">
      <c r="A11" s="1">
        <v>4</v>
      </c>
      <c r="B11" s="2" t="s">
        <v>10</v>
      </c>
      <c r="C11" s="3">
        <v>887104</v>
      </c>
      <c r="D11" s="2">
        <v>4</v>
      </c>
      <c r="E11" s="2"/>
      <c r="F11">
        <f t="shared" si="0"/>
        <v>0</v>
      </c>
      <c r="G11">
        <f t="shared" si="1"/>
        <v>1</v>
      </c>
      <c r="H11">
        <f t="shared" si="2"/>
        <v>0</v>
      </c>
      <c r="I11">
        <f t="shared" si="3"/>
        <v>0</v>
      </c>
      <c r="J11">
        <f t="shared" si="4"/>
        <v>0</v>
      </c>
    </row>
    <row r="12" spans="1:10" x14ac:dyDescent="0.25">
      <c r="A12" s="1">
        <v>5</v>
      </c>
      <c r="B12" s="2" t="s">
        <v>11</v>
      </c>
      <c r="C12" s="3">
        <v>887105</v>
      </c>
      <c r="D12" s="2">
        <v>3</v>
      </c>
      <c r="E12" s="2"/>
      <c r="F12">
        <f t="shared" si="0"/>
        <v>0</v>
      </c>
      <c r="G12">
        <f t="shared" si="1"/>
        <v>0</v>
      </c>
      <c r="H12">
        <f t="shared" si="2"/>
        <v>1</v>
      </c>
      <c r="I12">
        <f t="shared" si="3"/>
        <v>0</v>
      </c>
      <c r="J12">
        <f t="shared" si="4"/>
        <v>0</v>
      </c>
    </row>
    <row r="13" spans="1:10" x14ac:dyDescent="0.25">
      <c r="A13" s="1">
        <v>6</v>
      </c>
      <c r="B13" s="2" t="s">
        <v>12</v>
      </c>
      <c r="C13" s="3">
        <v>887106</v>
      </c>
      <c r="D13" s="2">
        <v>3</v>
      </c>
      <c r="E13" s="2"/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J13">
        <f t="shared" si="4"/>
        <v>0</v>
      </c>
    </row>
    <row r="14" spans="1:10" x14ac:dyDescent="0.25">
      <c r="A14" s="1">
        <v>7</v>
      </c>
      <c r="B14" s="2" t="s">
        <v>13</v>
      </c>
      <c r="C14" s="3">
        <v>887107</v>
      </c>
      <c r="D14" s="2">
        <v>2</v>
      </c>
      <c r="E14" s="2"/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1</v>
      </c>
      <c r="J14">
        <f t="shared" si="4"/>
        <v>0</v>
      </c>
    </row>
    <row r="15" spans="1:10" x14ac:dyDescent="0.25">
      <c r="A15" s="1">
        <v>8</v>
      </c>
      <c r="B15" s="2" t="s">
        <v>14</v>
      </c>
      <c r="C15" s="3">
        <v>887108</v>
      </c>
      <c r="D15" s="2" t="s">
        <v>42</v>
      </c>
      <c r="E15" s="2"/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1</v>
      </c>
    </row>
    <row r="16" spans="1:10" x14ac:dyDescent="0.25">
      <c r="A16" s="1">
        <v>9</v>
      </c>
      <c r="B16" s="2" t="s">
        <v>15</v>
      </c>
      <c r="C16" s="3">
        <v>887109</v>
      </c>
      <c r="D16" s="2">
        <v>4</v>
      </c>
      <c r="E16" s="2"/>
      <c r="F16">
        <f t="shared" si="0"/>
        <v>0</v>
      </c>
      <c r="G16">
        <f t="shared" si="1"/>
        <v>1</v>
      </c>
      <c r="H16">
        <f t="shared" si="2"/>
        <v>0</v>
      </c>
      <c r="I16">
        <f t="shared" si="3"/>
        <v>0</v>
      </c>
      <c r="J16">
        <f t="shared" si="4"/>
        <v>0</v>
      </c>
    </row>
    <row r="17" spans="1:10" x14ac:dyDescent="0.25">
      <c r="A17" s="1">
        <v>10</v>
      </c>
      <c r="B17" s="2" t="s">
        <v>16</v>
      </c>
      <c r="C17" s="3">
        <v>887110</v>
      </c>
      <c r="D17" s="2">
        <v>4</v>
      </c>
      <c r="E17" s="2"/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 x14ac:dyDescent="0.25">
      <c r="A18" s="1">
        <v>11</v>
      </c>
      <c r="B18" s="2" t="s">
        <v>17</v>
      </c>
      <c r="C18" s="3">
        <v>887111</v>
      </c>
      <c r="D18" s="2">
        <v>3</v>
      </c>
      <c r="E18" s="2"/>
      <c r="F18">
        <f t="shared" si="0"/>
        <v>0</v>
      </c>
      <c r="G18">
        <f t="shared" si="1"/>
        <v>0</v>
      </c>
      <c r="H18">
        <f t="shared" si="2"/>
        <v>1</v>
      </c>
      <c r="I18">
        <f t="shared" si="3"/>
        <v>0</v>
      </c>
      <c r="J18">
        <f t="shared" si="4"/>
        <v>0</v>
      </c>
    </row>
    <row r="19" spans="1:10" x14ac:dyDescent="0.25">
      <c r="A19" s="1">
        <v>12</v>
      </c>
      <c r="B19" s="2" t="s">
        <v>18</v>
      </c>
      <c r="C19" s="3">
        <v>887112</v>
      </c>
      <c r="D19" s="2">
        <v>4</v>
      </c>
      <c r="E19" s="2"/>
      <c r="F19">
        <f t="shared" si="0"/>
        <v>0</v>
      </c>
      <c r="G19">
        <f t="shared" si="1"/>
        <v>1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 x14ac:dyDescent="0.25">
      <c r="A20" s="1">
        <v>13</v>
      </c>
      <c r="B20" s="2" t="s">
        <v>19</v>
      </c>
      <c r="C20" s="3">
        <v>887113</v>
      </c>
      <c r="D20" s="2">
        <v>5</v>
      </c>
      <c r="E20" s="2"/>
      <c r="F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1:10" x14ac:dyDescent="0.25">
      <c r="A21" s="1">
        <v>14</v>
      </c>
      <c r="B21" s="2" t="s">
        <v>20</v>
      </c>
      <c r="C21" s="3">
        <v>887114</v>
      </c>
      <c r="D21" s="2">
        <v>5</v>
      </c>
      <c r="E21" s="2"/>
      <c r="F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</row>
    <row r="22" spans="1:10" x14ac:dyDescent="0.25">
      <c r="A22" s="1">
        <v>15</v>
      </c>
      <c r="B22" s="2" t="s">
        <v>21</v>
      </c>
      <c r="C22" s="3">
        <v>887115</v>
      </c>
      <c r="D22" s="2">
        <v>2</v>
      </c>
      <c r="E22" s="2"/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1</v>
      </c>
      <c r="J22">
        <f t="shared" si="4"/>
        <v>0</v>
      </c>
    </row>
    <row r="23" spans="1:10" x14ac:dyDescent="0.25">
      <c r="A23" s="1">
        <v>16</v>
      </c>
      <c r="B23" s="2" t="s">
        <v>22</v>
      </c>
      <c r="C23" s="3">
        <v>887116</v>
      </c>
      <c r="D23" s="2">
        <v>5</v>
      </c>
      <c r="E23" s="2"/>
      <c r="F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</row>
    <row r="24" spans="1:10" x14ac:dyDescent="0.25">
      <c r="A24" s="1">
        <v>17</v>
      </c>
      <c r="B24" s="2" t="s">
        <v>23</v>
      </c>
      <c r="C24" s="3">
        <v>887117</v>
      </c>
      <c r="D24" s="2">
        <v>4</v>
      </c>
      <c r="E24" s="2"/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J24">
        <f t="shared" si="4"/>
        <v>0</v>
      </c>
    </row>
    <row r="25" spans="1:10" x14ac:dyDescent="0.25">
      <c r="A25" s="1">
        <v>18</v>
      </c>
      <c r="B25" s="2" t="s">
        <v>24</v>
      </c>
      <c r="C25" s="3">
        <v>887118</v>
      </c>
      <c r="D25" s="2">
        <v>3</v>
      </c>
      <c r="E25" s="2"/>
      <c r="F25">
        <f t="shared" si="0"/>
        <v>0</v>
      </c>
      <c r="G25">
        <f t="shared" si="1"/>
        <v>0</v>
      </c>
      <c r="H25">
        <f t="shared" si="2"/>
        <v>1</v>
      </c>
      <c r="I25">
        <f t="shared" si="3"/>
        <v>0</v>
      </c>
      <c r="J25">
        <f t="shared" si="4"/>
        <v>0</v>
      </c>
    </row>
    <row r="26" spans="1:10" x14ac:dyDescent="0.25">
      <c r="A26" s="1">
        <v>19</v>
      </c>
      <c r="B26" s="2" t="s">
        <v>25</v>
      </c>
      <c r="C26" s="3">
        <v>887119</v>
      </c>
      <c r="D26" s="2">
        <v>3</v>
      </c>
      <c r="E26" s="2"/>
      <c r="F26">
        <f t="shared" si="0"/>
        <v>0</v>
      </c>
      <c r="G26">
        <f t="shared" si="1"/>
        <v>0</v>
      </c>
      <c r="H26">
        <f t="shared" si="2"/>
        <v>1</v>
      </c>
      <c r="I26">
        <f t="shared" si="3"/>
        <v>0</v>
      </c>
      <c r="J26">
        <f t="shared" si="4"/>
        <v>0</v>
      </c>
    </row>
    <row r="27" spans="1:10" x14ac:dyDescent="0.25">
      <c r="A27" s="1">
        <v>20</v>
      </c>
      <c r="B27" s="2" t="s">
        <v>26</v>
      </c>
      <c r="C27" s="3">
        <v>887120</v>
      </c>
      <c r="D27" s="2" t="s">
        <v>42</v>
      </c>
      <c r="E27" s="2"/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1</v>
      </c>
    </row>
    <row r="28" spans="1:10" x14ac:dyDescent="0.25">
      <c r="A28" s="1">
        <v>21</v>
      </c>
      <c r="B28" s="2" t="s">
        <v>27</v>
      </c>
      <c r="C28" s="3">
        <v>887121</v>
      </c>
      <c r="D28" s="2">
        <v>3</v>
      </c>
      <c r="E28" s="2"/>
      <c r="F28">
        <f t="shared" si="0"/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4"/>
        <v>0</v>
      </c>
    </row>
    <row r="29" spans="1:10" x14ac:dyDescent="0.25">
      <c r="A29" s="1">
        <v>22</v>
      </c>
      <c r="B29" s="2" t="s">
        <v>28</v>
      </c>
      <c r="C29" s="3">
        <v>887122</v>
      </c>
      <c r="D29" s="2">
        <v>3</v>
      </c>
      <c r="E29" s="2"/>
      <c r="F29">
        <f t="shared" si="0"/>
        <v>0</v>
      </c>
      <c r="G29">
        <f t="shared" si="1"/>
        <v>0</v>
      </c>
      <c r="H29">
        <f t="shared" si="2"/>
        <v>1</v>
      </c>
      <c r="I29">
        <f t="shared" si="3"/>
        <v>0</v>
      </c>
      <c r="J29">
        <f t="shared" si="4"/>
        <v>0</v>
      </c>
    </row>
    <row r="30" spans="1:10" x14ac:dyDescent="0.25">
      <c r="A30" s="1">
        <v>23</v>
      </c>
      <c r="B30" s="2" t="s">
        <v>29</v>
      </c>
      <c r="C30" s="3">
        <v>887123</v>
      </c>
      <c r="D30" s="2">
        <v>4</v>
      </c>
      <c r="E30" s="2"/>
      <c r="F30">
        <f t="shared" si="0"/>
        <v>0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 x14ac:dyDescent="0.25">
      <c r="A31" s="1">
        <v>24</v>
      </c>
      <c r="B31" s="2" t="s">
        <v>30</v>
      </c>
      <c r="C31" s="3">
        <v>887124</v>
      </c>
      <c r="D31" s="2" t="s">
        <v>42</v>
      </c>
      <c r="E31" s="2"/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</v>
      </c>
    </row>
    <row r="32" spans="1:10" x14ac:dyDescent="0.25">
      <c r="A32" s="1">
        <v>25</v>
      </c>
      <c r="B32" s="2" t="s">
        <v>31</v>
      </c>
      <c r="C32" s="3">
        <v>887125</v>
      </c>
      <c r="D32" s="2">
        <v>3</v>
      </c>
      <c r="E32" s="2"/>
      <c r="F32">
        <f t="shared" si="0"/>
        <v>0</v>
      </c>
      <c r="G32">
        <f t="shared" si="1"/>
        <v>0</v>
      </c>
      <c r="H32">
        <f t="shared" si="2"/>
        <v>1</v>
      </c>
      <c r="I32">
        <f t="shared" si="3"/>
        <v>0</v>
      </c>
      <c r="J32">
        <f t="shared" si="4"/>
        <v>0</v>
      </c>
    </row>
    <row r="33" spans="1:10" x14ac:dyDescent="0.25">
      <c r="A33" s="1">
        <v>26</v>
      </c>
      <c r="B33" s="2" t="s">
        <v>32</v>
      </c>
      <c r="C33" s="3">
        <v>887126</v>
      </c>
      <c r="D33" s="2">
        <v>4</v>
      </c>
      <c r="E33" s="2"/>
      <c r="F33">
        <f t="shared" si="0"/>
        <v>0</v>
      </c>
      <c r="G33">
        <f t="shared" si="1"/>
        <v>1</v>
      </c>
      <c r="H33">
        <f t="shared" si="2"/>
        <v>0</v>
      </c>
      <c r="I33">
        <f t="shared" si="3"/>
        <v>0</v>
      </c>
      <c r="J33">
        <f t="shared" si="4"/>
        <v>0</v>
      </c>
    </row>
    <row r="34" spans="1:10" x14ac:dyDescent="0.25">
      <c r="A34" s="1">
        <v>27</v>
      </c>
      <c r="B34" s="2" t="s">
        <v>33</v>
      </c>
      <c r="C34" s="3">
        <v>887127</v>
      </c>
      <c r="D34" s="2">
        <v>4</v>
      </c>
      <c r="E34" s="2"/>
      <c r="F34">
        <f t="shared" si="0"/>
        <v>0</v>
      </c>
      <c r="G34">
        <f t="shared" si="1"/>
        <v>1</v>
      </c>
      <c r="H34">
        <f t="shared" si="2"/>
        <v>0</v>
      </c>
      <c r="I34">
        <f t="shared" si="3"/>
        <v>0</v>
      </c>
      <c r="J34">
        <f t="shared" si="4"/>
        <v>0</v>
      </c>
    </row>
    <row r="35" spans="1:10" x14ac:dyDescent="0.25">
      <c r="A35" s="1">
        <v>28</v>
      </c>
      <c r="B35" s="2" t="s">
        <v>34</v>
      </c>
      <c r="C35" s="3">
        <v>887128</v>
      </c>
      <c r="D35" s="2">
        <v>5</v>
      </c>
      <c r="E35" s="2"/>
      <c r="F35">
        <f t="shared" si="0"/>
        <v>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 x14ac:dyDescent="0.25">
      <c r="A36" s="1">
        <v>29</v>
      </c>
      <c r="B36" s="2" t="s">
        <v>35</v>
      </c>
      <c r="C36" s="3">
        <v>887129</v>
      </c>
      <c r="D36" s="2">
        <v>3</v>
      </c>
      <c r="E36" s="2"/>
      <c r="F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0</v>
      </c>
    </row>
    <row r="37" spans="1:10" x14ac:dyDescent="0.25">
      <c r="A37" s="1">
        <v>30</v>
      </c>
      <c r="B37" s="2" t="s">
        <v>36</v>
      </c>
      <c r="C37" s="3">
        <v>887130</v>
      </c>
      <c r="D37" s="2">
        <v>4</v>
      </c>
      <c r="E37" s="2"/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5">
      <c r="A38" s="1">
        <v>31</v>
      </c>
      <c r="B38" s="2" t="s">
        <v>37</v>
      </c>
      <c r="C38" s="3">
        <v>887131</v>
      </c>
      <c r="D38" s="2">
        <v>5</v>
      </c>
      <c r="E38" s="2"/>
      <c r="F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</row>
    <row r="39" spans="1:10" x14ac:dyDescent="0.25">
      <c r="A39" s="1">
        <v>32</v>
      </c>
      <c r="B39" s="2" t="s">
        <v>38</v>
      </c>
      <c r="C39" s="3">
        <v>887132</v>
      </c>
      <c r="D39" s="2">
        <v>4</v>
      </c>
      <c r="E39" s="2"/>
      <c r="F39">
        <f t="shared" si="0"/>
        <v>0</v>
      </c>
      <c r="G39">
        <f t="shared" si="1"/>
        <v>1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 x14ac:dyDescent="0.25">
      <c r="A40" s="1">
        <v>33</v>
      </c>
      <c r="B40" s="2" t="s">
        <v>39</v>
      </c>
      <c r="C40" s="3">
        <v>887133</v>
      </c>
      <c r="D40" s="2" t="s">
        <v>42</v>
      </c>
      <c r="E40" s="2"/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</row>
    <row r="42" spans="1:10" x14ac:dyDescent="0.25">
      <c r="B42" t="s">
        <v>43</v>
      </c>
      <c r="C42">
        <f>SUM(F8:F40)</f>
        <v>7</v>
      </c>
    </row>
    <row r="43" spans="1:10" x14ac:dyDescent="0.25">
      <c r="B43" t="s">
        <v>44</v>
      </c>
      <c r="C43">
        <f>SUM(G8:G40)</f>
        <v>11</v>
      </c>
    </row>
    <row r="44" spans="1:10" x14ac:dyDescent="0.25">
      <c r="B44" t="s">
        <v>45</v>
      </c>
      <c r="C44">
        <f>SUM(H8:H40)</f>
        <v>9</v>
      </c>
    </row>
    <row r="45" spans="1:10" x14ac:dyDescent="0.25">
      <c r="B45" t="s">
        <v>46</v>
      </c>
      <c r="C45">
        <f>SUM(I8:I40)</f>
        <v>2</v>
      </c>
    </row>
    <row r="46" spans="1:10" x14ac:dyDescent="0.25">
      <c r="B46" t="s">
        <v>47</v>
      </c>
      <c r="C46">
        <f>SUM(J8:J40)</f>
        <v>4</v>
      </c>
    </row>
    <row r="48" spans="1:10" ht="18.75" x14ac:dyDescent="0.3">
      <c r="B48" s="4" t="s">
        <v>48</v>
      </c>
      <c r="C48">
        <f>SUM(C42:C46)</f>
        <v>33</v>
      </c>
    </row>
  </sheetData>
  <mergeCells count="4">
    <mergeCell ref="A1:E1"/>
    <mergeCell ref="A2:C2"/>
    <mergeCell ref="D2:E2"/>
    <mergeCell ref="A3:E3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6AB1-CC67-4EFF-8AC8-D6D39146980E}">
  <dimension ref="A1:J48"/>
  <sheetViews>
    <sheetView tabSelected="1" zoomScale="69" zoomScaleNormal="69" workbookViewId="0">
      <selection activeCell="D15" sqref="D15"/>
    </sheetView>
  </sheetViews>
  <sheetFormatPr defaultRowHeight="15" x14ac:dyDescent="0.25"/>
  <cols>
    <col min="1" max="1" width="6.5703125" customWidth="1"/>
    <col min="2" max="2" width="35.5703125" customWidth="1"/>
    <col min="3" max="3" width="22.42578125" customWidth="1"/>
    <col min="4" max="4" width="24.5703125" customWidth="1"/>
    <col min="5" max="5" width="29.7109375" customWidth="1"/>
  </cols>
  <sheetData>
    <row r="1" spans="1:10" x14ac:dyDescent="0.25">
      <c r="A1" s="19" t="s">
        <v>0</v>
      </c>
      <c r="B1" s="20"/>
      <c r="C1" s="20"/>
      <c r="D1" s="20"/>
      <c r="E1" s="20"/>
    </row>
    <row r="2" spans="1:10" x14ac:dyDescent="0.25">
      <c r="A2" s="21" t="s">
        <v>1</v>
      </c>
      <c r="B2" s="22"/>
      <c r="C2" s="22"/>
      <c r="D2" s="21" t="s">
        <v>2</v>
      </c>
      <c r="E2" s="22"/>
    </row>
    <row r="3" spans="1:10" ht="17.45" customHeight="1" x14ac:dyDescent="0.25">
      <c r="A3" s="21" t="s">
        <v>3</v>
      </c>
      <c r="B3" s="22"/>
      <c r="C3" s="22"/>
      <c r="D3" s="22"/>
      <c r="E3" s="22"/>
    </row>
    <row r="4" spans="1:10" ht="17.45" customHeight="1" x14ac:dyDescent="0.25">
      <c r="A4" s="9"/>
      <c r="B4" s="10"/>
      <c r="C4" s="10"/>
      <c r="D4" s="10"/>
      <c r="E4" s="10"/>
    </row>
    <row r="5" spans="1:10" ht="17.45" customHeight="1" x14ac:dyDescent="0.25">
      <c r="A5" s="9"/>
      <c r="B5" s="10"/>
      <c r="C5" s="10"/>
      <c r="D5" s="10"/>
      <c r="E5" s="10"/>
    </row>
    <row r="6" spans="1:10" ht="17.45" customHeight="1" x14ac:dyDescent="0.25">
      <c r="A6" s="9"/>
      <c r="B6" s="10"/>
      <c r="C6" s="10"/>
      <c r="D6" s="10"/>
      <c r="E6" s="10"/>
    </row>
    <row r="7" spans="1:10" ht="33" customHeight="1" x14ac:dyDescent="0.25">
      <c r="A7" s="7" t="s">
        <v>6</v>
      </c>
      <c r="B7" s="8" t="s">
        <v>4</v>
      </c>
      <c r="C7" s="8" t="s">
        <v>41</v>
      </c>
      <c r="D7" s="7" t="s">
        <v>5</v>
      </c>
      <c r="E7" s="8" t="s">
        <v>40</v>
      </c>
    </row>
    <row r="8" spans="1:10" x14ac:dyDescent="0.25">
      <c r="A8" s="1">
        <v>1</v>
      </c>
      <c r="B8" s="2" t="s">
        <v>7</v>
      </c>
      <c r="C8" s="3">
        <v>887101</v>
      </c>
      <c r="D8" s="2">
        <v>5</v>
      </c>
      <c r="E8" s="2"/>
      <c r="F8">
        <f>IF($D8=5,1,0)</f>
        <v>1</v>
      </c>
      <c r="G8">
        <f>IF($D8=4,1,0)</f>
        <v>0</v>
      </c>
      <c r="H8">
        <f>IF($D8=3,1,0)</f>
        <v>0</v>
      </c>
      <c r="I8">
        <f>IF($D8=2,1,0)</f>
        <v>0</v>
      </c>
      <c r="J8">
        <f>IF($D8="н/я",1,0)</f>
        <v>0</v>
      </c>
    </row>
    <row r="9" spans="1:10" x14ac:dyDescent="0.25">
      <c r="A9" s="1">
        <v>2</v>
      </c>
      <c r="B9" s="2" t="s">
        <v>8</v>
      </c>
      <c r="C9" s="3">
        <v>887102</v>
      </c>
      <c r="D9" s="2">
        <v>4</v>
      </c>
      <c r="E9" s="2"/>
      <c r="F9">
        <f t="shared" ref="F9:F40" si="0">IF($D9=5,1,0)</f>
        <v>0</v>
      </c>
      <c r="G9">
        <f t="shared" ref="G9:G40" si="1">IF($D9=4,1,0)</f>
        <v>1</v>
      </c>
      <c r="H9">
        <f t="shared" ref="H9:H40" si="2">IF($D9=3,1,0)</f>
        <v>0</v>
      </c>
      <c r="I9">
        <f t="shared" ref="I9:I40" si="3">IF($D9=2,1,0)</f>
        <v>0</v>
      </c>
      <c r="J9">
        <f t="shared" ref="J9:J40" si="4">IF($D9="н/я",1,0)</f>
        <v>0</v>
      </c>
    </row>
    <row r="10" spans="1:10" x14ac:dyDescent="0.25">
      <c r="A10" s="1">
        <v>3</v>
      </c>
      <c r="B10" s="2" t="s">
        <v>9</v>
      </c>
      <c r="C10" s="3">
        <v>887103</v>
      </c>
      <c r="D10" s="2">
        <v>4</v>
      </c>
      <c r="E10" s="2"/>
      <c r="F10">
        <f t="shared" si="0"/>
        <v>0</v>
      </c>
      <c r="G10">
        <f t="shared" si="1"/>
        <v>1</v>
      </c>
      <c r="H10">
        <f t="shared" si="2"/>
        <v>0</v>
      </c>
      <c r="I10">
        <f t="shared" si="3"/>
        <v>0</v>
      </c>
      <c r="J10">
        <f t="shared" si="4"/>
        <v>0</v>
      </c>
    </row>
    <row r="11" spans="1:10" x14ac:dyDescent="0.25">
      <c r="A11" s="1">
        <v>4</v>
      </c>
      <c r="B11" s="2" t="s">
        <v>10</v>
      </c>
      <c r="C11" s="3">
        <v>887104</v>
      </c>
      <c r="D11" s="2">
        <v>3</v>
      </c>
      <c r="E11" s="2"/>
      <c r="F11">
        <f t="shared" si="0"/>
        <v>0</v>
      </c>
      <c r="G11">
        <f t="shared" si="1"/>
        <v>0</v>
      </c>
      <c r="H11">
        <f t="shared" si="2"/>
        <v>1</v>
      </c>
      <c r="I11">
        <f t="shared" si="3"/>
        <v>0</v>
      </c>
      <c r="J11">
        <f t="shared" si="4"/>
        <v>0</v>
      </c>
    </row>
    <row r="12" spans="1:10" x14ac:dyDescent="0.25">
      <c r="A12" s="1">
        <v>5</v>
      </c>
      <c r="B12" s="2" t="s">
        <v>11</v>
      </c>
      <c r="C12" s="3">
        <v>887105</v>
      </c>
      <c r="D12" s="2">
        <v>2</v>
      </c>
      <c r="E12" s="2"/>
      <c r="F12">
        <f t="shared" si="0"/>
        <v>0</v>
      </c>
      <c r="G12">
        <f t="shared" si="1"/>
        <v>0</v>
      </c>
      <c r="H12">
        <f t="shared" si="2"/>
        <v>0</v>
      </c>
      <c r="I12">
        <f t="shared" si="3"/>
        <v>1</v>
      </c>
      <c r="J12">
        <f t="shared" si="4"/>
        <v>0</v>
      </c>
    </row>
    <row r="13" spans="1:10" x14ac:dyDescent="0.25">
      <c r="A13" s="1">
        <v>6</v>
      </c>
      <c r="B13" s="2" t="s">
        <v>12</v>
      </c>
      <c r="C13" s="3">
        <v>887106</v>
      </c>
      <c r="D13" s="2">
        <v>3</v>
      </c>
      <c r="E13" s="2"/>
      <c r="F13">
        <f t="shared" si="0"/>
        <v>0</v>
      </c>
      <c r="G13">
        <f t="shared" si="1"/>
        <v>0</v>
      </c>
      <c r="H13">
        <f t="shared" si="2"/>
        <v>1</v>
      </c>
      <c r="I13">
        <f t="shared" si="3"/>
        <v>0</v>
      </c>
      <c r="J13">
        <f t="shared" si="4"/>
        <v>0</v>
      </c>
    </row>
    <row r="14" spans="1:10" x14ac:dyDescent="0.25">
      <c r="A14" s="1">
        <v>7</v>
      </c>
      <c r="B14" s="2" t="s">
        <v>13</v>
      </c>
      <c r="C14" s="3">
        <v>887107</v>
      </c>
      <c r="D14" s="2">
        <v>4</v>
      </c>
      <c r="E14" s="2"/>
      <c r="F14">
        <f t="shared" si="0"/>
        <v>0</v>
      </c>
      <c r="G14">
        <f t="shared" si="1"/>
        <v>1</v>
      </c>
      <c r="H14">
        <f t="shared" si="2"/>
        <v>0</v>
      </c>
      <c r="I14">
        <f t="shared" si="3"/>
        <v>0</v>
      </c>
      <c r="J14">
        <f t="shared" si="4"/>
        <v>0</v>
      </c>
    </row>
    <row r="15" spans="1:10" x14ac:dyDescent="0.25">
      <c r="A15" s="1">
        <v>8</v>
      </c>
      <c r="B15" s="2" t="s">
        <v>14</v>
      </c>
      <c r="C15" s="3">
        <v>887108</v>
      </c>
      <c r="D15" s="2">
        <v>2</v>
      </c>
      <c r="E15" s="2"/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1</v>
      </c>
      <c r="J15">
        <f t="shared" si="4"/>
        <v>0</v>
      </c>
    </row>
    <row r="16" spans="1:10" x14ac:dyDescent="0.25">
      <c r="A16" s="1">
        <v>9</v>
      </c>
      <c r="B16" s="2" t="s">
        <v>15</v>
      </c>
      <c r="C16" s="3">
        <v>887109</v>
      </c>
      <c r="D16" s="2">
        <v>3</v>
      </c>
      <c r="E16" s="2"/>
      <c r="F16">
        <f t="shared" si="0"/>
        <v>0</v>
      </c>
      <c r="G16">
        <f t="shared" si="1"/>
        <v>0</v>
      </c>
      <c r="H16">
        <f t="shared" si="2"/>
        <v>1</v>
      </c>
      <c r="I16">
        <f t="shared" si="3"/>
        <v>0</v>
      </c>
      <c r="J16">
        <f t="shared" si="4"/>
        <v>0</v>
      </c>
    </row>
    <row r="17" spans="1:10" x14ac:dyDescent="0.25">
      <c r="A17" s="1">
        <v>10</v>
      </c>
      <c r="B17" s="2" t="s">
        <v>16</v>
      </c>
      <c r="C17" s="3">
        <v>887110</v>
      </c>
      <c r="D17" s="2">
        <v>4</v>
      </c>
      <c r="E17" s="2"/>
      <c r="F17">
        <f t="shared" si="0"/>
        <v>0</v>
      </c>
      <c r="G17">
        <f t="shared" si="1"/>
        <v>1</v>
      </c>
      <c r="H17">
        <f t="shared" si="2"/>
        <v>0</v>
      </c>
      <c r="I17">
        <f t="shared" si="3"/>
        <v>0</v>
      </c>
      <c r="J17">
        <f t="shared" si="4"/>
        <v>0</v>
      </c>
    </row>
    <row r="18" spans="1:10" x14ac:dyDescent="0.25">
      <c r="A18" s="1">
        <v>11</v>
      </c>
      <c r="B18" s="2" t="s">
        <v>17</v>
      </c>
      <c r="C18" s="3">
        <v>887111</v>
      </c>
      <c r="D18" s="2">
        <v>5</v>
      </c>
      <c r="E18" s="2"/>
      <c r="F18">
        <f t="shared" si="0"/>
        <v>1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0</v>
      </c>
    </row>
    <row r="19" spans="1:10" x14ac:dyDescent="0.25">
      <c r="A19" s="1">
        <v>12</v>
      </c>
      <c r="B19" s="2" t="s">
        <v>18</v>
      </c>
      <c r="C19" s="3">
        <v>887112</v>
      </c>
      <c r="D19" s="2">
        <v>4</v>
      </c>
      <c r="E19" s="2"/>
      <c r="F19">
        <f t="shared" si="0"/>
        <v>0</v>
      </c>
      <c r="G19">
        <f t="shared" si="1"/>
        <v>1</v>
      </c>
      <c r="H19">
        <f t="shared" si="2"/>
        <v>0</v>
      </c>
      <c r="I19">
        <f t="shared" si="3"/>
        <v>0</v>
      </c>
      <c r="J19">
        <f t="shared" si="4"/>
        <v>0</v>
      </c>
    </row>
    <row r="20" spans="1:10" x14ac:dyDescent="0.25">
      <c r="A20" s="1">
        <v>13</v>
      </c>
      <c r="B20" s="2" t="s">
        <v>19</v>
      </c>
      <c r="C20" s="3">
        <v>887113</v>
      </c>
      <c r="D20" s="2">
        <v>5</v>
      </c>
      <c r="E20" s="2"/>
      <c r="F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</row>
    <row r="21" spans="1:10" x14ac:dyDescent="0.25">
      <c r="A21" s="1">
        <v>14</v>
      </c>
      <c r="B21" s="2" t="s">
        <v>20</v>
      </c>
      <c r="C21" s="3">
        <v>887114</v>
      </c>
      <c r="D21" s="2">
        <v>3</v>
      </c>
      <c r="E21" s="2"/>
      <c r="F21">
        <f t="shared" si="0"/>
        <v>0</v>
      </c>
      <c r="G21">
        <f t="shared" si="1"/>
        <v>0</v>
      </c>
      <c r="H21">
        <f t="shared" si="2"/>
        <v>1</v>
      </c>
      <c r="I21">
        <f t="shared" si="3"/>
        <v>0</v>
      </c>
      <c r="J21">
        <f t="shared" si="4"/>
        <v>0</v>
      </c>
    </row>
    <row r="22" spans="1:10" x14ac:dyDescent="0.25">
      <c r="A22" s="1">
        <v>15</v>
      </c>
      <c r="B22" s="2" t="s">
        <v>21</v>
      </c>
      <c r="C22" s="3">
        <v>887115</v>
      </c>
      <c r="D22" s="2">
        <v>3</v>
      </c>
      <c r="E22" s="2"/>
      <c r="F22">
        <f t="shared" si="0"/>
        <v>0</v>
      </c>
      <c r="G22">
        <f t="shared" si="1"/>
        <v>0</v>
      </c>
      <c r="H22">
        <f t="shared" si="2"/>
        <v>1</v>
      </c>
      <c r="I22">
        <f t="shared" si="3"/>
        <v>0</v>
      </c>
      <c r="J22">
        <f t="shared" si="4"/>
        <v>0</v>
      </c>
    </row>
    <row r="23" spans="1:10" x14ac:dyDescent="0.25">
      <c r="A23" s="1">
        <v>16</v>
      </c>
      <c r="B23" s="2" t="s">
        <v>22</v>
      </c>
      <c r="C23" s="3">
        <v>887116</v>
      </c>
      <c r="D23" s="2">
        <v>3</v>
      </c>
      <c r="E23" s="2"/>
      <c r="F23">
        <f t="shared" si="0"/>
        <v>0</v>
      </c>
      <c r="G23">
        <f t="shared" si="1"/>
        <v>0</v>
      </c>
      <c r="H23">
        <f t="shared" si="2"/>
        <v>1</v>
      </c>
      <c r="I23">
        <f t="shared" si="3"/>
        <v>0</v>
      </c>
      <c r="J23">
        <f t="shared" si="4"/>
        <v>0</v>
      </c>
    </row>
    <row r="24" spans="1:10" x14ac:dyDescent="0.25">
      <c r="A24" s="1">
        <v>17</v>
      </c>
      <c r="B24" s="2" t="s">
        <v>23</v>
      </c>
      <c r="C24" s="3">
        <v>887117</v>
      </c>
      <c r="D24" s="2">
        <v>4</v>
      </c>
      <c r="E24" s="2"/>
      <c r="F24">
        <f t="shared" si="0"/>
        <v>0</v>
      </c>
      <c r="G24">
        <f t="shared" si="1"/>
        <v>1</v>
      </c>
      <c r="H24">
        <f t="shared" si="2"/>
        <v>0</v>
      </c>
      <c r="I24">
        <f t="shared" si="3"/>
        <v>0</v>
      </c>
      <c r="J24">
        <f t="shared" si="4"/>
        <v>0</v>
      </c>
    </row>
    <row r="25" spans="1:10" x14ac:dyDescent="0.25">
      <c r="A25" s="1">
        <v>18</v>
      </c>
      <c r="B25" s="2" t="s">
        <v>24</v>
      </c>
      <c r="C25" s="3">
        <v>887118</v>
      </c>
      <c r="D25" s="2">
        <v>3</v>
      </c>
      <c r="E25" s="2"/>
      <c r="F25">
        <f t="shared" si="0"/>
        <v>0</v>
      </c>
      <c r="G25">
        <f t="shared" si="1"/>
        <v>0</v>
      </c>
      <c r="H25">
        <f t="shared" si="2"/>
        <v>1</v>
      </c>
      <c r="I25">
        <f t="shared" si="3"/>
        <v>0</v>
      </c>
      <c r="J25">
        <f t="shared" si="4"/>
        <v>0</v>
      </c>
    </row>
    <row r="26" spans="1:10" x14ac:dyDescent="0.25">
      <c r="A26" s="1">
        <v>19</v>
      </c>
      <c r="B26" s="2" t="s">
        <v>25</v>
      </c>
      <c r="C26" s="3">
        <v>887119</v>
      </c>
      <c r="D26" s="2">
        <v>2</v>
      </c>
      <c r="E26" s="2"/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1</v>
      </c>
      <c r="J26">
        <f t="shared" si="4"/>
        <v>0</v>
      </c>
    </row>
    <row r="27" spans="1:10" x14ac:dyDescent="0.25">
      <c r="A27" s="1">
        <v>20</v>
      </c>
      <c r="B27" s="2" t="s">
        <v>26</v>
      </c>
      <c r="C27" s="3">
        <v>887120</v>
      </c>
      <c r="D27" s="2" t="s">
        <v>42</v>
      </c>
      <c r="E27" s="2"/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1</v>
      </c>
    </row>
    <row r="28" spans="1:10" x14ac:dyDescent="0.25">
      <c r="A28" s="1">
        <v>21</v>
      </c>
      <c r="B28" s="2" t="s">
        <v>27</v>
      </c>
      <c r="C28" s="3">
        <v>887121</v>
      </c>
      <c r="D28" s="2">
        <v>3</v>
      </c>
      <c r="E28" s="2"/>
      <c r="F28">
        <f t="shared" si="0"/>
        <v>0</v>
      </c>
      <c r="G28">
        <f t="shared" si="1"/>
        <v>0</v>
      </c>
      <c r="H28">
        <f t="shared" si="2"/>
        <v>1</v>
      </c>
      <c r="I28">
        <f t="shared" si="3"/>
        <v>0</v>
      </c>
      <c r="J28">
        <f t="shared" si="4"/>
        <v>0</v>
      </c>
    </row>
    <row r="29" spans="1:10" x14ac:dyDescent="0.25">
      <c r="A29" s="1">
        <v>22</v>
      </c>
      <c r="B29" s="2" t="s">
        <v>28</v>
      </c>
      <c r="C29" s="3">
        <v>887122</v>
      </c>
      <c r="D29" s="2">
        <v>4</v>
      </c>
      <c r="E29" s="2"/>
      <c r="F29">
        <f t="shared" si="0"/>
        <v>0</v>
      </c>
      <c r="G29">
        <f t="shared" si="1"/>
        <v>1</v>
      </c>
      <c r="H29">
        <f t="shared" si="2"/>
        <v>0</v>
      </c>
      <c r="I29">
        <f t="shared" si="3"/>
        <v>0</v>
      </c>
      <c r="J29">
        <f t="shared" si="4"/>
        <v>0</v>
      </c>
    </row>
    <row r="30" spans="1:10" x14ac:dyDescent="0.25">
      <c r="A30" s="1">
        <v>23</v>
      </c>
      <c r="B30" s="2" t="s">
        <v>29</v>
      </c>
      <c r="C30" s="3">
        <v>887123</v>
      </c>
      <c r="D30" s="2">
        <v>4</v>
      </c>
      <c r="E30" s="2"/>
      <c r="F30">
        <f t="shared" si="0"/>
        <v>0</v>
      </c>
      <c r="G30">
        <f t="shared" si="1"/>
        <v>1</v>
      </c>
      <c r="H30">
        <f t="shared" si="2"/>
        <v>0</v>
      </c>
      <c r="I30">
        <f t="shared" si="3"/>
        <v>0</v>
      </c>
      <c r="J30">
        <f t="shared" si="4"/>
        <v>0</v>
      </c>
    </row>
    <row r="31" spans="1:10" x14ac:dyDescent="0.25">
      <c r="A31" s="1">
        <v>24</v>
      </c>
      <c r="B31" s="2" t="s">
        <v>30</v>
      </c>
      <c r="C31" s="3">
        <v>887124</v>
      </c>
      <c r="D31" s="2" t="s">
        <v>42</v>
      </c>
      <c r="E31" s="2"/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1</v>
      </c>
    </row>
    <row r="32" spans="1:10" x14ac:dyDescent="0.25">
      <c r="A32" s="1">
        <v>25</v>
      </c>
      <c r="B32" s="2" t="s">
        <v>31</v>
      </c>
      <c r="C32" s="3">
        <v>887125</v>
      </c>
      <c r="D32" s="2">
        <v>4</v>
      </c>
      <c r="E32" s="2"/>
      <c r="F32">
        <f t="shared" si="0"/>
        <v>0</v>
      </c>
      <c r="G32">
        <f t="shared" si="1"/>
        <v>1</v>
      </c>
      <c r="H32">
        <f t="shared" si="2"/>
        <v>0</v>
      </c>
      <c r="I32">
        <f t="shared" si="3"/>
        <v>0</v>
      </c>
      <c r="J32">
        <f t="shared" si="4"/>
        <v>0</v>
      </c>
    </row>
    <row r="33" spans="1:10" x14ac:dyDescent="0.25">
      <c r="A33" s="1">
        <v>26</v>
      </c>
      <c r="B33" s="2" t="s">
        <v>32</v>
      </c>
      <c r="C33" s="3">
        <v>887126</v>
      </c>
      <c r="D33" s="2">
        <v>5</v>
      </c>
      <c r="E33" s="2"/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</row>
    <row r="34" spans="1:10" x14ac:dyDescent="0.25">
      <c r="A34" s="1">
        <v>27</v>
      </c>
      <c r="B34" s="2" t="s">
        <v>33</v>
      </c>
      <c r="C34" s="3">
        <v>887127</v>
      </c>
      <c r="D34" s="2">
        <v>5</v>
      </c>
      <c r="E34" s="2"/>
      <c r="F34">
        <f t="shared" si="0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</row>
    <row r="35" spans="1:10" x14ac:dyDescent="0.25">
      <c r="A35" s="1">
        <v>28</v>
      </c>
      <c r="B35" s="2" t="s">
        <v>34</v>
      </c>
      <c r="C35" s="3">
        <v>887128</v>
      </c>
      <c r="D35" s="2">
        <v>3</v>
      </c>
      <c r="E35" s="2"/>
      <c r="F35">
        <f t="shared" si="0"/>
        <v>0</v>
      </c>
      <c r="G35">
        <f t="shared" si="1"/>
        <v>0</v>
      </c>
      <c r="H35">
        <f t="shared" si="2"/>
        <v>1</v>
      </c>
      <c r="I35">
        <f t="shared" si="3"/>
        <v>0</v>
      </c>
      <c r="J35">
        <f t="shared" si="4"/>
        <v>0</v>
      </c>
    </row>
    <row r="36" spans="1:10" x14ac:dyDescent="0.25">
      <c r="A36" s="1">
        <v>29</v>
      </c>
      <c r="B36" s="2" t="s">
        <v>35</v>
      </c>
      <c r="C36" s="3">
        <v>887129</v>
      </c>
      <c r="D36" s="2">
        <v>3</v>
      </c>
      <c r="E36" s="2"/>
      <c r="F36">
        <f t="shared" si="0"/>
        <v>0</v>
      </c>
      <c r="G36">
        <f t="shared" si="1"/>
        <v>0</v>
      </c>
      <c r="H36">
        <f t="shared" si="2"/>
        <v>1</v>
      </c>
      <c r="I36">
        <f t="shared" si="3"/>
        <v>0</v>
      </c>
      <c r="J36">
        <f t="shared" si="4"/>
        <v>0</v>
      </c>
    </row>
    <row r="37" spans="1:10" x14ac:dyDescent="0.25">
      <c r="A37" s="1">
        <v>30</v>
      </c>
      <c r="B37" s="2" t="s">
        <v>36</v>
      </c>
      <c r="C37" s="3">
        <v>887130</v>
      </c>
      <c r="D37" s="2">
        <v>4</v>
      </c>
      <c r="E37" s="2"/>
      <c r="F37">
        <f t="shared" si="0"/>
        <v>0</v>
      </c>
      <c r="G37">
        <f t="shared" si="1"/>
        <v>1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25">
      <c r="A38" s="1">
        <v>31</v>
      </c>
      <c r="B38" s="2" t="s">
        <v>37</v>
      </c>
      <c r="C38" s="3">
        <v>887131</v>
      </c>
      <c r="D38" s="2">
        <v>5</v>
      </c>
      <c r="E38" s="2"/>
      <c r="F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</row>
    <row r="39" spans="1:10" x14ac:dyDescent="0.25">
      <c r="A39" s="1">
        <v>32</v>
      </c>
      <c r="B39" s="2" t="s">
        <v>38</v>
      </c>
      <c r="C39" s="3">
        <v>887132</v>
      </c>
      <c r="D39" s="2">
        <v>3</v>
      </c>
      <c r="E39" s="2"/>
      <c r="F39">
        <f t="shared" si="0"/>
        <v>0</v>
      </c>
      <c r="G39">
        <f t="shared" si="1"/>
        <v>0</v>
      </c>
      <c r="H39">
        <f t="shared" si="2"/>
        <v>1</v>
      </c>
      <c r="I39">
        <f t="shared" si="3"/>
        <v>0</v>
      </c>
      <c r="J39">
        <f t="shared" si="4"/>
        <v>0</v>
      </c>
    </row>
    <row r="40" spans="1:10" x14ac:dyDescent="0.25">
      <c r="A40" s="1">
        <v>33</v>
      </c>
      <c r="B40" s="2" t="s">
        <v>39</v>
      </c>
      <c r="C40" s="3">
        <v>887133</v>
      </c>
      <c r="D40" s="2" t="s">
        <v>42</v>
      </c>
      <c r="E40" s="2"/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</row>
    <row r="42" spans="1:10" x14ac:dyDescent="0.25">
      <c r="B42" t="s">
        <v>43</v>
      </c>
      <c r="C42">
        <f>SUM(F8:F40)</f>
        <v>6</v>
      </c>
    </row>
    <row r="43" spans="1:10" x14ac:dyDescent="0.25">
      <c r="B43" t="s">
        <v>44</v>
      </c>
      <c r="C43">
        <f>SUM(G8:G40)</f>
        <v>10</v>
      </c>
    </row>
    <row r="44" spans="1:10" x14ac:dyDescent="0.25">
      <c r="B44" t="s">
        <v>45</v>
      </c>
      <c r="C44">
        <f>SUM(H8:H40)</f>
        <v>11</v>
      </c>
    </row>
    <row r="45" spans="1:10" x14ac:dyDescent="0.25">
      <c r="B45" t="s">
        <v>46</v>
      </c>
      <c r="C45">
        <f>SUM(I8:I40)</f>
        <v>3</v>
      </c>
    </row>
    <row r="46" spans="1:10" x14ac:dyDescent="0.25">
      <c r="B46" t="s">
        <v>47</v>
      </c>
      <c r="C46">
        <f>SUM(J8:J40)</f>
        <v>3</v>
      </c>
    </row>
    <row r="48" spans="1:10" ht="18.75" x14ac:dyDescent="0.3">
      <c r="B48" s="4" t="s">
        <v>48</v>
      </c>
      <c r="C48">
        <f>SUM(C42:C46)</f>
        <v>33</v>
      </c>
    </row>
  </sheetData>
  <mergeCells count="4">
    <mergeCell ref="A1:E1"/>
    <mergeCell ref="A2:C2"/>
    <mergeCell ref="D2:E2"/>
    <mergeCell ref="A3:E3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FAFE-40E3-430C-8472-BA201EFD05A3}">
  <dimension ref="A1:F43"/>
  <sheetViews>
    <sheetView topLeftCell="A19" zoomScale="91" zoomScaleNormal="91" workbookViewId="0">
      <selection activeCell="C31" sqref="C31"/>
    </sheetView>
  </sheetViews>
  <sheetFormatPr defaultRowHeight="15" x14ac:dyDescent="0.25"/>
  <cols>
    <col min="1" max="1" width="4.85546875" style="5" customWidth="1"/>
    <col min="2" max="2" width="36" customWidth="1"/>
    <col min="3" max="3" width="14.85546875" customWidth="1"/>
    <col min="4" max="4" width="24.42578125" customWidth="1"/>
    <col min="5" max="5" width="11.28515625" customWidth="1"/>
  </cols>
  <sheetData>
    <row r="1" spans="1:6" x14ac:dyDescent="0.25">
      <c r="A1" s="25" t="s">
        <v>49</v>
      </c>
      <c r="B1" s="25"/>
      <c r="C1" s="25"/>
      <c r="D1" s="25"/>
      <c r="E1" s="25"/>
    </row>
    <row r="3" spans="1:6" x14ac:dyDescent="0.25">
      <c r="A3" s="25" t="s">
        <v>50</v>
      </c>
      <c r="B3" s="25"/>
      <c r="C3" s="25"/>
      <c r="D3">
        <v>600</v>
      </c>
    </row>
    <row r="5" spans="1:6" ht="32.25" customHeight="1" x14ac:dyDescent="0.25">
      <c r="A5" s="6" t="s">
        <v>6</v>
      </c>
      <c r="B5" s="6" t="s">
        <v>51</v>
      </c>
      <c r="C5" s="6" t="s">
        <v>52</v>
      </c>
      <c r="D5" s="6" t="s">
        <v>62</v>
      </c>
      <c r="E5" s="14" t="s">
        <v>63</v>
      </c>
    </row>
    <row r="6" spans="1:6" ht="18" customHeight="1" x14ac:dyDescent="0.25">
      <c r="A6" s="6"/>
      <c r="B6" s="6"/>
      <c r="C6" s="6"/>
      <c r="D6" s="6"/>
    </row>
    <row r="7" spans="1:6" ht="21" customHeight="1" x14ac:dyDescent="0.25">
      <c r="A7" s="6"/>
      <c r="B7" s="6"/>
      <c r="C7" s="6"/>
      <c r="D7" s="6"/>
    </row>
    <row r="8" spans="1:6" x14ac:dyDescent="0.25">
      <c r="A8" s="5">
        <v>1</v>
      </c>
      <c r="B8" t="s">
        <v>7</v>
      </c>
      <c r="C8" s="11">
        <f>AVERAGE(Математика!D8,Математика!D8,Физика!D8)</f>
        <v>5</v>
      </c>
      <c r="D8">
        <f>COUNT(Информатика!D8,Математика!D8,Физика!D8)</f>
        <v>3</v>
      </c>
      <c r="E8">
        <f>IF(AND(Информатика!H8=0,Информатика!I8=0,Информатика!J8=0,Математика!H8=0,Математика!I8=0,Математика!J8=0,Физика!H8=0,Физика!I8=0,Физика!J8=0),$D$3,"-")</f>
        <v>600</v>
      </c>
      <c r="F8">
        <f>IF(AND(Информатика!F8=1,Математика!F8=1,Физика!F8=1),300,"-")</f>
        <v>300</v>
      </c>
    </row>
    <row r="9" spans="1:6" x14ac:dyDescent="0.25">
      <c r="A9" s="5">
        <v>2</v>
      </c>
      <c r="B9" t="s">
        <v>8</v>
      </c>
      <c r="C9" s="11">
        <f>AVERAGE(Математика!D9,Математика!D9,Физика!D9)</f>
        <v>4</v>
      </c>
      <c r="D9">
        <f>COUNT(Информатика!D9,Математика!D9,Физика!D9)</f>
        <v>3</v>
      </c>
      <c r="E9">
        <f>IF(AND(Информатика!H9=0,Информатика!I9=0,Информатика!J9=0,Математика!H9=0,Математика!I9=0,Математика!J9=0,Физика!H9=0,Физика!I9=0,Физика!J9=0),$D$3,"-")</f>
        <v>600</v>
      </c>
      <c r="F9" t="str">
        <f>IF(AND(Информатика!F9=1,Математика!F9=1,Физика!F9=1),300,"-")</f>
        <v>-</v>
      </c>
    </row>
    <row r="10" spans="1:6" x14ac:dyDescent="0.25">
      <c r="A10" s="5">
        <v>3</v>
      </c>
      <c r="B10" t="s">
        <v>9</v>
      </c>
      <c r="C10" s="11">
        <f>AVERAGE(Математика!D10,Математика!D10,Физика!D10)</f>
        <v>4.666666666666667</v>
      </c>
      <c r="D10">
        <f>COUNT(Информатика!D10,Математика!D10,Физика!D10)</f>
        <v>3</v>
      </c>
      <c r="E10">
        <f>IF(AND(Информатика!H10=0,Информатика!I10=0,Информатика!J10=0,Математика!H10=0,Математика!I10=0,Математика!J10=0,Физика!H10=0,Физика!I10=0,Физика!J10=0),$D$3,"-")</f>
        <v>600</v>
      </c>
      <c r="F10" t="str">
        <f>IF(AND(Информатика!F10=1,Математика!F10=1,Физика!F10=1),300,"-")</f>
        <v>-</v>
      </c>
    </row>
    <row r="11" spans="1:6" x14ac:dyDescent="0.25">
      <c r="A11" s="5">
        <v>4</v>
      </c>
      <c r="B11" t="s">
        <v>10</v>
      </c>
      <c r="C11" s="11">
        <f>AVERAGE(Математика!D11,Математика!D11,Физика!D11)</f>
        <v>3.6666666666666665</v>
      </c>
      <c r="D11">
        <f>COUNT(Информатика!D11,Математика!D11,Физика!D11)</f>
        <v>3</v>
      </c>
      <c r="E11" t="str">
        <f>IF(AND(Информатика!H11=0,Информатика!I11=0,Информатика!J11=0,Математика!H11=0,Математика!I11=0,Математика!J11=0,Физика!H11=0,Физика!I11=0,Физика!J11=0),$D$3,"-")</f>
        <v>-</v>
      </c>
      <c r="F11" t="str">
        <f>IF(AND(Информатика!F11=1,Математика!F11=1,Физика!F11=1),300,"-")</f>
        <v>-</v>
      </c>
    </row>
    <row r="12" spans="1:6" x14ac:dyDescent="0.25">
      <c r="A12" s="5">
        <v>5</v>
      </c>
      <c r="B12" t="s">
        <v>11</v>
      </c>
      <c r="C12" s="11">
        <f>AVERAGE(Математика!D12,Математика!D12,Физика!D12)</f>
        <v>2.6666666666666665</v>
      </c>
      <c r="D12">
        <f>COUNT(Информатика!D12,Математика!D12,Физика!D12)</f>
        <v>3</v>
      </c>
      <c r="E12" t="str">
        <f>IF(AND(Информатика!H12=0,Информатика!I12=0,Информатика!J12=0,Математика!H12=0,Математика!I12=0,Математика!J12=0,Физика!H12=0,Физика!I12=0,Физика!J12=0),$D$3,"-")</f>
        <v>-</v>
      </c>
      <c r="F12" t="str">
        <f>IF(AND(Информатика!F12=1,Математика!F12=1,Физика!F12=1),300,"-")</f>
        <v>-</v>
      </c>
    </row>
    <row r="13" spans="1:6" x14ac:dyDescent="0.25">
      <c r="A13" s="5">
        <v>6</v>
      </c>
      <c r="B13" t="s">
        <v>12</v>
      </c>
      <c r="C13" s="11">
        <f>AVERAGE(Математика!D13,Математика!D13,Физика!D13)</f>
        <v>3</v>
      </c>
      <c r="D13">
        <f>COUNT(Информатика!D13,Математика!D13,Физика!D13)</f>
        <v>3</v>
      </c>
      <c r="E13" t="str">
        <f>IF(AND(Информатика!H13=0,Информатика!I13=0,Информатика!J13=0,Математика!H13=0,Математика!I13=0,Математика!J13=0,Физика!H13=0,Физика!I13=0,Физика!J13=0),$D$3,"-")</f>
        <v>-</v>
      </c>
      <c r="F13" t="str">
        <f>IF(AND(Информатика!F13=1,Математика!F13=1,Физика!F13=1),300,"-")</f>
        <v>-</v>
      </c>
    </row>
    <row r="14" spans="1:6" x14ac:dyDescent="0.25">
      <c r="A14" s="5">
        <v>7</v>
      </c>
      <c r="B14" t="s">
        <v>13</v>
      </c>
      <c r="C14" s="11">
        <f>AVERAGE(Математика!D14,Математика!D14,Физика!D14)</f>
        <v>2.6666666666666665</v>
      </c>
      <c r="D14">
        <f>COUNT(Информатика!D14,Математика!D14,Физика!D14)</f>
        <v>3</v>
      </c>
      <c r="E14" t="str">
        <f>IF(AND(Информатика!H14=0,Информатика!I14=0,Информатика!J14=0,Математика!H14=0,Математика!I14=0,Математика!J14=0,Физика!H14=0,Физика!I14=0,Физика!J14=0),$D$3,"-")</f>
        <v>-</v>
      </c>
      <c r="F14" t="str">
        <f>IF(AND(Информатика!F14=1,Математика!F14=1,Физика!F14=1),300,"-")</f>
        <v>-</v>
      </c>
    </row>
    <row r="15" spans="1:6" x14ac:dyDescent="0.25">
      <c r="A15" s="5">
        <v>8</v>
      </c>
      <c r="B15" t="s">
        <v>14</v>
      </c>
      <c r="C15" s="11">
        <f>AVERAGE(Математика!D15,Математика!D15,Физика!D15)</f>
        <v>2</v>
      </c>
      <c r="D15">
        <f>COUNT(Информатика!D15,Математика!D15,Физика!D15)</f>
        <v>1</v>
      </c>
      <c r="E15" t="str">
        <f>IF(AND(Информатика!H15=0,Информатика!I15=0,Информатика!J15=0,Математика!H15=0,Математика!I15=0,Математика!J15=0,Физика!H15=0,Физика!I15=0,Физика!J15=0),$D$3,"-")</f>
        <v>-</v>
      </c>
      <c r="F15" t="str">
        <f>IF(AND(Информатика!F15=1,Математика!F15=1,Физика!F15=1),300,"-")</f>
        <v>-</v>
      </c>
    </row>
    <row r="16" spans="1:6" x14ac:dyDescent="0.25">
      <c r="A16" s="5">
        <v>9</v>
      </c>
      <c r="B16" t="s">
        <v>15</v>
      </c>
      <c r="C16" s="11">
        <f>AVERAGE(Математика!D16,Математика!D16,Физика!D16)</f>
        <v>3.6666666666666665</v>
      </c>
      <c r="D16">
        <f>COUNT(Информатика!D16,Математика!D16,Физика!D16)</f>
        <v>3</v>
      </c>
      <c r="E16" t="str">
        <f>IF(AND(Информатика!H16=0,Информатика!I16=0,Информатика!J16=0,Математика!H16=0,Математика!I16=0,Математика!J16=0,Физика!H16=0,Физика!I16=0,Физика!J16=0),$D$3,"-")</f>
        <v>-</v>
      </c>
      <c r="F16" t="str">
        <f>IF(AND(Информатика!F16=1,Математика!F16=1,Физика!F16=1),300,"-")</f>
        <v>-</v>
      </c>
    </row>
    <row r="17" spans="1:6" x14ac:dyDescent="0.25">
      <c r="A17" s="5">
        <v>10</v>
      </c>
      <c r="B17" t="s">
        <v>16</v>
      </c>
      <c r="C17" s="11">
        <f>AVERAGE(Математика!D17,Математика!D17,Физика!D17)</f>
        <v>4</v>
      </c>
      <c r="D17">
        <f>COUNT(Информатика!D17,Математика!D17,Физика!D17)</f>
        <v>3</v>
      </c>
      <c r="E17">
        <f>IF(AND(Информатика!H17=0,Информатика!I17=0,Информатика!J17=0,Математика!H17=0,Математика!I17=0,Математика!J17=0,Физика!H17=0,Физика!I17=0,Физика!J17=0),$D$3,"-")</f>
        <v>600</v>
      </c>
      <c r="F17" t="str">
        <f>IF(AND(Информатика!F17=1,Математика!F17=1,Физика!F17=1),300,"-")</f>
        <v>-</v>
      </c>
    </row>
    <row r="18" spans="1:6" x14ac:dyDescent="0.25">
      <c r="A18" s="5">
        <v>11</v>
      </c>
      <c r="B18" t="s">
        <v>17</v>
      </c>
      <c r="C18" s="11">
        <f>AVERAGE(Математика!D18,Математика!D18,Физика!D18)</f>
        <v>3.6666666666666665</v>
      </c>
      <c r="D18">
        <f>COUNT(Информатика!D18,Математика!D18,Физика!D18)</f>
        <v>3</v>
      </c>
      <c r="E18" t="str">
        <f>IF(AND(Информатика!H18=0,Информатика!I18=0,Информатика!J18=0,Математика!H18=0,Математика!I18=0,Математика!J18=0,Физика!H18=0,Физика!I18=0,Физика!J18=0),$D$3,"-")</f>
        <v>-</v>
      </c>
      <c r="F18" t="str">
        <f>IF(AND(Информатика!F18=1,Математика!F18=1,Физика!F18=1),300,"-")</f>
        <v>-</v>
      </c>
    </row>
    <row r="19" spans="1:6" x14ac:dyDescent="0.25">
      <c r="A19" s="5">
        <v>12</v>
      </c>
      <c r="B19" t="s">
        <v>18</v>
      </c>
      <c r="C19" s="11">
        <f>AVERAGE(Математика!D19,Математика!D19,Физика!D19)</f>
        <v>4</v>
      </c>
      <c r="D19">
        <f>COUNT(Информатика!D19,Математика!D19,Физика!D19)</f>
        <v>3</v>
      </c>
      <c r="E19">
        <f>IF(AND(Информатика!H19=0,Информатика!I19=0,Информатика!J19=0,Математика!H19=0,Математика!I19=0,Математика!J19=0,Физика!H19=0,Физика!I19=0,Физика!J19=0),$D$3,"-")</f>
        <v>600</v>
      </c>
      <c r="F19" t="str">
        <f>IF(AND(Информатика!F19=1,Математика!F19=1,Физика!F19=1),300,"-")</f>
        <v>-</v>
      </c>
    </row>
    <row r="20" spans="1:6" x14ac:dyDescent="0.25">
      <c r="A20" s="5">
        <v>13</v>
      </c>
      <c r="B20" t="s">
        <v>19</v>
      </c>
      <c r="C20" s="11">
        <f>AVERAGE(Математика!D20,Математика!D20,Физика!D20)</f>
        <v>5</v>
      </c>
      <c r="D20">
        <f>COUNT(Информатика!D20,Математика!D20,Физика!D20)</f>
        <v>3</v>
      </c>
      <c r="E20">
        <f>IF(AND(Информатика!H20=0,Информатика!I20=0,Информатика!J20=0,Математика!H20=0,Математика!I20=0,Математика!J20=0,Физика!H20=0,Физика!I20=0,Физика!J20=0),$D$3,"-")</f>
        <v>600</v>
      </c>
      <c r="F20">
        <f>IF(AND(Информатика!F20=1,Математика!F20=1,Физика!F20=1),300,"-")</f>
        <v>300</v>
      </c>
    </row>
    <row r="21" spans="1:6" x14ac:dyDescent="0.25">
      <c r="A21" s="5">
        <v>14</v>
      </c>
      <c r="B21" t="s">
        <v>20</v>
      </c>
      <c r="C21" s="11">
        <f>AVERAGE(Математика!D21,Математика!D21,Физика!D21)</f>
        <v>4.333333333333333</v>
      </c>
      <c r="D21">
        <f>COUNT(Информатика!D21,Математика!D21,Физика!D21)</f>
        <v>3</v>
      </c>
      <c r="E21" t="str">
        <f>IF(AND(Информатика!H21=0,Информатика!I21=0,Информатика!J21=0,Математика!H21=0,Математика!I21=0,Математика!J21=0,Физика!H21=0,Физика!I21=0,Физика!J21=0),$D$3,"-")</f>
        <v>-</v>
      </c>
      <c r="F21" t="str">
        <f>IF(AND(Информатика!F21=1,Математика!F21=1,Физика!F21=1),300,"-")</f>
        <v>-</v>
      </c>
    </row>
    <row r="22" spans="1:6" x14ac:dyDescent="0.25">
      <c r="A22" s="5">
        <v>15</v>
      </c>
      <c r="B22" t="s">
        <v>21</v>
      </c>
      <c r="C22" s="11">
        <f>AVERAGE(Математика!D22,Математика!D22,Физика!D22)</f>
        <v>2.3333333333333335</v>
      </c>
      <c r="D22">
        <f>COUNT(Информатика!D22,Математика!D22,Физика!D22)</f>
        <v>3</v>
      </c>
      <c r="E22" t="str">
        <f>IF(AND(Информатика!H22=0,Информатика!I22=0,Информатика!J22=0,Математика!H22=0,Математика!I22=0,Математика!J22=0,Физика!H22=0,Физика!I22=0,Физика!J22=0),$D$3,"-")</f>
        <v>-</v>
      </c>
      <c r="F22" t="str">
        <f>IF(AND(Информатика!F22=1,Математика!F22=1,Физика!F22=1),300,"-")</f>
        <v>-</v>
      </c>
    </row>
    <row r="23" spans="1:6" x14ac:dyDescent="0.25">
      <c r="A23" s="5">
        <v>16</v>
      </c>
      <c r="B23" t="s">
        <v>22</v>
      </c>
      <c r="C23" s="11">
        <f>AVERAGE(Математика!D23,Математика!D23,Физика!D23)</f>
        <v>4.333333333333333</v>
      </c>
      <c r="D23">
        <f>COUNT(Информатика!D23,Математика!D23,Физика!D23)</f>
        <v>3</v>
      </c>
      <c r="E23" t="str">
        <f>IF(AND(Информатика!H23=0,Информатика!I23=0,Информатика!J23=0,Математика!H23=0,Математика!I23=0,Математика!J23=0,Физика!H23=0,Физика!I23=0,Физика!J23=0),$D$3,"-")</f>
        <v>-</v>
      </c>
      <c r="F23" t="str">
        <f>IF(AND(Информатика!F23=1,Математика!F23=1,Физика!F23=1),300,"-")</f>
        <v>-</v>
      </c>
    </row>
    <row r="24" spans="1:6" x14ac:dyDescent="0.25">
      <c r="A24" s="5">
        <v>17</v>
      </c>
      <c r="B24" t="s">
        <v>23</v>
      </c>
      <c r="C24" s="11">
        <f>AVERAGE(Математика!D24,Математика!D24,Физика!D24)</f>
        <v>4</v>
      </c>
      <c r="D24">
        <f>COUNT(Информатика!D24,Математика!D24,Физика!D24)</f>
        <v>3</v>
      </c>
      <c r="E24">
        <f>IF(AND(Информатика!H24=0,Информатика!I24=0,Информатика!J24=0,Математика!H24=0,Математика!I24=0,Математика!J24=0,Физика!H24=0,Физика!I24=0,Физика!J24=0),$D$3,"-")</f>
        <v>600</v>
      </c>
      <c r="F24" t="str">
        <f>IF(AND(Информатика!F24=1,Математика!F24=1,Физика!F24=1),300,"-")</f>
        <v>-</v>
      </c>
    </row>
    <row r="25" spans="1:6" x14ac:dyDescent="0.25">
      <c r="A25" s="5">
        <v>18</v>
      </c>
      <c r="B25" t="s">
        <v>24</v>
      </c>
      <c r="C25" s="11">
        <f>AVERAGE(Математика!D25,Математика!D25,Физика!D25)</f>
        <v>3</v>
      </c>
      <c r="D25">
        <f>COUNT(Информатика!D25,Математика!D25,Физика!D25)</f>
        <v>3</v>
      </c>
      <c r="E25" t="str">
        <f>IF(AND(Информатика!H25=0,Информатика!I25=0,Информатика!J25=0,Математика!H25=0,Математика!I25=0,Математика!J25=0,Физика!H25=0,Физика!I25=0,Физика!J25=0),$D$3,"-")</f>
        <v>-</v>
      </c>
      <c r="F25" t="str">
        <f>IF(AND(Информатика!F25=1,Математика!F25=1,Физика!F25=1),300,"-")</f>
        <v>-</v>
      </c>
    </row>
    <row r="26" spans="1:6" x14ac:dyDescent="0.25">
      <c r="A26" s="5">
        <v>19</v>
      </c>
      <c r="B26" t="s">
        <v>25</v>
      </c>
      <c r="C26" s="11">
        <f>AVERAGE(Математика!D26,Математика!D26,Физика!D26)</f>
        <v>2.6666666666666665</v>
      </c>
      <c r="D26">
        <f>COUNT(Информатика!D26,Математика!D26,Физика!D26)</f>
        <v>3</v>
      </c>
      <c r="E26" t="str">
        <f>IF(AND(Информатика!H26=0,Информатика!I26=0,Информатика!J26=0,Математика!H26=0,Математика!I26=0,Математика!J26=0,Физика!H26=0,Физика!I26=0,Физика!J26=0),$D$3,"-")</f>
        <v>-</v>
      </c>
      <c r="F26" t="str">
        <f>IF(AND(Информатика!F26=1,Математика!F26=1,Физика!F26=1),300,"-")</f>
        <v>-</v>
      </c>
    </row>
    <row r="27" spans="1:6" x14ac:dyDescent="0.25">
      <c r="A27" s="5">
        <v>20</v>
      </c>
      <c r="B27" t="s">
        <v>26</v>
      </c>
      <c r="C27" s="11" t="e">
        <f>AVERAGE(Математика!D27,Математика!D27,Физика!D27)</f>
        <v>#DIV/0!</v>
      </c>
      <c r="D27">
        <f>COUNT(Информатика!D27,Математика!D27,Физика!D27)</f>
        <v>0</v>
      </c>
      <c r="E27" t="str">
        <f>IF(AND(Информатика!H27=0,Информатика!I27=0,Информатика!J27=0,Математика!H27=0,Математика!I27=0,Математика!J27=0,Физика!H27=0,Физика!I27=0,Физика!J27=0),$D$3,"-")</f>
        <v>-</v>
      </c>
      <c r="F27" t="str">
        <f>IF(AND(Информатика!F27=1,Математика!F27=1,Физика!F27=1),300,"-")</f>
        <v>-</v>
      </c>
    </row>
    <row r="28" spans="1:6" x14ac:dyDescent="0.25">
      <c r="A28" s="5">
        <v>21</v>
      </c>
      <c r="B28" t="s">
        <v>27</v>
      </c>
      <c r="C28" s="11">
        <f>AVERAGE(Математика!D28,Математика!D28,Физика!D28)</f>
        <v>3</v>
      </c>
      <c r="D28">
        <f>COUNT(Информатика!D28,Математика!D28,Физика!D28)</f>
        <v>3</v>
      </c>
      <c r="E28" t="str">
        <f>IF(AND(Информатика!H28=0,Информатика!I28=0,Информатика!J28=0,Математика!H28=0,Математика!I28=0,Математика!J28=0,Физика!H28=0,Физика!I28=0,Физика!J28=0),$D$3,"-")</f>
        <v>-</v>
      </c>
      <c r="F28" t="str">
        <f>IF(AND(Информатика!F28=1,Математика!F28=1,Физика!F28=1),300,"-")</f>
        <v>-</v>
      </c>
    </row>
    <row r="29" spans="1:6" x14ac:dyDescent="0.25">
      <c r="A29" s="5">
        <v>22</v>
      </c>
      <c r="B29" t="s">
        <v>28</v>
      </c>
      <c r="C29" s="11">
        <f>AVERAGE(Математика!D29,Математика!D29,Физика!D29)</f>
        <v>3.3333333333333335</v>
      </c>
      <c r="D29">
        <f>COUNT(Информатика!D29,Математика!D29,Физика!D29)</f>
        <v>3</v>
      </c>
      <c r="E29" t="str">
        <f>IF(AND(Информатика!H29=0,Информатика!I29=0,Информатика!J29=0,Математика!H29=0,Математика!I29=0,Математика!J29=0,Физика!H29=0,Физика!I29=0,Физика!J29=0),$D$3,"-")</f>
        <v>-</v>
      </c>
      <c r="F29" t="str">
        <f>IF(AND(Информатика!F29=1,Математика!F29=1,Физика!F29=1),300,"-")</f>
        <v>-</v>
      </c>
    </row>
    <row r="30" spans="1:6" x14ac:dyDescent="0.25">
      <c r="A30" s="5">
        <v>23</v>
      </c>
      <c r="B30" t="s">
        <v>29</v>
      </c>
      <c r="C30" s="11">
        <f>AVERAGE(Математика!D30,Математика!D30,Физика!D30)</f>
        <v>4</v>
      </c>
      <c r="D30">
        <f>COUNT(Информатика!D30,Математика!D30,Физика!D30)</f>
        <v>3</v>
      </c>
      <c r="E30">
        <f>IF(AND(Информатика!H30=0,Информатика!I30=0,Информатика!J30=0,Математика!H30=0,Математика!I30=0,Математика!J30=0,Физика!H30=0,Физика!I30=0,Физика!J30=0),$D$3,"-")</f>
        <v>600</v>
      </c>
      <c r="F30" t="str">
        <f>IF(AND(Информатика!F30=1,Математика!F30=1,Физика!F30=1),300,"-")</f>
        <v>-</v>
      </c>
    </row>
    <row r="31" spans="1:6" x14ac:dyDescent="0.25">
      <c r="A31" s="5">
        <v>24</v>
      </c>
      <c r="B31" t="s">
        <v>30</v>
      </c>
      <c r="C31" s="11" t="e">
        <f>AVERAGE(Математика!D31,Математика!D31,Физика!D31)</f>
        <v>#DIV/0!</v>
      </c>
      <c r="D31">
        <f>COUNT(Информатика!D31,Математика!D31,Физика!D31)</f>
        <v>1</v>
      </c>
      <c r="E31" t="str">
        <f>IF(AND(Информатика!H31=0,Информатика!I31=0,Информатика!J31=0,Математика!H31=0,Математика!I31=0,Математика!J31=0,Физика!H31=0,Физика!I31=0,Физика!J31=0),$D$3,"-")</f>
        <v>-</v>
      </c>
      <c r="F31" t="str">
        <f>IF(AND(Информатика!F31=1,Математика!F31=1,Физика!F31=1),300,"-")</f>
        <v>-</v>
      </c>
    </row>
    <row r="32" spans="1:6" x14ac:dyDescent="0.25">
      <c r="A32" s="5">
        <v>25</v>
      </c>
      <c r="B32" t="s">
        <v>31</v>
      </c>
      <c r="C32" s="11">
        <f>AVERAGE(Математика!D32,Математика!D32,Физика!D32)</f>
        <v>3.3333333333333335</v>
      </c>
      <c r="D32">
        <f>COUNT(Информатика!D32,Математика!D32,Физика!D32)</f>
        <v>3</v>
      </c>
      <c r="E32" t="str">
        <f>IF(AND(Информатика!H32=0,Информатика!I32=0,Информатика!J32=0,Математика!H32=0,Математика!I32=0,Математика!J32=0,Физика!H32=0,Физика!I32=0,Физика!J32=0),$D$3,"-")</f>
        <v>-</v>
      </c>
      <c r="F32" t="str">
        <f>IF(AND(Информатика!F32=1,Математика!F32=1,Физика!F32=1),300,"-")</f>
        <v>-</v>
      </c>
    </row>
    <row r="33" spans="1:6" x14ac:dyDescent="0.25">
      <c r="A33" s="5">
        <v>26</v>
      </c>
      <c r="B33" t="s">
        <v>32</v>
      </c>
      <c r="C33" s="11">
        <f>AVERAGE(Математика!D33,Математика!D33,Физика!D33)</f>
        <v>4.333333333333333</v>
      </c>
      <c r="D33">
        <f>COUNT(Информатика!D33,Математика!D33,Физика!D33)</f>
        <v>3</v>
      </c>
      <c r="E33">
        <f>IF(AND(Информатика!H33=0,Информатика!I33=0,Информатика!J33=0,Математика!H33=0,Математика!I33=0,Математика!J33=0,Физика!H33=0,Физика!I33=0,Физика!J33=0),$D$3,"-")</f>
        <v>600</v>
      </c>
      <c r="F33" t="str">
        <f>IF(AND(Информатика!F33=1,Математика!F33=1,Физика!F33=1),300,"-")</f>
        <v>-</v>
      </c>
    </row>
    <row r="34" spans="1:6" x14ac:dyDescent="0.25">
      <c r="A34" s="5">
        <v>27</v>
      </c>
      <c r="B34" t="s">
        <v>33</v>
      </c>
      <c r="C34" s="11">
        <f>AVERAGE(Математика!D34,Математика!D34,Физика!D34)</f>
        <v>4.333333333333333</v>
      </c>
      <c r="D34">
        <f>COUNT(Информатика!D34,Математика!D34,Физика!D34)</f>
        <v>3</v>
      </c>
      <c r="E34">
        <f>IF(AND(Информатика!H34=0,Информатика!I34=0,Информатика!J34=0,Математика!H34=0,Математика!I34=0,Математика!J34=0,Физика!H34=0,Физика!I34=0,Физика!J34=0),$D$3,"-")</f>
        <v>600</v>
      </c>
      <c r="F34" t="str">
        <f>IF(AND(Информатика!F34=1,Математика!F34=1,Физика!F34=1),300,"-")</f>
        <v>-</v>
      </c>
    </row>
    <row r="35" spans="1:6" x14ac:dyDescent="0.25">
      <c r="A35" s="5">
        <v>28</v>
      </c>
      <c r="B35" t="s">
        <v>34</v>
      </c>
      <c r="C35" s="11">
        <f>AVERAGE(Математика!D35,Математика!D35,Физика!D35)</f>
        <v>4.333333333333333</v>
      </c>
      <c r="D35">
        <f>COUNT(Информатика!D35,Математика!D35,Физика!D35)</f>
        <v>3</v>
      </c>
      <c r="E35" t="str">
        <f>IF(AND(Информатика!H35=0,Информатика!I35=0,Информатика!J35=0,Математика!H35=0,Математика!I35=0,Математика!J35=0,Физика!H35=0,Физика!I35=0,Физика!J35=0),$D$3,"-")</f>
        <v>-</v>
      </c>
      <c r="F35" t="str">
        <f>IF(AND(Информатика!F35=1,Математика!F35=1,Физика!F35=1),300,"-")</f>
        <v>-</v>
      </c>
    </row>
    <row r="36" spans="1:6" x14ac:dyDescent="0.25">
      <c r="A36" s="5">
        <v>29</v>
      </c>
      <c r="B36" t="s">
        <v>35</v>
      </c>
      <c r="C36" s="11">
        <f>AVERAGE(Математика!D36,Математика!D36,Физика!D36)</f>
        <v>3</v>
      </c>
      <c r="D36">
        <f>COUNT(Информатика!D36,Математика!D36,Физика!D36)</f>
        <v>3</v>
      </c>
      <c r="E36" t="str">
        <f>IF(AND(Информатика!H36=0,Информатика!I36=0,Информатика!J36=0,Математика!H36=0,Математика!I36=0,Математика!J36=0,Физика!H36=0,Физика!I36=0,Физика!J36=0),$D$3,"-")</f>
        <v>-</v>
      </c>
      <c r="F36" t="str">
        <f>IF(AND(Информатика!F36=1,Математика!F36=1,Физика!F36=1),300,"-")</f>
        <v>-</v>
      </c>
    </row>
    <row r="37" spans="1:6" x14ac:dyDescent="0.25">
      <c r="A37" s="5">
        <v>30</v>
      </c>
      <c r="B37" t="s">
        <v>36</v>
      </c>
      <c r="C37" s="11">
        <f>AVERAGE(Математика!D37,Математика!D37,Физика!D37)</f>
        <v>4</v>
      </c>
      <c r="D37">
        <f>COUNT(Информатика!D37,Математика!D37,Физика!D37)</f>
        <v>3</v>
      </c>
      <c r="E37">
        <f>IF(AND(Информатика!H37=0,Информатика!I37=0,Информатика!J37=0,Математика!H37=0,Математика!I37=0,Математика!J37=0,Физика!H37=0,Физика!I37=0,Физика!J37=0),$D$3,"-")</f>
        <v>600</v>
      </c>
      <c r="F37" t="str">
        <f>IF(AND(Информатика!F37=1,Математика!F37=1,Физика!F37=1),300,"-")</f>
        <v>-</v>
      </c>
    </row>
    <row r="38" spans="1:6" x14ac:dyDescent="0.25">
      <c r="A38" s="5">
        <v>31</v>
      </c>
      <c r="B38" t="s">
        <v>37</v>
      </c>
      <c r="C38" s="11">
        <f>AVERAGE(Математика!D38,Математика!D38,Физика!D38)</f>
        <v>5</v>
      </c>
      <c r="D38">
        <f>COUNT(Информатика!D38,Математика!D38,Физика!D38)</f>
        <v>3</v>
      </c>
      <c r="E38">
        <f>IF(AND(Информатика!H38=0,Информатика!I38=0,Информатика!J38=0,Математика!H38=0,Математика!I38=0,Математика!J38=0,Физика!H38=0,Физика!I38=0,Физика!J38=0),$D$3,"-")</f>
        <v>600</v>
      </c>
      <c r="F38">
        <f>IF(AND(Информатика!F38=1,Математика!F38=1,Физика!F38=1),300,"-")</f>
        <v>300</v>
      </c>
    </row>
    <row r="39" spans="1:6" x14ac:dyDescent="0.25">
      <c r="A39" s="5">
        <v>32</v>
      </c>
      <c r="B39" t="s">
        <v>38</v>
      </c>
      <c r="C39" s="11">
        <f>AVERAGE(Математика!D39,Математика!D39,Физика!D39)</f>
        <v>3.6666666666666665</v>
      </c>
      <c r="D39">
        <f>COUNT(Информатика!D39,Математика!D39,Физика!D39)</f>
        <v>3</v>
      </c>
      <c r="E39" t="str">
        <f>IF(AND(Информатика!H39=0,Информатика!I39=0,Информатика!J39=0,Математика!H39=0,Математика!I39=0,Математика!J39=0,Физика!H39=0,Физика!I39=0,Физика!J39=0),$D$3,"-")</f>
        <v>-</v>
      </c>
      <c r="F39" t="str">
        <f>IF(AND(Информатика!F39=1,Математика!F39=1,Физика!F39=1),300,"-")</f>
        <v>-</v>
      </c>
    </row>
    <row r="40" spans="1:6" x14ac:dyDescent="0.25">
      <c r="A40" s="5">
        <v>33</v>
      </c>
      <c r="B40" t="s">
        <v>39</v>
      </c>
      <c r="C40" s="11" t="e">
        <f>AVERAGE(Математика!D40,Математика!D40,Физика!D40)</f>
        <v>#DIV/0!</v>
      </c>
      <c r="D40">
        <f>COUNT(Информатика!D40,Математика!D40,Физика!D40)</f>
        <v>0</v>
      </c>
      <c r="E40" t="str">
        <f>IF(AND(Информатика!H40=0,Информатика!I40=0,Информатика!J40=0,Математика!H40=0,Математика!I40=0,Математика!J40=0,Физика!H40=0,Физика!I40=0,Физика!J40=0),$D$3,"-")</f>
        <v>-</v>
      </c>
      <c r="F40" t="str">
        <f>IF(AND(Информатика!F40=1,Математика!F40=1,Физика!F40=1),300,"-")</f>
        <v>-</v>
      </c>
    </row>
    <row r="43" spans="1:6" x14ac:dyDescent="0.25">
      <c r="B43" s="25" t="s">
        <v>53</v>
      </c>
      <c r="C43" s="25"/>
      <c r="D43" s="25"/>
      <c r="E43">
        <f>SUM(E8:F40)</f>
        <v>8100</v>
      </c>
    </row>
  </sheetData>
  <mergeCells count="3">
    <mergeCell ref="A1:E1"/>
    <mergeCell ref="A3:C3"/>
    <mergeCell ref="B43:D4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6F9D-57A8-4D8E-B0FC-A93F8753C27E}">
  <dimension ref="A1:F37"/>
  <sheetViews>
    <sheetView topLeftCell="A20" zoomScale="89" zoomScaleNormal="89" workbookViewId="0">
      <selection activeCell="B3" sqref="B3:F36"/>
    </sheetView>
  </sheetViews>
  <sheetFormatPr defaultRowHeight="15" x14ac:dyDescent="0.25"/>
  <cols>
    <col min="2" max="2" width="34.7109375" customWidth="1"/>
    <col min="3" max="3" width="32.42578125" customWidth="1"/>
    <col min="4" max="4" width="14.42578125" customWidth="1"/>
    <col min="5" max="5" width="16.28515625" customWidth="1"/>
    <col min="6" max="6" width="16" customWidth="1"/>
  </cols>
  <sheetData>
    <row r="1" spans="1:6" x14ac:dyDescent="0.25">
      <c r="B1" s="25" t="s">
        <v>54</v>
      </c>
      <c r="C1" s="25"/>
      <c r="D1" s="25"/>
      <c r="E1" s="25"/>
      <c r="F1" s="25"/>
    </row>
    <row r="2" spans="1:6" ht="32.25" customHeight="1" x14ac:dyDescent="0.25">
      <c r="A2" s="6" t="s">
        <v>55</v>
      </c>
      <c r="B2" s="6" t="s">
        <v>56</v>
      </c>
      <c r="C2" s="6" t="s">
        <v>57</v>
      </c>
      <c r="D2" s="26" t="s">
        <v>58</v>
      </c>
      <c r="E2" s="26"/>
      <c r="F2" s="26"/>
    </row>
    <row r="3" spans="1:6" x14ac:dyDescent="0.25">
      <c r="D3" s="6" t="s">
        <v>59</v>
      </c>
      <c r="E3" s="6" t="s">
        <v>60</v>
      </c>
      <c r="F3" s="6" t="s">
        <v>61</v>
      </c>
    </row>
    <row r="4" spans="1:6" x14ac:dyDescent="0.25">
      <c r="A4" s="6">
        <v>1</v>
      </c>
      <c r="B4" s="15" t="s">
        <v>7</v>
      </c>
      <c r="C4" s="6"/>
      <c r="D4">
        <f>Информатика!D8</f>
        <v>5</v>
      </c>
      <c r="E4">
        <f>Математика!D8</f>
        <v>5</v>
      </c>
      <c r="F4">
        <f>Физика!D8</f>
        <v>5</v>
      </c>
    </row>
    <row r="5" spans="1:6" x14ac:dyDescent="0.25">
      <c r="A5" s="6">
        <v>2</v>
      </c>
      <c r="B5" s="15" t="s">
        <v>8</v>
      </c>
      <c r="C5" s="6"/>
      <c r="D5">
        <f>Информатика!D9</f>
        <v>4</v>
      </c>
      <c r="E5">
        <f>Математика!D9</f>
        <v>4</v>
      </c>
      <c r="F5">
        <f>Физика!D9</f>
        <v>4</v>
      </c>
    </row>
    <row r="6" spans="1:6" x14ac:dyDescent="0.25">
      <c r="A6" s="6">
        <v>3</v>
      </c>
      <c r="B6" s="15" t="s">
        <v>9</v>
      </c>
      <c r="C6" s="6"/>
      <c r="D6">
        <f>Информатика!D10</f>
        <v>5</v>
      </c>
      <c r="E6">
        <f>Математика!D10</f>
        <v>5</v>
      </c>
      <c r="F6">
        <f>Физика!D10</f>
        <v>4</v>
      </c>
    </row>
    <row r="7" spans="1:6" x14ac:dyDescent="0.25">
      <c r="A7" s="6">
        <v>4</v>
      </c>
      <c r="B7" s="15" t="s">
        <v>10</v>
      </c>
      <c r="C7" s="6"/>
      <c r="D7">
        <f>Информатика!D11</f>
        <v>3</v>
      </c>
      <c r="E7">
        <f>Математика!D11</f>
        <v>4</v>
      </c>
      <c r="F7">
        <f>Физика!D11</f>
        <v>3</v>
      </c>
    </row>
    <row r="8" spans="1:6" x14ac:dyDescent="0.25">
      <c r="A8" s="6">
        <v>5</v>
      </c>
      <c r="B8" s="15" t="s">
        <v>11</v>
      </c>
      <c r="C8" s="6"/>
      <c r="D8">
        <f>Информатика!D12</f>
        <v>4</v>
      </c>
      <c r="E8">
        <f>Математика!D12</f>
        <v>3</v>
      </c>
      <c r="F8">
        <f>Физика!D12</f>
        <v>2</v>
      </c>
    </row>
    <row r="9" spans="1:6" x14ac:dyDescent="0.25">
      <c r="A9" s="6">
        <v>6</v>
      </c>
      <c r="B9" s="15" t="s">
        <v>12</v>
      </c>
      <c r="C9" s="6"/>
      <c r="D9">
        <f>Информатика!D13</f>
        <v>2</v>
      </c>
      <c r="E9">
        <f>Математика!D13</f>
        <v>3</v>
      </c>
      <c r="F9">
        <f>Физика!D13</f>
        <v>3</v>
      </c>
    </row>
    <row r="10" spans="1:6" x14ac:dyDescent="0.25">
      <c r="A10" s="6">
        <v>7</v>
      </c>
      <c r="B10" s="15" t="s">
        <v>13</v>
      </c>
      <c r="C10" s="6"/>
      <c r="D10">
        <f>Информатика!D14</f>
        <v>2</v>
      </c>
      <c r="E10">
        <f>Математика!D14</f>
        <v>2</v>
      </c>
      <c r="F10">
        <f>Физика!D14</f>
        <v>4</v>
      </c>
    </row>
    <row r="11" spans="1:6" x14ac:dyDescent="0.25">
      <c r="A11" s="6">
        <v>8</v>
      </c>
      <c r="B11" s="15" t="s">
        <v>14</v>
      </c>
      <c r="C11" s="6"/>
      <c r="D11" t="str">
        <f>Информатика!D15</f>
        <v>н/я</v>
      </c>
      <c r="E11" t="str">
        <f>Математика!D15</f>
        <v>н/я</v>
      </c>
      <c r="F11">
        <f>Физика!D15</f>
        <v>2</v>
      </c>
    </row>
    <row r="12" spans="1:6" x14ac:dyDescent="0.25">
      <c r="A12" s="6">
        <v>9</v>
      </c>
      <c r="B12" s="15" t="s">
        <v>15</v>
      </c>
      <c r="C12" s="6"/>
      <c r="D12">
        <f>Информатика!D16</f>
        <v>3</v>
      </c>
      <c r="E12">
        <f>Математика!D16</f>
        <v>4</v>
      </c>
      <c r="F12">
        <f>Физика!D16</f>
        <v>3</v>
      </c>
    </row>
    <row r="13" spans="1:6" x14ac:dyDescent="0.25">
      <c r="A13" s="6">
        <v>10</v>
      </c>
      <c r="B13" s="15" t="s">
        <v>16</v>
      </c>
      <c r="C13" s="6"/>
      <c r="D13">
        <f>Информатика!D17</f>
        <v>5</v>
      </c>
      <c r="E13">
        <f>Математика!D17</f>
        <v>4</v>
      </c>
      <c r="F13">
        <f>Физика!D17</f>
        <v>4</v>
      </c>
    </row>
    <row r="14" spans="1:6" x14ac:dyDescent="0.25">
      <c r="A14" s="6">
        <v>11</v>
      </c>
      <c r="B14" s="15" t="s">
        <v>17</v>
      </c>
      <c r="C14" s="6"/>
      <c r="D14">
        <f>Информатика!D18</f>
        <v>5</v>
      </c>
      <c r="E14">
        <f>Математика!D18</f>
        <v>3</v>
      </c>
      <c r="F14">
        <f>Физика!D18</f>
        <v>5</v>
      </c>
    </row>
    <row r="15" spans="1:6" x14ac:dyDescent="0.25">
      <c r="A15" s="6">
        <v>12</v>
      </c>
      <c r="B15" s="15" t="s">
        <v>18</v>
      </c>
      <c r="C15" s="6"/>
      <c r="D15">
        <f>Информатика!D19</f>
        <v>4</v>
      </c>
      <c r="E15">
        <f>Математика!D19</f>
        <v>4</v>
      </c>
      <c r="F15">
        <f>Физика!D19</f>
        <v>4</v>
      </c>
    </row>
    <row r="16" spans="1:6" x14ac:dyDescent="0.25">
      <c r="A16" s="6">
        <v>13</v>
      </c>
      <c r="B16" s="15" t="s">
        <v>19</v>
      </c>
      <c r="C16" s="6"/>
      <c r="D16">
        <f>Информатика!D20</f>
        <v>5</v>
      </c>
      <c r="E16">
        <f>Математика!D20</f>
        <v>5</v>
      </c>
      <c r="F16">
        <f>Физика!D20</f>
        <v>5</v>
      </c>
    </row>
    <row r="17" spans="1:6" x14ac:dyDescent="0.25">
      <c r="A17" s="6">
        <v>14</v>
      </c>
      <c r="B17" s="15" t="s">
        <v>20</v>
      </c>
      <c r="C17" s="6"/>
      <c r="D17">
        <f>Информатика!D21</f>
        <v>4</v>
      </c>
      <c r="E17">
        <f>Математика!D21</f>
        <v>5</v>
      </c>
      <c r="F17">
        <f>Физика!D21</f>
        <v>3</v>
      </c>
    </row>
    <row r="18" spans="1:6" x14ac:dyDescent="0.25">
      <c r="A18" s="6">
        <v>15</v>
      </c>
      <c r="B18" s="15" t="s">
        <v>21</v>
      </c>
      <c r="C18" s="6"/>
      <c r="D18">
        <f>Информатика!D22</f>
        <v>3</v>
      </c>
      <c r="E18">
        <f>Математика!D22</f>
        <v>2</v>
      </c>
      <c r="F18">
        <f>Физика!D22</f>
        <v>3</v>
      </c>
    </row>
    <row r="19" spans="1:6" x14ac:dyDescent="0.25">
      <c r="A19" s="6">
        <v>16</v>
      </c>
      <c r="B19" s="15" t="s">
        <v>22</v>
      </c>
      <c r="C19" s="6"/>
      <c r="D19">
        <f>Информатика!D23</f>
        <v>4</v>
      </c>
      <c r="E19">
        <f>Математика!D23</f>
        <v>5</v>
      </c>
      <c r="F19">
        <f>Физика!D23</f>
        <v>3</v>
      </c>
    </row>
    <row r="20" spans="1:6" x14ac:dyDescent="0.25">
      <c r="A20" s="6">
        <v>17</v>
      </c>
      <c r="B20" s="15" t="s">
        <v>23</v>
      </c>
      <c r="C20" s="6"/>
      <c r="D20">
        <f>Информатика!D24</f>
        <v>4</v>
      </c>
      <c r="E20">
        <f>Математика!D24</f>
        <v>4</v>
      </c>
      <c r="F20">
        <f>Физика!D24</f>
        <v>4</v>
      </c>
    </row>
    <row r="21" spans="1:6" x14ac:dyDescent="0.25">
      <c r="A21" s="6">
        <v>18</v>
      </c>
      <c r="B21" s="15" t="s">
        <v>24</v>
      </c>
      <c r="C21" s="6"/>
      <c r="D21">
        <f>Информатика!D25</f>
        <v>3</v>
      </c>
      <c r="E21">
        <f>Математика!D25</f>
        <v>3</v>
      </c>
      <c r="F21">
        <f>Физика!D25</f>
        <v>3</v>
      </c>
    </row>
    <row r="22" spans="1:6" x14ac:dyDescent="0.25">
      <c r="A22" s="6">
        <v>19</v>
      </c>
      <c r="B22" s="15" t="s">
        <v>25</v>
      </c>
      <c r="C22" s="6"/>
      <c r="D22">
        <f>Информатика!D26</f>
        <v>2</v>
      </c>
      <c r="E22">
        <f>Математика!D26</f>
        <v>3</v>
      </c>
      <c r="F22">
        <f>Физика!D26</f>
        <v>2</v>
      </c>
    </row>
    <row r="23" spans="1:6" x14ac:dyDescent="0.25">
      <c r="A23" s="6">
        <v>20</v>
      </c>
      <c r="B23" s="15" t="s">
        <v>26</v>
      </c>
      <c r="C23" s="6"/>
      <c r="D23" t="str">
        <f>Информатика!D27</f>
        <v>н/я</v>
      </c>
      <c r="E23" t="str">
        <f>Математика!D27</f>
        <v>н/я</v>
      </c>
      <c r="F23" t="str">
        <f>Физика!D27</f>
        <v>н/я</v>
      </c>
    </row>
    <row r="24" spans="1:6" x14ac:dyDescent="0.25">
      <c r="A24" s="6">
        <v>21</v>
      </c>
      <c r="B24" s="15" t="s">
        <v>27</v>
      </c>
      <c r="C24" s="6"/>
      <c r="D24">
        <f>Информатика!D28</f>
        <v>3</v>
      </c>
      <c r="E24">
        <f>Математика!D28</f>
        <v>3</v>
      </c>
      <c r="F24">
        <f>Физика!D28</f>
        <v>3</v>
      </c>
    </row>
    <row r="25" spans="1:6" x14ac:dyDescent="0.25">
      <c r="A25" s="6">
        <v>22</v>
      </c>
      <c r="B25" s="15" t="s">
        <v>28</v>
      </c>
      <c r="C25" s="6"/>
      <c r="D25">
        <f>Информатика!D29</f>
        <v>3</v>
      </c>
      <c r="E25">
        <f>Математика!D29</f>
        <v>3</v>
      </c>
      <c r="F25">
        <f>Физика!D29</f>
        <v>4</v>
      </c>
    </row>
    <row r="26" spans="1:6" x14ac:dyDescent="0.25">
      <c r="A26" s="6">
        <v>23</v>
      </c>
      <c r="B26" s="15" t="s">
        <v>29</v>
      </c>
      <c r="C26" s="6"/>
      <c r="D26">
        <f>Информатика!D30</f>
        <v>4</v>
      </c>
      <c r="E26">
        <f>Математика!D30</f>
        <v>4</v>
      </c>
      <c r="F26">
        <f>Физика!D30</f>
        <v>4</v>
      </c>
    </row>
    <row r="27" spans="1:6" x14ac:dyDescent="0.25">
      <c r="A27" s="6">
        <v>24</v>
      </c>
      <c r="B27" s="15" t="s">
        <v>30</v>
      </c>
      <c r="C27" s="6"/>
      <c r="D27">
        <f>Информатика!D31</f>
        <v>3</v>
      </c>
      <c r="E27" t="str">
        <f>Математика!D31</f>
        <v>н/я</v>
      </c>
      <c r="F27" t="str">
        <f>Физика!D31</f>
        <v>н/я</v>
      </c>
    </row>
    <row r="28" spans="1:6" x14ac:dyDescent="0.25">
      <c r="A28" s="6">
        <v>25</v>
      </c>
      <c r="B28" s="15" t="s">
        <v>31</v>
      </c>
      <c r="C28" s="6"/>
      <c r="D28">
        <f>Информатика!D32</f>
        <v>4</v>
      </c>
      <c r="E28">
        <f>Математика!D32</f>
        <v>3</v>
      </c>
      <c r="F28">
        <f>Физика!D32</f>
        <v>4</v>
      </c>
    </row>
    <row r="29" spans="1:6" x14ac:dyDescent="0.25">
      <c r="A29" s="6">
        <v>26</v>
      </c>
      <c r="B29" s="15" t="s">
        <v>32</v>
      </c>
      <c r="C29" s="6"/>
      <c r="D29">
        <f>Информатика!D33</f>
        <v>5</v>
      </c>
      <c r="E29">
        <f>Математика!D33</f>
        <v>4</v>
      </c>
      <c r="F29">
        <f>Физика!D33</f>
        <v>5</v>
      </c>
    </row>
    <row r="30" spans="1:6" x14ac:dyDescent="0.25">
      <c r="A30" s="6">
        <v>27</v>
      </c>
      <c r="B30" s="15" t="s">
        <v>33</v>
      </c>
      <c r="C30" s="6"/>
      <c r="D30">
        <f>Информатика!D34</f>
        <v>5</v>
      </c>
      <c r="E30">
        <f>Математика!D34</f>
        <v>4</v>
      </c>
      <c r="F30">
        <f>Физика!D34</f>
        <v>5</v>
      </c>
    </row>
    <row r="31" spans="1:6" x14ac:dyDescent="0.25">
      <c r="A31" s="6">
        <v>28</v>
      </c>
      <c r="B31" s="15" t="s">
        <v>34</v>
      </c>
      <c r="C31" s="6"/>
      <c r="D31">
        <f>Информатика!D35</f>
        <v>4</v>
      </c>
      <c r="E31">
        <f>Математика!D35</f>
        <v>5</v>
      </c>
      <c r="F31">
        <f>Физика!D35</f>
        <v>3</v>
      </c>
    </row>
    <row r="32" spans="1:6" x14ac:dyDescent="0.25">
      <c r="A32" s="6">
        <v>29</v>
      </c>
      <c r="B32" s="15" t="s">
        <v>35</v>
      </c>
      <c r="C32" s="6"/>
      <c r="D32">
        <f>Информатика!D36</f>
        <v>3</v>
      </c>
      <c r="E32">
        <f>Математика!D36</f>
        <v>3</v>
      </c>
      <c r="F32">
        <f>Физика!D36</f>
        <v>3</v>
      </c>
    </row>
    <row r="33" spans="1:6" x14ac:dyDescent="0.25">
      <c r="A33" s="6">
        <v>30</v>
      </c>
      <c r="B33" s="15" t="s">
        <v>36</v>
      </c>
      <c r="C33" s="6"/>
      <c r="D33">
        <f>Информатика!D37</f>
        <v>4</v>
      </c>
      <c r="E33">
        <f>Математика!D37</f>
        <v>4</v>
      </c>
      <c r="F33">
        <f>Физика!D37</f>
        <v>4</v>
      </c>
    </row>
    <row r="34" spans="1:6" x14ac:dyDescent="0.25">
      <c r="A34" s="6">
        <v>31</v>
      </c>
      <c r="B34" s="15" t="s">
        <v>37</v>
      </c>
      <c r="C34" s="6"/>
      <c r="D34">
        <f>Информатика!D38</f>
        <v>5</v>
      </c>
      <c r="E34">
        <f>Математика!D38</f>
        <v>5</v>
      </c>
      <c r="F34">
        <f>Физика!D38</f>
        <v>5</v>
      </c>
    </row>
    <row r="35" spans="1:6" x14ac:dyDescent="0.25">
      <c r="A35" s="6">
        <v>32</v>
      </c>
      <c r="B35" s="15" t="s">
        <v>38</v>
      </c>
      <c r="C35" s="6"/>
      <c r="D35">
        <f>Информатика!D39</f>
        <v>3</v>
      </c>
      <c r="E35">
        <f>Математика!D39</f>
        <v>4</v>
      </c>
      <c r="F35">
        <f>Физика!D39</f>
        <v>3</v>
      </c>
    </row>
    <row r="36" spans="1:6" x14ac:dyDescent="0.25">
      <c r="A36" s="6">
        <v>33</v>
      </c>
      <c r="B36" s="15" t="s">
        <v>39</v>
      </c>
      <c r="C36" s="6"/>
      <c r="D36" t="str">
        <f>Информатика!D40</f>
        <v>н/я</v>
      </c>
      <c r="E36" t="str">
        <f>Математика!D40</f>
        <v>н/я</v>
      </c>
      <c r="F36" t="str">
        <f>Физика!D40</f>
        <v>н/я</v>
      </c>
    </row>
    <row r="37" spans="1:6" x14ac:dyDescent="0.25">
      <c r="B37" s="16"/>
    </row>
  </sheetData>
  <mergeCells count="2">
    <mergeCell ref="B1:F1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1</vt:i4>
      </vt:variant>
    </vt:vector>
  </HeadingPairs>
  <TitlesOfParts>
    <vt:vector size="6" baseType="lpstr">
      <vt:lpstr>Информатика</vt:lpstr>
      <vt:lpstr>Математика</vt:lpstr>
      <vt:lpstr>Физика</vt:lpstr>
      <vt:lpstr>Стипендия</vt:lpstr>
      <vt:lpstr>Сводная таблица</vt:lpstr>
      <vt:lpstr>Диаграмма Сводной таблицы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2018-09-18T04:35:45Z</dcterms:modified>
</cp:coreProperties>
</file>