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4" documentId="13_ncr:1_{3E1BD04E-BDF9-42E7-8A36-D42123F26BF8}" xr6:coauthVersionLast="46" xr6:coauthVersionMax="46" xr10:uidLastSave="{C638E5DD-58DD-4E85-B94E-33E0A0B01028}"/>
  <bookViews>
    <workbookView xWindow="-108" yWindow="-108" windowWidth="23256" windowHeight="12576" xr2:uid="{00000000-000D-0000-FFFF-FFFF00000000}"/>
  </bookViews>
  <sheets>
    <sheet name="Projektplan" sheetId="11" r:id="rId1"/>
  </sheets>
  <definedNames>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1" l="1"/>
  <c r="H7" i="11" l="1"/>
  <c r="I5" i="11" l="1"/>
  <c r="I4" i="11" s="1"/>
  <c r="I6" i="11" l="1"/>
  <c r="H26" i="11"/>
  <c r="H17" i="11"/>
  <c r="H13" i="11"/>
  <c r="H8" i="11"/>
  <c r="H9" i="11" l="1"/>
  <c r="H18" i="11"/>
  <c r="H12" i="11"/>
  <c r="J5" i="11"/>
  <c r="K5" i="11" l="1"/>
  <c r="J6" i="11"/>
  <c r="H14" i="11"/>
  <c r="L5" i="11" l="1"/>
  <c r="K6" i="11"/>
  <c r="H16" i="11"/>
  <c r="M5" i="11" l="1"/>
  <c r="L6" i="11"/>
  <c r="N5" i="11" l="1"/>
  <c r="M6" i="11"/>
  <c r="O5" i="11" l="1"/>
  <c r="N6" i="11"/>
  <c r="P5" i="11" l="1"/>
  <c r="P4" i="11" s="1"/>
  <c r="O6" i="11"/>
  <c r="P6" i="11" l="1"/>
  <c r="Q5"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<sst xmlns="http://schemas.openxmlformats.org/spreadsheetml/2006/main" count="58" uniqueCount="51">
  <si>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</si>
  <si>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</si>
  <si>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</si>
  <si>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</si>
  <si>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</si>
  <si>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</si>
  <si>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</si>
  <si>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</si>
  <si>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</si>
  <si>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</si>
  <si>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</si>
  <si>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</si>
  <si>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</si>
  <si>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</si>
  <si>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</si>
  <si>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</si>
  <si>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</si>
  <si>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</si>
  <si>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</si>
  <si>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</si>
  <si>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</si>
  <si>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Woche anzeigen:</t>
  </si>
  <si>
    <t>Einrichten des GitHub Repositories</t>
  </si>
  <si>
    <t>Fragenaustausch mit dem Kunden</t>
  </si>
  <si>
    <t>Firmenname : DHBW-Gruppe 4</t>
  </si>
  <si>
    <t>Websockets lwIP - TINF20C</t>
  </si>
  <si>
    <t>Projektleiterin : Laura Reeken</t>
  </si>
  <si>
    <t>Kürzel: Laura Reeken (LR), Benjamin Esenwein (BE), Yannis Plaschko (YP), Isabel Schwalm (IS), Lucas Kaczynski (LK), Maximilian Meier (MM)</t>
  </si>
  <si>
    <t>CRS Dokument</t>
  </si>
  <si>
    <t>PM Dokument</t>
  </si>
  <si>
    <t>BC Dokument</t>
  </si>
  <si>
    <t>SRS Dokument</t>
  </si>
  <si>
    <t>LR, BE, IS, LK, MM</t>
  </si>
  <si>
    <t>BE</t>
  </si>
  <si>
    <t>LK</t>
  </si>
  <si>
    <t>LR</t>
  </si>
  <si>
    <t>SAS Dokument</t>
  </si>
  <si>
    <t>IS</t>
  </si>
  <si>
    <t>Prototypes anfertigen</t>
  </si>
  <si>
    <t>alle</t>
  </si>
  <si>
    <t>LR, BE, MM</t>
  </si>
  <si>
    <t>Präsentation fertigstellen</t>
  </si>
  <si>
    <t>Überprüfung CRS</t>
  </si>
  <si>
    <t>Überprüfung BC</t>
  </si>
  <si>
    <t>Überprüfung SRS</t>
  </si>
  <si>
    <t>Überprüfung PM</t>
  </si>
  <si>
    <t>Überprüfung SAS</t>
  </si>
  <si>
    <t>Ab Woche 1</t>
  </si>
  <si>
    <t>Ab Woche 5</t>
  </si>
  <si>
    <t>Ab Woche 8</t>
  </si>
  <si>
    <t>Ab Woche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</si>
</sst>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2" tint="-9.9978637043366805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11" applyNumberFormat="0" applyAlignment="0" applyProtection="0"/>
    <xf numFmtId="0" fontId="23" fillId="14" borderId="12" applyNumberFormat="0" applyAlignment="0" applyProtection="0"/>
    <xf numFmtId="0" fontId="24" fillId="14" borderId="11" applyNumberFormat="0" applyAlignment="0" applyProtection="0"/>
    <xf numFmtId="0" fontId="25" fillId="0" borderId="13" applyNumberFormat="0" applyFill="0" applyAlignment="0" applyProtection="0"/>
    <xf numFmtId="0" fontId="26" fillId="15" borderId="14" applyNumberFormat="0" applyAlignment="0" applyProtection="0"/>
    <xf numFmtId="0" fontId="27" fillId="0" borderId="0" applyNumberFormat="0" applyFill="0" applyBorder="0" applyAlignment="0" applyProtection="0"/>
    <xf numFmtId="0" fontId="9" fillId="16"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4" borderId="2" xfId="11" applyFill="1">
      <alignment horizontal="center" vertical="center"/>
    </xf>
    <xf numFmtId="0" fontId="9" fillId="7" borderId="2" xfId="11" applyFill="1">
      <alignment horizontal="center" vertical="center"/>
    </xf>
    <xf numFmtId="0" fontId="9" fillId="3" borderId="2" xfId="12" applyFill="1">
      <alignment horizontal="left" vertical="center" indent="2"/>
    </xf>
    <xf numFmtId="0" fontId="9" fillId="7" borderId="2" xfId="12" applyFill="1">
      <alignment horizontal="left" vertical="center" indent="2"/>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4" borderId="2" xfId="0" applyNumberFormat="1" applyFill="1" applyBorder="1" applyAlignment="1">
      <alignment horizontal="center" vertical="center"/>
    </xf>
    <xf numFmtId="167" fontId="5" fillId="4" borderId="2" xfId="0" applyNumberFormat="1" applyFont="1" applyFill="1" applyBorder="1" applyAlignment="1">
      <alignment horizontal="center" vertical="center"/>
    </xf>
    <xf numFmtId="167" fontId="9" fillId="7" borderId="2" xfId="10" applyNumberFormat="1"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5" borderId="6" xfId="0" applyNumberFormat="1" applyFont="1" applyFill="1" applyBorder="1" applyAlignment="1">
      <alignment horizontal="center" vertical="center"/>
    </xf>
    <xf numFmtId="169" fontId="11" fillId="5" borderId="0" xfId="0" applyNumberFormat="1" applyFont="1" applyFill="1" applyAlignment="1">
      <alignment horizontal="center" vertical="center"/>
    </xf>
    <xf numFmtId="169" fontId="11" fillId="5" borderId="7" xfId="0" applyNumberFormat="1" applyFont="1" applyFill="1" applyBorder="1" applyAlignment="1">
      <alignment horizontal="center" vertical="center"/>
    </xf>
    <xf numFmtId="0" fontId="0" fillId="41" borderId="9" xfId="0" applyFill="1" applyBorder="1" applyAlignment="1">
      <alignment vertical="center"/>
    </xf>
    <xf numFmtId="0" fontId="0" fillId="41" borderId="9" xfId="0" applyFill="1" applyBorder="1" applyAlignment="1">
      <alignment horizontal="right" vertical="center"/>
    </xf>
    <xf numFmtId="0" fontId="0" fillId="0" borderId="10" xfId="0" applyBorder="1" applyAlignment="1"/>
    <xf numFmtId="0" fontId="0" fillId="0" borderId="0" xfId="8" applyFont="1" applyAlignment="1"/>
    <xf numFmtId="0" fontId="9" fillId="0" borderId="0" xfId="8" applyAlignment="1"/>
    <xf numFmtId="0" fontId="9" fillId="42" borderId="2" xfId="11" applyFill="1">
      <alignment horizontal="center" vertical="center"/>
    </xf>
    <xf numFmtId="0" fontId="9" fillId="42" borderId="2" xfId="12" applyFill="1">
      <alignment horizontal="left" vertical="center" indent="2"/>
    </xf>
    <xf numFmtId="167" fontId="9" fillId="42" borderId="2" xfId="10" applyNumberFormat="1" applyFill="1">
      <alignment horizontal="center" vertical="center"/>
    </xf>
    <xf numFmtId="0" fontId="6" fillId="43" borderId="2" xfId="0" applyFont="1" applyFill="1" applyBorder="1" applyAlignment="1">
      <alignment horizontal="left" vertical="center" indent="1"/>
    </xf>
    <xf numFmtId="0" fontId="9" fillId="43" borderId="2" xfId="11" applyFill="1">
      <alignment horizontal="center" vertical="center"/>
    </xf>
    <xf numFmtId="9" fontId="5" fillId="43" borderId="2" xfId="2" applyFont="1" applyFill="1" applyBorder="1" applyAlignment="1">
      <alignment horizontal="center" vertical="center"/>
    </xf>
    <xf numFmtId="167" fontId="0" fillId="43" borderId="2" xfId="0" applyNumberFormat="1" applyFill="1" applyBorder="1" applyAlignment="1">
      <alignment horizontal="center" vertical="center"/>
    </xf>
    <xf numFmtId="167" fontId="5" fillId="43" borderId="2" xfId="0" applyNumberFormat="1" applyFont="1" applyFill="1" applyBorder="1" applyAlignment="1">
      <alignment horizontal="center" vertical="center"/>
    </xf>
    <xf numFmtId="0" fontId="6" fillId="44" borderId="2" xfId="0" applyFont="1" applyFill="1" applyBorder="1" applyAlignment="1">
      <alignment horizontal="left" vertical="center" indent="1"/>
    </xf>
    <xf numFmtId="0" fontId="9" fillId="44" borderId="2" xfId="11" applyFill="1">
      <alignment horizontal="center" vertical="center"/>
    </xf>
    <xf numFmtId="9" fontId="5"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5" fillId="44" borderId="2" xfId="0" applyNumberFormat="1" applyFont="1" applyFill="1" applyBorder="1" applyAlignment="1">
      <alignment horizontal="center" vertical="center"/>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67" fontId="9" fillId="45" borderId="2" xfId="10" applyNumberFormat="1" applyFill="1">
      <alignment horizontal="center" vertical="center"/>
    </xf>
    <xf numFmtId="9" fontId="5" fillId="7" borderId="2" xfId="2" applyFont="1" applyFill="1" applyBorder="1" applyAlignment="1">
      <alignment horizontal="center" vertical="center"/>
    </xf>
    <xf numFmtId="9" fontId="5" fillId="42" borderId="2" xfId="2" applyFont="1" applyFill="1" applyBorder="1" applyAlignment="1">
      <alignment horizontal="center" vertical="center"/>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0" fontId="0" fillId="3" borderId="0" xfId="0" applyFill="1" applyAlignment="1">
      <alignment horizontal="center" vertical="top" wrapText="1"/>
    </xf>
    <xf numFmtId="168" fontId="9" fillId="0" borderId="3" xfId="9" applyNumberForma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00000000-0005-0000-0000-000018000000}"/>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4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00000000-0005-0000-0000-000027000000}"/>
    <cellStyle name="Title" xfId="5" builtinId="15" customBuiltin="1"/>
    <cellStyle name="Total" xfId="29" builtinId="25" customBuiltin="1"/>
    <cellStyle name="Warning Text" xfId="26" builtinId="11" customBuiltin="1"/>
    <cellStyle name="zAusgeblText" xfId="3" xr:uid="{00000000-0005-0000-0000-000034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zoomScaleNormal="100" zoomScalePageLayoutView="70" workbookViewId="0">
      <pane ySplit="6" topLeftCell="A7" activePane="bottomLeft" state="frozen"/>
      <selection pane="bottomLeft" activeCell="B17" sqref="B17"/>
    </sheetView>
  </sheetViews>
  <sheetFormatPr defaultColWidth="9.109375" defaultRowHeight="30" customHeight="1" x14ac:dyDescent="0.3"/>
  <cols>
    <col min="1" max="1" width="2.6640625" style="26" customWidth="1"/>
    <col min="2" max="2" width="50.6640625" bestFit="1" customWidth="1"/>
    <col min="3" max="3" width="30.6640625" customWidth="1"/>
    <col min="4" max="4" width="16.33203125" bestFit="1"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27" t="s">
        <v>0</v>
      </c>
      <c r="B1" s="31" t="s">
        <v>25</v>
      </c>
      <c r="C1" s="1"/>
      <c r="D1" s="2"/>
      <c r="E1" s="4"/>
      <c r="F1" s="25"/>
      <c r="H1" s="2"/>
      <c r="I1" s="11"/>
    </row>
    <row r="2" spans="1:64" ht="30" customHeight="1" x14ac:dyDescent="0.35">
      <c r="A2" s="26" t="s">
        <v>1</v>
      </c>
      <c r="B2" s="32" t="s">
        <v>24</v>
      </c>
      <c r="I2" s="29"/>
    </row>
    <row r="3" spans="1:64" ht="30" customHeight="1" x14ac:dyDescent="0.3">
      <c r="A3" s="26" t="s">
        <v>2</v>
      </c>
      <c r="B3" s="33" t="s">
        <v>26</v>
      </c>
      <c r="D3" s="55" t="s">
        <v>15</v>
      </c>
      <c r="E3" s="79">
        <v>44463</v>
      </c>
      <c r="F3" s="79"/>
    </row>
    <row r="4" spans="1:64" ht="30" customHeight="1" x14ac:dyDescent="0.3">
      <c r="A4" s="27" t="s">
        <v>3</v>
      </c>
      <c r="B4" s="78" t="s">
        <v>27</v>
      </c>
      <c r="C4" s="78"/>
      <c r="D4" s="54" t="s">
        <v>21</v>
      </c>
      <c r="E4" s="7">
        <v>2</v>
      </c>
      <c r="I4" s="75">
        <f>I5</f>
        <v>44466</v>
      </c>
      <c r="J4" s="76"/>
      <c r="K4" s="76"/>
      <c r="L4" s="76"/>
      <c r="M4" s="76"/>
      <c r="N4" s="76"/>
      <c r="O4" s="77"/>
      <c r="P4" s="75">
        <f>P5</f>
        <v>44473</v>
      </c>
      <c r="Q4" s="76"/>
      <c r="R4" s="76"/>
      <c r="S4" s="76"/>
      <c r="T4" s="76"/>
      <c r="U4" s="76"/>
      <c r="V4" s="77"/>
      <c r="W4" s="75">
        <f>W5</f>
        <v>44480</v>
      </c>
      <c r="X4" s="76"/>
      <c r="Y4" s="76"/>
      <c r="Z4" s="76"/>
      <c r="AA4" s="76"/>
      <c r="AB4" s="76"/>
      <c r="AC4" s="77"/>
      <c r="AD4" s="75">
        <f>AD5</f>
        <v>44487</v>
      </c>
      <c r="AE4" s="76"/>
      <c r="AF4" s="76"/>
      <c r="AG4" s="76"/>
      <c r="AH4" s="76"/>
      <c r="AI4" s="76"/>
      <c r="AJ4" s="77"/>
      <c r="AK4" s="75">
        <f>AK5</f>
        <v>44494</v>
      </c>
      <c r="AL4" s="76"/>
      <c r="AM4" s="76"/>
      <c r="AN4" s="76"/>
      <c r="AO4" s="76"/>
      <c r="AP4" s="76"/>
      <c r="AQ4" s="77"/>
      <c r="AR4" s="75">
        <f>AR5</f>
        <v>44501</v>
      </c>
      <c r="AS4" s="76"/>
      <c r="AT4" s="76"/>
      <c r="AU4" s="76"/>
      <c r="AV4" s="76"/>
      <c r="AW4" s="76"/>
      <c r="AX4" s="77"/>
      <c r="AY4" s="75">
        <f>AY5</f>
        <v>44508</v>
      </c>
      <c r="AZ4" s="76"/>
      <c r="BA4" s="76"/>
      <c r="BB4" s="76"/>
      <c r="BC4" s="76"/>
      <c r="BD4" s="76"/>
      <c r="BE4" s="77"/>
      <c r="BF4" s="75">
        <f>BF5</f>
        <v>44515</v>
      </c>
      <c r="BG4" s="76"/>
      <c r="BH4" s="76"/>
      <c r="BI4" s="76"/>
      <c r="BJ4" s="76"/>
      <c r="BK4" s="76"/>
      <c r="BL4" s="77"/>
    </row>
    <row r="5" spans="1:64" ht="15" customHeight="1" x14ac:dyDescent="0.3">
      <c r="A5" s="27" t="s">
        <v>4</v>
      </c>
      <c r="B5" s="53"/>
      <c r="C5" s="53"/>
      <c r="D5" s="53"/>
      <c r="E5" s="53"/>
      <c r="F5" s="53"/>
      <c r="G5" s="53"/>
      <c r="I5" s="48">
        <f>Projektanfang-WEEKDAY(Projektanfang,1)+2+7*(Woche_anzeigen-1)</f>
        <v>44466</v>
      </c>
      <c r="J5" s="49">
        <f>I5+1</f>
        <v>44467</v>
      </c>
      <c r="K5" s="49">
        <f t="shared" ref="K5:AX5" si="0">J5+1</f>
        <v>44468</v>
      </c>
      <c r="L5" s="49">
        <f t="shared" si="0"/>
        <v>44469</v>
      </c>
      <c r="M5" s="49">
        <f t="shared" si="0"/>
        <v>44470</v>
      </c>
      <c r="N5" s="49">
        <f t="shared" si="0"/>
        <v>44471</v>
      </c>
      <c r="O5" s="50">
        <f t="shared" si="0"/>
        <v>44472</v>
      </c>
      <c r="P5" s="48">
        <f>O5+1</f>
        <v>44473</v>
      </c>
      <c r="Q5" s="49">
        <f>P5+1</f>
        <v>44474</v>
      </c>
      <c r="R5" s="49">
        <f t="shared" si="0"/>
        <v>44475</v>
      </c>
      <c r="S5" s="49">
        <f t="shared" si="0"/>
        <v>44476</v>
      </c>
      <c r="T5" s="49">
        <f t="shared" si="0"/>
        <v>44477</v>
      </c>
      <c r="U5" s="49">
        <f t="shared" si="0"/>
        <v>44478</v>
      </c>
      <c r="V5" s="50">
        <f t="shared" si="0"/>
        <v>44479</v>
      </c>
      <c r="W5" s="48">
        <f>V5+1</f>
        <v>44480</v>
      </c>
      <c r="X5" s="49">
        <f>W5+1</f>
        <v>44481</v>
      </c>
      <c r="Y5" s="49">
        <f t="shared" si="0"/>
        <v>44482</v>
      </c>
      <c r="Z5" s="49">
        <f t="shared" si="0"/>
        <v>44483</v>
      </c>
      <c r="AA5" s="49">
        <f t="shared" si="0"/>
        <v>44484</v>
      </c>
      <c r="AB5" s="49">
        <f t="shared" si="0"/>
        <v>44485</v>
      </c>
      <c r="AC5" s="50">
        <f t="shared" si="0"/>
        <v>44486</v>
      </c>
      <c r="AD5" s="48">
        <f>AC5+1</f>
        <v>44487</v>
      </c>
      <c r="AE5" s="49">
        <f>AD5+1</f>
        <v>44488</v>
      </c>
      <c r="AF5" s="49">
        <f t="shared" si="0"/>
        <v>44489</v>
      </c>
      <c r="AG5" s="49">
        <f t="shared" si="0"/>
        <v>44490</v>
      </c>
      <c r="AH5" s="49">
        <f t="shared" si="0"/>
        <v>44491</v>
      </c>
      <c r="AI5" s="49">
        <f t="shared" si="0"/>
        <v>44492</v>
      </c>
      <c r="AJ5" s="50">
        <f t="shared" si="0"/>
        <v>44493</v>
      </c>
      <c r="AK5" s="48">
        <f>AJ5+1</f>
        <v>44494</v>
      </c>
      <c r="AL5" s="49">
        <f>AK5+1</f>
        <v>44495</v>
      </c>
      <c r="AM5" s="49">
        <f t="shared" si="0"/>
        <v>44496</v>
      </c>
      <c r="AN5" s="49">
        <f t="shared" si="0"/>
        <v>44497</v>
      </c>
      <c r="AO5" s="49">
        <f t="shared" si="0"/>
        <v>44498</v>
      </c>
      <c r="AP5" s="49">
        <f t="shared" si="0"/>
        <v>44499</v>
      </c>
      <c r="AQ5" s="50">
        <f t="shared" si="0"/>
        <v>44500</v>
      </c>
      <c r="AR5" s="48">
        <f>AQ5+1</f>
        <v>44501</v>
      </c>
      <c r="AS5" s="49">
        <f>AR5+1</f>
        <v>44502</v>
      </c>
      <c r="AT5" s="49">
        <f t="shared" si="0"/>
        <v>44503</v>
      </c>
      <c r="AU5" s="49">
        <f t="shared" si="0"/>
        <v>44504</v>
      </c>
      <c r="AV5" s="49">
        <f t="shared" si="0"/>
        <v>44505</v>
      </c>
      <c r="AW5" s="49">
        <f t="shared" si="0"/>
        <v>44506</v>
      </c>
      <c r="AX5" s="50">
        <f t="shared" si="0"/>
        <v>44507</v>
      </c>
      <c r="AY5" s="48">
        <f>AX5+1</f>
        <v>44508</v>
      </c>
      <c r="AZ5" s="49">
        <f>AY5+1</f>
        <v>44509</v>
      </c>
      <c r="BA5" s="49">
        <f t="shared" ref="BA5:BE5" si="1">AZ5+1</f>
        <v>44510</v>
      </c>
      <c r="BB5" s="49">
        <f t="shared" si="1"/>
        <v>44511</v>
      </c>
      <c r="BC5" s="49">
        <f t="shared" si="1"/>
        <v>44512</v>
      </c>
      <c r="BD5" s="49">
        <f t="shared" si="1"/>
        <v>44513</v>
      </c>
      <c r="BE5" s="50">
        <f t="shared" si="1"/>
        <v>44514</v>
      </c>
      <c r="BF5" s="48">
        <f>BE5+1</f>
        <v>44515</v>
      </c>
      <c r="BG5" s="49">
        <f>BF5+1</f>
        <v>44516</v>
      </c>
      <c r="BH5" s="49">
        <f t="shared" ref="BH5:BL5" si="2">BG5+1</f>
        <v>44517</v>
      </c>
      <c r="BI5" s="49">
        <f t="shared" si="2"/>
        <v>44518</v>
      </c>
      <c r="BJ5" s="49">
        <f t="shared" si="2"/>
        <v>44519</v>
      </c>
      <c r="BK5" s="49">
        <f t="shared" si="2"/>
        <v>44520</v>
      </c>
      <c r="BL5" s="50">
        <f t="shared" si="2"/>
        <v>44521</v>
      </c>
    </row>
    <row r="6" spans="1:64" ht="30" customHeight="1" thickBot="1" x14ac:dyDescent="0.35">
      <c r="A6" s="27" t="s">
        <v>5</v>
      </c>
      <c r="B6" s="8" t="s">
        <v>13</v>
      </c>
      <c r="C6" s="9" t="s">
        <v>16</v>
      </c>
      <c r="D6" s="9" t="s">
        <v>17</v>
      </c>
      <c r="E6" s="9" t="s">
        <v>18</v>
      </c>
      <c r="F6" s="9" t="s">
        <v>19</v>
      </c>
      <c r="G6" s="9"/>
      <c r="H6" s="9" t="s">
        <v>20</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5">
      <c r="A7" s="26" t="s">
        <v>6</v>
      </c>
      <c r="C7" s="30"/>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5">
      <c r="A8" s="27" t="s">
        <v>7</v>
      </c>
      <c r="B8" s="14" t="s">
        <v>47</v>
      </c>
      <c r="C8" s="34"/>
      <c r="D8" s="15"/>
      <c r="E8" s="40"/>
      <c r="F8" s="41"/>
      <c r="G8" s="13"/>
      <c r="H8" s="13" t="str">
        <f t="shared" ref="H8:H26"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23"/>
      <c r="BK8" s="23"/>
      <c r="BL8" s="23"/>
    </row>
    <row r="9" spans="1:64" s="3" customFormat="1" ht="30" customHeight="1" thickBot="1" x14ac:dyDescent="0.35">
      <c r="A9" s="27" t="s">
        <v>8</v>
      </c>
      <c r="B9" s="38" t="s">
        <v>22</v>
      </c>
      <c r="C9" s="35" t="s">
        <v>33</v>
      </c>
      <c r="D9" s="16">
        <v>1</v>
      </c>
      <c r="E9" s="42">
        <f>Projektanfang</f>
        <v>44463</v>
      </c>
      <c r="F9" s="42">
        <v>44472</v>
      </c>
      <c r="G9" s="13"/>
      <c r="H9" s="13">
        <f t="shared" si="5"/>
        <v>10</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23"/>
      <c r="BK9" s="23"/>
      <c r="BL9" s="23"/>
    </row>
    <row r="10" spans="1:64" s="3" customFormat="1" ht="30" customHeight="1" thickBot="1" x14ac:dyDescent="0.35">
      <c r="A10" s="27"/>
      <c r="B10" s="38" t="s">
        <v>23</v>
      </c>
      <c r="C10" s="35" t="s">
        <v>32</v>
      </c>
      <c r="D10" s="16">
        <v>1</v>
      </c>
      <c r="E10" s="42">
        <v>44470</v>
      </c>
      <c r="F10" s="42">
        <v>44470</v>
      </c>
      <c r="G10" s="13"/>
      <c r="H10" s="13"/>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23"/>
      <c r="BK10" s="23"/>
      <c r="BL10" s="23"/>
    </row>
    <row r="11" spans="1:64" s="3" customFormat="1" ht="30" customHeight="1" thickBot="1" x14ac:dyDescent="0.35">
      <c r="A11" s="27"/>
      <c r="B11" s="38" t="s">
        <v>28</v>
      </c>
      <c r="C11" s="35" t="s">
        <v>34</v>
      </c>
      <c r="D11" s="16">
        <v>1</v>
      </c>
      <c r="E11" s="42">
        <v>44463</v>
      </c>
      <c r="F11" s="42">
        <v>44491</v>
      </c>
      <c r="G11" s="13"/>
      <c r="H11" s="13"/>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23"/>
      <c r="BK11" s="23"/>
      <c r="BL11" s="23"/>
    </row>
    <row r="12" spans="1:64" s="3" customFormat="1" ht="30" customHeight="1" thickBot="1" x14ac:dyDescent="0.35">
      <c r="A12" s="27" t="s">
        <v>9</v>
      </c>
      <c r="B12" s="38" t="s">
        <v>30</v>
      </c>
      <c r="C12" s="35" t="s">
        <v>33</v>
      </c>
      <c r="D12" s="71">
        <v>1</v>
      </c>
      <c r="E12" s="42">
        <v>44471</v>
      </c>
      <c r="F12" s="42">
        <v>44491</v>
      </c>
      <c r="H12" s="13">
        <f t="shared" si="5"/>
        <v>21</v>
      </c>
      <c r="I12" s="51"/>
      <c r="J12" s="51"/>
      <c r="K12" s="51"/>
      <c r="L12" s="51"/>
      <c r="M12" s="51"/>
      <c r="N12" s="51"/>
      <c r="O12" s="51"/>
      <c r="P12" s="51"/>
      <c r="Q12" s="51"/>
      <c r="R12" s="51"/>
      <c r="S12" s="51"/>
      <c r="T12" s="51"/>
      <c r="U12" s="52"/>
      <c r="V12" s="52"/>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23"/>
      <c r="BK12" s="23"/>
      <c r="BL12" s="23"/>
    </row>
    <row r="13" spans="1:64" s="3" customFormat="1" ht="30" customHeight="1" thickBot="1" x14ac:dyDescent="0.35">
      <c r="A13" s="27" t="s">
        <v>10</v>
      </c>
      <c r="B13" s="64" t="s">
        <v>48</v>
      </c>
      <c r="C13" s="65"/>
      <c r="D13" s="66"/>
      <c r="E13" s="67"/>
      <c r="F13" s="68"/>
      <c r="G13" s="13"/>
      <c r="H13" s="13" t="str">
        <f t="shared" si="5"/>
        <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23"/>
      <c r="BK13" s="23"/>
      <c r="BL13" s="23"/>
    </row>
    <row r="14" spans="1:64" s="3" customFormat="1" ht="30" customHeight="1" thickBot="1" x14ac:dyDescent="0.35">
      <c r="A14" s="26"/>
      <c r="B14" s="69" t="s">
        <v>29</v>
      </c>
      <c r="C14" s="70" t="s">
        <v>35</v>
      </c>
      <c r="D14" s="71">
        <v>0.1</v>
      </c>
      <c r="E14" s="72">
        <v>44492</v>
      </c>
      <c r="F14" s="72">
        <v>44512</v>
      </c>
      <c r="G14" s="13"/>
      <c r="H14" s="13">
        <f t="shared" si="5"/>
        <v>21</v>
      </c>
      <c r="I14" s="51"/>
      <c r="J14" s="51"/>
      <c r="K14" s="51"/>
      <c r="L14" s="51"/>
      <c r="M14" s="51"/>
      <c r="N14" s="51"/>
      <c r="O14" s="51"/>
      <c r="P14" s="51"/>
      <c r="Q14" s="51"/>
      <c r="R14" s="51"/>
      <c r="S14" s="51"/>
      <c r="T14" s="51"/>
      <c r="U14" s="52"/>
      <c r="V14" s="52"/>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23"/>
      <c r="BK14" s="23"/>
      <c r="BL14" s="23"/>
    </row>
    <row r="15" spans="1:64" s="3" customFormat="1" ht="30" customHeight="1" thickBot="1" x14ac:dyDescent="0.35">
      <c r="A15" s="26"/>
      <c r="B15" s="69" t="s">
        <v>36</v>
      </c>
      <c r="C15" s="70" t="s">
        <v>37</v>
      </c>
      <c r="D15" s="71">
        <v>0</v>
      </c>
      <c r="E15" s="72">
        <v>44492</v>
      </c>
      <c r="F15" s="72">
        <v>44512</v>
      </c>
      <c r="G15" s="13"/>
      <c r="H15" s="13"/>
      <c r="I15" s="51"/>
      <c r="J15" s="51"/>
      <c r="K15" s="51"/>
      <c r="L15" s="51"/>
      <c r="M15" s="51"/>
      <c r="N15" s="51"/>
      <c r="O15" s="51"/>
      <c r="P15" s="51"/>
      <c r="Q15" s="51"/>
      <c r="R15" s="51"/>
      <c r="S15" s="51"/>
      <c r="T15" s="51"/>
      <c r="U15" s="52"/>
      <c r="V15" s="52"/>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23"/>
      <c r="BK15" s="23"/>
      <c r="BL15" s="23"/>
    </row>
    <row r="16" spans="1:64" s="3" customFormat="1" ht="30" customHeight="1" thickBot="1" x14ac:dyDescent="0.35">
      <c r="A16" s="26"/>
      <c r="B16" s="69" t="s">
        <v>31</v>
      </c>
      <c r="C16" s="70" t="s">
        <v>40</v>
      </c>
      <c r="D16" s="71">
        <v>0</v>
      </c>
      <c r="E16" s="72">
        <v>44492</v>
      </c>
      <c r="F16" s="72">
        <v>44512</v>
      </c>
      <c r="G16" s="13"/>
      <c r="H16" s="13">
        <f t="shared" si="5"/>
        <v>21</v>
      </c>
      <c r="I16" s="51"/>
      <c r="J16" s="51"/>
      <c r="K16" s="51"/>
      <c r="L16" s="51"/>
      <c r="M16" s="51"/>
      <c r="N16" s="51"/>
      <c r="O16" s="51"/>
      <c r="P16" s="51"/>
      <c r="Q16" s="51"/>
      <c r="R16" s="51"/>
      <c r="S16" s="51"/>
      <c r="T16" s="51"/>
      <c r="U16" s="51"/>
      <c r="V16" s="51"/>
      <c r="W16" s="51"/>
      <c r="X16" s="51"/>
      <c r="Y16" s="52"/>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23"/>
      <c r="BK16" s="23"/>
      <c r="BL16" s="23"/>
    </row>
    <row r="17" spans="1:64" s="3" customFormat="1" ht="30" customHeight="1" thickBot="1" x14ac:dyDescent="0.35">
      <c r="A17" s="26" t="s">
        <v>11</v>
      </c>
      <c r="B17" s="17" t="s">
        <v>50</v>
      </c>
      <c r="C17" s="36"/>
      <c r="D17" s="18"/>
      <c r="E17" s="43"/>
      <c r="F17" s="44"/>
      <c r="G17" s="13"/>
      <c r="H17" s="13" t="str">
        <f t="shared" si="5"/>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35">
      <c r="A18" s="26"/>
      <c r="B18" s="39" t="s">
        <v>38</v>
      </c>
      <c r="C18" s="37" t="s">
        <v>39</v>
      </c>
      <c r="D18" s="73">
        <v>0</v>
      </c>
      <c r="E18" s="45">
        <v>44501</v>
      </c>
      <c r="F18" s="45">
        <v>44512</v>
      </c>
      <c r="G18" s="13"/>
      <c r="H18" s="13">
        <f t="shared" si="5"/>
        <v>12</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thickBot="1" x14ac:dyDescent="0.35">
      <c r="A19" s="26"/>
      <c r="B19" s="59" t="s">
        <v>49</v>
      </c>
      <c r="C19" s="60"/>
      <c r="D19" s="61"/>
      <c r="E19" s="62"/>
      <c r="F19" s="63"/>
      <c r="G19" s="13"/>
      <c r="H19" s="1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5">
      <c r="A20" s="26"/>
      <c r="B20" s="57" t="s">
        <v>42</v>
      </c>
      <c r="C20" s="56" t="s">
        <v>34</v>
      </c>
      <c r="D20" s="74">
        <v>0</v>
      </c>
      <c r="E20" s="58">
        <v>44513</v>
      </c>
      <c r="F20" s="58">
        <v>44517</v>
      </c>
      <c r="G20" s="13"/>
      <c r="H20" s="1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thickBot="1" x14ac:dyDescent="0.35">
      <c r="A21" s="26"/>
      <c r="B21" s="57" t="s">
        <v>43</v>
      </c>
      <c r="C21" s="56" t="s">
        <v>33</v>
      </c>
      <c r="D21" s="74">
        <v>0</v>
      </c>
      <c r="E21" s="58">
        <v>44513</v>
      </c>
      <c r="F21" s="58">
        <v>44517</v>
      </c>
      <c r="G21" s="13"/>
      <c r="H21" s="1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thickBot="1" x14ac:dyDescent="0.35">
      <c r="A22" s="26"/>
      <c r="B22" s="57" t="s">
        <v>44</v>
      </c>
      <c r="C22" s="56" t="s">
        <v>40</v>
      </c>
      <c r="D22" s="74">
        <v>0</v>
      </c>
      <c r="E22" s="58">
        <v>44513</v>
      </c>
      <c r="F22" s="58">
        <v>44517</v>
      </c>
      <c r="G22" s="13"/>
      <c r="H22" s="1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5">
      <c r="A23" s="26"/>
      <c r="B23" s="57" t="s">
        <v>45</v>
      </c>
      <c r="C23" s="56" t="s">
        <v>35</v>
      </c>
      <c r="D23" s="74">
        <v>0</v>
      </c>
      <c r="E23" s="58">
        <v>44513</v>
      </c>
      <c r="F23" s="58">
        <v>44517</v>
      </c>
      <c r="G23" s="13"/>
      <c r="H23" s="1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thickBot="1" x14ac:dyDescent="0.35">
      <c r="A24" s="26"/>
      <c r="B24" s="57" t="s">
        <v>46</v>
      </c>
      <c r="C24" s="56" t="s">
        <v>37</v>
      </c>
      <c r="D24" s="74">
        <v>0</v>
      </c>
      <c r="E24" s="58">
        <v>44513</v>
      </c>
      <c r="F24" s="58">
        <v>44517</v>
      </c>
      <c r="G24" s="13"/>
      <c r="H24" s="1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thickBot="1" x14ac:dyDescent="0.35">
      <c r="A25" s="26"/>
      <c r="B25" s="57" t="s">
        <v>41</v>
      </c>
      <c r="C25" s="56" t="s">
        <v>39</v>
      </c>
      <c r="D25" s="74">
        <v>0</v>
      </c>
      <c r="E25" s="58">
        <v>44513</v>
      </c>
      <c r="F25" s="58">
        <v>44517</v>
      </c>
      <c r="G25" s="13"/>
      <c r="H25" s="1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thickBot="1" x14ac:dyDescent="0.35">
      <c r="A26" s="27" t="s">
        <v>12</v>
      </c>
      <c r="B26" s="19" t="s">
        <v>14</v>
      </c>
      <c r="C26" s="20"/>
      <c r="D26" s="21"/>
      <c r="E26" s="46"/>
      <c r="F26" s="47"/>
      <c r="G26" s="22"/>
      <c r="H26" s="22" t="str">
        <f t="shared" si="5"/>
        <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ht="30" customHeight="1" x14ac:dyDescent="0.3">
      <c r="G27" s="6"/>
    </row>
    <row r="28" spans="1:64" ht="30" customHeight="1" x14ac:dyDescent="0.3">
      <c r="C28" s="11"/>
      <c r="F28" s="28"/>
    </row>
    <row r="29" spans="1:64" ht="30" customHeight="1" x14ac:dyDescent="0.3">
      <c r="C29" s="12"/>
    </row>
  </sheetData>
  <mergeCells count="10">
    <mergeCell ref="E3:F3"/>
    <mergeCell ref="I4:O4"/>
    <mergeCell ref="P4:V4"/>
    <mergeCell ref="W4:AC4"/>
    <mergeCell ref="AD4:AJ4"/>
    <mergeCell ref="AK4:AQ4"/>
    <mergeCell ref="AR4:AX4"/>
    <mergeCell ref="B4:C4"/>
    <mergeCell ref="AY4:BE4"/>
    <mergeCell ref="BF4:BL4"/>
  </mergeCells>
  <conditionalFormatting sqref="D7:D9 D19 D26 D11:D17">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cfRule type="expression" dxfId="2" priority="43">
      <formula>AND(TODAY()&gt;=I$5,TODAY()&lt;J$5)</formula>
    </cfRule>
  </conditionalFormatting>
  <conditionalFormatting sqref="I7:BL26">
    <cfRule type="expression" dxfId="1" priority="37">
      <formula>AND(task_start&lt;=I$5,ROUNDDOWN((task_end-task_start+1)*task_progress,0)+task_start-1&gt;=I$5)</formula>
    </cfRule>
    <cfRule type="expression" dxfId="0" priority="38" stopIfTrue="1">
      <formula>AND(task_end&gt;=I$5,task_start&lt;J$5)</formula>
    </cfRule>
  </conditionalFormatting>
  <conditionalFormatting sqref="D10:D11">
    <cfRule type="dataBar" priority="5">
      <dataBar>
        <cfvo type="num" val="0"/>
        <cfvo type="num" val="1"/>
        <color theme="0" tint="-0.249977111117893"/>
      </dataBar>
      <extLst>
        <ext xmlns:x14="http://schemas.microsoft.com/office/spreadsheetml/2009/9/main" uri="{B025F937-C7B1-47D3-B67F-A62EFF666E3E}">
          <x14:id>{6A02471B-CBED-420D-A71B-22E39791D61B}</x14:id>
        </ext>
      </extLst>
    </cfRule>
  </conditionalFormatting>
  <conditionalFormatting sqref="D18">
    <cfRule type="dataBar" priority="2">
      <dataBar>
        <cfvo type="num" val="0"/>
        <cfvo type="num" val="1"/>
        <color theme="0" tint="-0.249977111117893"/>
      </dataBar>
      <extLst>
        <ext xmlns:x14="http://schemas.microsoft.com/office/spreadsheetml/2009/9/main" uri="{B025F937-C7B1-47D3-B67F-A62EFF666E3E}">
          <x14:id>{A212733E-DB04-474A-A1DE-4376E58BDF55}</x14:id>
        </ext>
      </extLst>
    </cfRule>
  </conditionalFormatting>
  <conditionalFormatting sqref="D20:D25">
    <cfRule type="dataBar" priority="1">
      <dataBar>
        <cfvo type="num" val="0"/>
        <cfvo type="num" val="1"/>
        <color theme="0" tint="-0.249977111117893"/>
      </dataBar>
      <extLst>
        <ext xmlns:x14="http://schemas.microsoft.com/office/spreadsheetml/2009/9/main" uri="{B025F937-C7B1-47D3-B67F-A62EFF666E3E}">
          <x14:id>{820A973C-DD59-419F-A394-C2EE0097577B}</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D7:D9 D19 D26 D11:D17</xm:sqref>
        </x14:conditionalFormatting>
        <x14:conditionalFormatting xmlns:xm="http://schemas.microsoft.com/office/excel/2006/main">
          <x14:cfRule type="dataBar" id="{6A02471B-CBED-420D-A71B-22E39791D61B}">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A212733E-DB04-474A-A1DE-4376E58BDF55}">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820A973C-DD59-419F-A394-C2EE0097577B}">
            <x14:dataBar minLength="0" maxLength="100" gradient="0">
              <x14:cfvo type="num">
                <xm:f>0</xm:f>
              </x14:cfvo>
              <x14:cfvo type="num">
                <xm:f>1</xm:f>
              </x14:cfvo>
              <x14:negativeFillColor rgb="FFFF0000"/>
              <x14:axisColor rgb="FF000000"/>
            </x14:dataBar>
          </x14:cfRule>
          <xm:sqref>D20:D25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Projektplan</vt:lpstr>
      <vt:lpstr>Projektplan!Print_Titles</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2021-10-25T07:31:40Z</dcterms:modified>
</cp:coreProperties>
</file>