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43\Desktop\"/>
    </mc:Choice>
  </mc:AlternateContent>
  <xr:revisionPtr revIDLastSave="0" documentId="13_ncr:1_{C0D8ED86-CDFC-43E3-8F33-30266E320624}" xr6:coauthVersionLast="47" xr6:coauthVersionMax="47" xr10:uidLastSave="{00000000-0000-0000-0000-000000000000}"/>
  <bookViews>
    <workbookView xWindow="-108" yWindow="-108" windowWidth="23256" windowHeight="12456" xr2:uid="{5BCFD7FB-C860-46F9-8A50-97BE66113B36}"/>
  </bookViews>
  <sheets>
    <sheet name="Question 1" sheetId="2" r:id="rId1"/>
    <sheet name="Question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G1" i="2" l="1"/>
  <c r="G3" i="2" s="1"/>
  <c r="G4" i="2" s="1"/>
  <c r="K8" i="1"/>
  <c r="K6" i="1"/>
  <c r="L4" i="1"/>
  <c r="L3" i="1"/>
  <c r="K4" i="1"/>
  <c r="K3" i="1"/>
  <c r="H4" i="1"/>
  <c r="H3" i="1"/>
  <c r="G4" i="1"/>
  <c r="G3" i="1"/>
  <c r="D4" i="1"/>
  <c r="D3" i="1"/>
  <c r="C5" i="1"/>
  <c r="B5" i="1"/>
  <c r="D5" i="1" s="1"/>
  <c r="G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<sst xmlns="http://schemas.openxmlformats.org/spreadsheetml/2006/main" count="45" uniqueCount="34">
  <si>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Category</t>
  </si>
  <si>
    <t>Smokers</t>
  </si>
  <si>
    <t>Non-Smokers</t>
  </si>
  <si>
    <t>Total</t>
  </si>
  <si>
    <t>Diagnosed as Cancer</t>
  </si>
  <si>
    <t>Without Cancer</t>
  </si>
  <si>
    <t>Observed Value(O)</t>
  </si>
  <si>
    <t>Expected Value = (Row Total * Column Total) / (Overall Total)</t>
  </si>
  <si>
    <t>Expected Value(E)</t>
  </si>
  <si>
    <r>
      <t>Chi Square = (OE)</t>
    </r>
    <r>
      <rPr>
        <vertAlign val="superscript"/>
        <sz val="11"/>
        <color theme="0"/>
        <rFont val="Aptos Narrow"/>
        <family val="2"/>
        <scheme val="minor"/>
      </rPr>
      <t>2</t>
    </r>
    <r>
      <rPr>
        <sz val="11"/>
        <color theme="0"/>
        <rFont val="Aptos Narrow"/>
        <family val="2"/>
        <scheme val="minor"/>
      </rPr>
      <t xml:space="preserve"> / (E)</t>
    </r>
  </si>
  <si>
    <r>
      <t>X</t>
    </r>
    <r>
      <rPr>
        <vertAlign val="superscript"/>
        <sz val="11"/>
        <color theme="1"/>
        <rFont val="Aptos Narrow"/>
        <family val="2"/>
        <scheme val="minor"/>
      </rPr>
      <t>2</t>
    </r>
  </si>
  <si>
    <t>df</t>
  </si>
  <si>
    <t>df = (Number of Rows -1) * (Number of Columns - 1)</t>
  </si>
  <si>
    <t xml:space="preserve">p - value </t>
  </si>
  <si>
    <t>Null and Alternate Hypothesis Testing</t>
  </si>
  <si>
    <t>Null Hypothesis (p &gt; 0.05)</t>
  </si>
  <si>
    <t>Alternate Hypothesis (p &lt; 0.05)</t>
  </si>
  <si>
    <t>Null Hypothesis Accepted</t>
  </si>
  <si>
    <r>
      <t>Chi Square Formula X2 = (Observed Value - Expected Value)</t>
    </r>
    <r>
      <rPr>
        <vertAlign val="superscript"/>
        <sz val="11"/>
        <color theme="0"/>
        <rFont val="Aptos Narrow"/>
        <family val="2"/>
        <scheme val="minor"/>
      </rPr>
      <t>2</t>
    </r>
    <r>
      <rPr>
        <sz val="11"/>
        <color theme="0"/>
        <rFont val="Aptos Narrow"/>
        <family val="2"/>
        <scheme val="minor"/>
      </rPr>
      <t xml:space="preserve"> / (Expected Value)</t>
    </r>
  </si>
  <si>
    <t xml:space="preserve">Mean </t>
  </si>
  <si>
    <t>Standard Deviation</t>
  </si>
  <si>
    <t>Group</t>
  </si>
  <si>
    <t>Sample Size</t>
  </si>
  <si>
    <t xml:space="preserve">Girls </t>
  </si>
  <si>
    <t>Boys</t>
  </si>
  <si>
    <t>Validate the claim with 5% LoS (Level of Significance).</t>
  </si>
  <si>
    <t>The Following Observation</t>
  </si>
  <si>
    <t>Standard Error</t>
  </si>
  <si>
    <t>t-value</t>
  </si>
  <si>
    <t>df (Degree of Freedom)</t>
  </si>
  <si>
    <t>Critical t-value</t>
  </si>
  <si>
    <t>Compare t-value with Critical t-value</t>
  </si>
  <si>
    <t>|t-value| &gt; critical t-value, reject H₀ (significant difference)</t>
  </si>
  <si>
    <t>|t-value| &lt; critical t-value, fail to reject H₀ (no significant 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</si>
</sst>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1" xfId="0" applyFont="1" applyFill="1" applyBorder="1"/>
    <xf numFmtId="0" fontId="1" fillId="4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D117-8C66-45C9-AC96-A60314FB73AE}">
  <dimension ref="A1:M15"/>
  <sheetViews>
    <sheetView tabSelected="1" zoomScale="117" zoomScaleNormal="85" workbookViewId="0">
      <selection activeCell="D16" sqref="D16"/>
    </sheetView>
  </sheetViews>
  <sheetFormatPr defaultRowHeight="14.4" x14ac:dyDescent="0.3"/>
  <cols>
    <col min="3" max="3" width="16.109375" bestFit="1" customWidth="1"/>
    <col min="4" max="4" width="10.5546875" bestFit="1" customWidth="1"/>
    <col min="5" max="5" width="9.88671875" customWidth="1"/>
    <col min="6" max="6" width="26.6640625" bestFit="1" customWidth="1"/>
  </cols>
  <sheetData>
    <row r="1" spans="1:13" x14ac:dyDescent="0.3">
      <c r="A1" s="12" t="s">
        <v>26</v>
      </c>
      <c r="B1" s="12"/>
      <c r="C1" s="12"/>
      <c r="D1" s="12"/>
      <c r="F1" s="11" t="s">
        <v>27</v>
      </c>
      <c r="G1" s="1">
        <f>((C3^2/D3) +(C4^2/D4))</f>
        <v>0.99500000000000011</v>
      </c>
      <c r="H1" s="13"/>
      <c r="I1" s="13"/>
      <c r="J1" s="13"/>
    </row>
    <row r="2" spans="1:13" x14ac:dyDescent="0.3">
      <c r="A2" s="11" t="s">
        <v>21</v>
      </c>
      <c r="B2" s="11" t="s">
        <v>19</v>
      </c>
      <c r="C2" s="11" t="s">
        <v>20</v>
      </c>
      <c r="D2" s="11" t="s">
        <v>22</v>
      </c>
      <c r="F2" s="2" t="s">
        <v>28</v>
      </c>
      <c r="G2" s="1">
        <f>(B3 - B4) / G1</f>
        <v>7.0351758793969843</v>
      </c>
      <c r="I2" s="15"/>
      <c r="J2" s="15"/>
      <c r="K2" s="15"/>
      <c r="L2" s="15"/>
      <c r="M2" s="15"/>
    </row>
    <row r="3" spans="1:13" x14ac:dyDescent="0.3">
      <c r="A3" s="11" t="s">
        <v>23</v>
      </c>
      <c r="B3" s="1">
        <v>89</v>
      </c>
      <c r="C3" s="1">
        <v>4</v>
      </c>
      <c r="D3" s="1">
        <v>50</v>
      </c>
      <c r="F3" s="2" t="s">
        <v>29</v>
      </c>
      <c r="G3" s="1">
        <f>(G1^4) / (( (C3^2/D3)^2 / (D3 - 1)) + ((C4^2/D4)^2 / (D4-1)))</f>
        <v>165.60558885244953</v>
      </c>
      <c r="I3" s="15"/>
      <c r="J3" s="15"/>
      <c r="K3" s="15"/>
      <c r="L3" s="15"/>
      <c r="M3" s="15"/>
    </row>
    <row r="4" spans="1:13" x14ac:dyDescent="0.3">
      <c r="A4" s="11" t="s">
        <v>24</v>
      </c>
      <c r="B4" s="1">
        <v>82</v>
      </c>
      <c r="C4" s="1">
        <v>9</v>
      </c>
      <c r="D4" s="1">
        <v>120</v>
      </c>
      <c r="F4" s="2" t="s">
        <v>30</v>
      </c>
      <c r="G4" s="1">
        <f>_xlfn.T.INV.2T(0.05, G3)</f>
        <v>1.9744456300923821</v>
      </c>
      <c r="I4" s="16"/>
      <c r="J4" s="16"/>
      <c r="K4" s="16"/>
      <c r="L4" s="15"/>
      <c r="M4" s="15"/>
    </row>
    <row r="5" spans="1:13" x14ac:dyDescent="0.3">
      <c r="I5" s="14"/>
      <c r="J5" s="14"/>
      <c r="K5" s="14"/>
      <c r="L5" s="15"/>
      <c r="M5" s="15"/>
    </row>
    <row r="6" spans="1:13" x14ac:dyDescent="0.3">
      <c r="A6" s="9" t="s">
        <v>25</v>
      </c>
      <c r="B6" s="9"/>
      <c r="C6" s="9"/>
      <c r="D6" s="9"/>
      <c r="I6" s="14"/>
      <c r="J6" s="14"/>
      <c r="K6" s="14"/>
      <c r="L6" s="15"/>
      <c r="M6" s="15"/>
    </row>
    <row r="7" spans="1:13" x14ac:dyDescent="0.3">
      <c r="I7" s="14"/>
      <c r="J7" s="14"/>
      <c r="K7" s="14"/>
      <c r="L7" s="15"/>
      <c r="M7" s="15"/>
    </row>
    <row r="8" spans="1:13" x14ac:dyDescent="0.3">
      <c r="A8" s="6" t="s">
        <v>31</v>
      </c>
      <c r="B8" s="6"/>
      <c r="C8" s="6"/>
      <c r="D8" s="6"/>
      <c r="E8" s="6"/>
      <c r="F8" s="6"/>
      <c r="I8" s="14"/>
      <c r="J8" s="14"/>
      <c r="K8" s="14"/>
      <c r="L8" s="15"/>
      <c r="M8" s="15"/>
    </row>
    <row r="9" spans="1:13" x14ac:dyDescent="0.3">
      <c r="A9" s="7" t="s">
        <v>32</v>
      </c>
      <c r="B9" s="7"/>
      <c r="C9" s="7"/>
      <c r="D9" s="7"/>
      <c r="E9" s="7"/>
      <c r="F9" s="18" t="str" cm="1">
        <f t="array" ref="F9">_xlfn.IFS(G2&gt;G4,"reject H₀ (significant difference)",G2&lt;G4,"(no significant difference)")</f>
        <v>reject H₀ (significant difference)</v>
      </c>
      <c r="I9" s="14"/>
      <c r="J9" s="14"/>
      <c r="K9" s="14"/>
      <c r="L9" s="15"/>
      <c r="M9" s="15"/>
    </row>
    <row r="10" spans="1:13" x14ac:dyDescent="0.3">
      <c r="A10" s="19" t="s">
        <v>33</v>
      </c>
      <c r="B10" s="19"/>
      <c r="C10" s="19"/>
      <c r="D10" s="19"/>
      <c r="E10" s="19"/>
      <c r="F10" s="18"/>
      <c r="I10" s="14"/>
      <c r="J10" s="14"/>
      <c r="K10" s="14"/>
      <c r="L10" s="15"/>
      <c r="M10" s="15"/>
    </row>
    <row r="11" spans="1:13" x14ac:dyDescent="0.3">
      <c r="C11" s="17"/>
      <c r="I11" s="14"/>
      <c r="J11" s="14"/>
      <c r="K11" s="14"/>
      <c r="L11" s="15"/>
      <c r="M11" s="15"/>
    </row>
    <row r="12" spans="1:13" x14ac:dyDescent="0.3">
      <c r="C12" s="17"/>
      <c r="I12" s="14"/>
      <c r="J12" s="14"/>
      <c r="K12" s="14"/>
      <c r="L12" s="15"/>
      <c r="M12" s="15"/>
    </row>
    <row r="13" spans="1:13" x14ac:dyDescent="0.3">
      <c r="C13" s="17"/>
      <c r="I13" s="15"/>
      <c r="J13" s="15"/>
      <c r="K13" s="15"/>
      <c r="L13" s="15"/>
      <c r="M13" s="15"/>
    </row>
    <row r="14" spans="1:13" x14ac:dyDescent="0.3">
      <c r="I14" s="15"/>
      <c r="J14" s="15"/>
      <c r="K14" s="15"/>
      <c r="L14" s="15"/>
      <c r="M14" s="15"/>
    </row>
    <row r="15" spans="1:13" x14ac:dyDescent="0.3">
      <c r="I15" s="15"/>
      <c r="J15" s="15"/>
      <c r="K15" s="15"/>
      <c r="L15" s="15"/>
      <c r="M15" s="15"/>
    </row>
  </sheetData>
  <mergeCells count="6">
    <mergeCell ref="A6:D6"/>
    <mergeCell ref="A1:D1"/>
    <mergeCell ref="A9:E9"/>
    <mergeCell ref="A10:E10"/>
    <mergeCell ref="F9:F10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EDE9-EFDC-45CA-8309-4A0A42174D0C}">
  <dimension ref="A1:L12"/>
  <sheetViews>
    <sheetView zoomScaleNormal="100" workbookViewId="0">
      <selection activeCell="D5" sqref="D5"/>
    </sheetView>
  </sheetViews>
  <sheetFormatPr defaultRowHeight="14.4" x14ac:dyDescent="0.3"/>
  <cols>
    <col min="1" max="1" width="14.6640625" bestFit="1" customWidth="1"/>
    <col min="2" max="2" width="18.109375" bestFit="1" customWidth="1"/>
    <col min="3" max="3" width="13.5546875" bestFit="1" customWidth="1"/>
    <col min="4" max="4" width="11.88671875" customWidth="1"/>
    <col min="6" max="6" width="12" bestFit="1" customWidth="1"/>
    <col min="7" max="7" width="18.5546875" bestFit="1" customWidth="1"/>
    <col min="8" max="8" width="13.5546875" bestFit="1" customWidth="1"/>
    <col min="10" max="10" width="12" bestFit="1" customWidth="1"/>
    <col min="11" max="11" width="18.109375" bestFit="1" customWidth="1"/>
    <col min="12" max="12" width="22.44140625" bestFit="1" customWidth="1"/>
  </cols>
  <sheetData>
    <row r="1" spans="1:12" ht="16.2" x14ac:dyDescent="0.3">
      <c r="A1" s="4" t="s">
        <v>6</v>
      </c>
      <c r="B1" s="4"/>
      <c r="C1" s="4"/>
      <c r="D1" s="4"/>
      <c r="F1" s="5" t="s">
        <v>8</v>
      </c>
      <c r="G1" s="5"/>
      <c r="H1" s="5"/>
      <c r="I1" s="3"/>
      <c r="J1" s="5" t="s">
        <v>9</v>
      </c>
      <c r="K1" s="5"/>
      <c r="L1" s="5"/>
    </row>
    <row r="2" spans="1:12" x14ac:dyDescent="0.3">
      <c r="A2" s="2" t="s">
        <v>0</v>
      </c>
      <c r="B2" s="2" t="s">
        <v>4</v>
      </c>
      <c r="C2" s="2" t="s">
        <v>5</v>
      </c>
      <c r="D2" s="2" t="s">
        <v>3</v>
      </c>
      <c r="F2" s="2" t="s">
        <v>0</v>
      </c>
      <c r="G2" s="2" t="s">
        <v>4</v>
      </c>
      <c r="H2" s="2" t="s">
        <v>5</v>
      </c>
      <c r="J2" s="2" t="s">
        <v>0</v>
      </c>
      <c r="K2" s="2" t="s">
        <v>4</v>
      </c>
      <c r="L2" s="2" t="s">
        <v>5</v>
      </c>
    </row>
    <row r="3" spans="1:12" x14ac:dyDescent="0.3">
      <c r="A3" s="2" t="s">
        <v>1</v>
      </c>
      <c r="B3" s="1">
        <v>220</v>
      </c>
      <c r="C3" s="1">
        <v>230</v>
      </c>
      <c r="D3" s="2">
        <f>B3+C3</f>
        <v>450</v>
      </c>
      <c r="F3" s="2" t="s">
        <v>1</v>
      </c>
      <c r="G3" s="1">
        <f>D3 *B5 /D5</f>
        <v>178.125</v>
      </c>
      <c r="H3" s="1">
        <f>D3*C5/D5</f>
        <v>271.875</v>
      </c>
      <c r="J3" s="2" t="s">
        <v>1</v>
      </c>
      <c r="K3" s="1">
        <f>(B3-G3)^2 / G3</f>
        <v>9.8442982456140342</v>
      </c>
      <c r="L3" s="1">
        <f>(C3-H3)^2/H3</f>
        <v>6.4497126436781613</v>
      </c>
    </row>
    <row r="4" spans="1:12" x14ac:dyDescent="0.3">
      <c r="A4" s="2" t="s">
        <v>2</v>
      </c>
      <c r="B4" s="1">
        <v>350</v>
      </c>
      <c r="C4" s="1">
        <v>640</v>
      </c>
      <c r="D4" s="2">
        <f>B4+C4</f>
        <v>990</v>
      </c>
      <c r="F4" s="2" t="s">
        <v>2</v>
      </c>
      <c r="G4" s="1">
        <f>D4*B5/D5</f>
        <v>391.875</v>
      </c>
      <c r="H4" s="1">
        <f>D4*C5/D5</f>
        <v>598.125</v>
      </c>
      <c r="J4" s="2" t="s">
        <v>2</v>
      </c>
      <c r="K4" s="1">
        <f>(B4-G4)^2 / G4</f>
        <v>4.4746810207336525</v>
      </c>
      <c r="L4" s="1">
        <f>(C4-H4)^2/H4</f>
        <v>2.931687565308255</v>
      </c>
    </row>
    <row r="5" spans="1:12" x14ac:dyDescent="0.3">
      <c r="A5" s="2" t="s">
        <v>3</v>
      </c>
      <c r="B5" s="2">
        <f>B3+B4</f>
        <v>570</v>
      </c>
      <c r="C5" s="2">
        <f>C3+C4</f>
        <v>870</v>
      </c>
      <c r="D5" s="2">
        <f>B5+C5</f>
        <v>1440</v>
      </c>
    </row>
    <row r="6" spans="1:12" ht="16.2" x14ac:dyDescent="0.3">
      <c r="J6" s="2" t="s">
        <v>10</v>
      </c>
      <c r="K6" s="1">
        <f>SUM(K3:L4)</f>
        <v>23.700379475334103</v>
      </c>
    </row>
    <row r="7" spans="1:12" x14ac:dyDescent="0.3">
      <c r="J7" s="2" t="s">
        <v>11</v>
      </c>
      <c r="K7" s="1">
        <v>1</v>
      </c>
    </row>
    <row r="8" spans="1:12" x14ac:dyDescent="0.3">
      <c r="J8" s="2" t="s">
        <v>13</v>
      </c>
      <c r="K8" s="1">
        <f>_xlfn.CHISQ.DIST.RT(K6,K7)</f>
        <v>1.1256033979815032E-6</v>
      </c>
    </row>
    <row r="9" spans="1:12" x14ac:dyDescent="0.3">
      <c r="A9" s="9" t="s">
        <v>7</v>
      </c>
      <c r="B9" s="9"/>
      <c r="C9" s="9"/>
      <c r="D9" s="9"/>
      <c r="E9" s="10"/>
    </row>
    <row r="10" spans="1:12" ht="16.2" x14ac:dyDescent="0.3">
      <c r="A10" s="9" t="s">
        <v>18</v>
      </c>
      <c r="B10" s="9"/>
      <c r="C10" s="9"/>
      <c r="D10" s="9"/>
      <c r="E10" s="9"/>
      <c r="J10" s="6" t="s">
        <v>14</v>
      </c>
      <c r="K10" s="6"/>
      <c r="L10" s="6"/>
    </row>
    <row r="11" spans="1:12" x14ac:dyDescent="0.3">
      <c r="A11" s="10" t="s">
        <v>12</v>
      </c>
      <c r="B11" s="10"/>
      <c r="C11" s="10"/>
      <c r="D11" s="10"/>
      <c r="E11" s="10"/>
      <c r="J11" s="7" t="s">
        <v>15</v>
      </c>
      <c r="K11" s="7"/>
      <c r="L11" s="8" t="s">
        <v>17</v>
      </c>
    </row>
    <row r="12" spans="1:12" x14ac:dyDescent="0.3">
      <c r="J12" s="7" t="s">
        <v>16</v>
      </c>
      <c r="K12" s="7"/>
      <c r="L12" s="8"/>
    </row>
  </sheetData>
  <mergeCells count="9">
    <mergeCell ref="J11:K11"/>
    <mergeCell ref="J12:K12"/>
    <mergeCell ref="L11:L12"/>
    <mergeCell ref="A1:D1"/>
    <mergeCell ref="F1:H1"/>
    <mergeCell ref="A9:D9"/>
    <mergeCell ref="A10:E10"/>
    <mergeCell ref="J1:L1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2025-02-20T06:31:41Z</dcterms:created>
  <dcterms:modified xsi:type="dcterms:W3CDTF">2025-02-20T10:08:58Z</dcterms:modified>
</cp:coreProperties>
</file>