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updateLinks="never" codeName="Tento_zošit" defaultThemeVersion="124226"/>
  <mc:AlternateContent xmlns:mc="http://schemas.openxmlformats.org/markup-compatibility/2006">
    <mc:Choice Requires="x15">
      <x15ac:absPath xmlns:x15ac="http://schemas.microsoft.com/office/spreadsheetml/2010/11/ac" url="https://cevalogisticsoffice365.sharepoint.com/sites/ovlkosice/Shared Documents/Produktivita/plachty 2024/"/>
    </mc:Choice>
  </mc:AlternateContent>
  <xr:revisionPtr revIDLastSave="2787" documentId="8_{998A02AF-6462-4190-BB23-88C5AA4BD818}" xr6:coauthVersionLast="47" xr6:coauthVersionMax="47" xr10:uidLastSave="{7A22C6A8-3AFB-4F21-B429-3C8213B710B0}"/>
  <bookViews>
    <workbookView xWindow="-108" yWindow="-108" windowWidth="23256" windowHeight="12456" xr2:uid="{00000000-000D-0000-FFFF-FFFF00000000}"/>
  </bookViews>
  <sheets>
    <sheet name="INE MM" sheetId="15" r:id="rId1"/>
  </sheets>
  <externalReferences>
    <externalReference r:id="rId2"/>
    <externalReference r:id="rId3"/>
  </externalReferences>
  <definedNames>
    <definedName name="_xlnm._FilterDatabase" localSheetId="0" hidden="1">'INE MM'!#REF!</definedName>
    <definedName name="K">[1]Sheet2!$A$2:$A$4</definedName>
    <definedName name="Sklad">[2]Sheet2!$A$2:$A$3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1" i="15" l="1"/>
  <c r="U231" i="15"/>
  <c r="V231" i="15" s="1"/>
  <c r="AB231" i="15"/>
  <c r="AC231" i="15"/>
  <c r="AL231" i="15"/>
  <c r="AN231" i="15"/>
  <c r="A229" i="15"/>
  <c r="U229" i="15"/>
  <c r="V229" i="15"/>
  <c r="AB229" i="15"/>
  <c r="AC229" i="15"/>
  <c r="AL229" i="15"/>
  <c r="AN229" i="15"/>
  <c r="A269" i="15"/>
  <c r="U269" i="15"/>
  <c r="V269" i="15" s="1"/>
  <c r="AB269" i="15"/>
  <c r="AC269" i="15"/>
  <c r="AL269" i="15"/>
  <c r="AN269" i="15"/>
  <c r="A268" i="15"/>
  <c r="U268" i="15"/>
  <c r="V268" i="15" s="1"/>
  <c r="AB268" i="15"/>
  <c r="AC268" i="15"/>
  <c r="AL268" i="15"/>
  <c r="AN268" i="15"/>
  <c r="A267" i="15"/>
  <c r="U267" i="15"/>
  <c r="V267" i="15"/>
  <c r="AB267" i="15"/>
  <c r="AC267" i="15"/>
  <c r="AL267" i="15"/>
  <c r="AN267" i="15"/>
  <c r="A266" i="15"/>
  <c r="U266" i="15"/>
  <c r="V266" i="15" s="1"/>
  <c r="AB266" i="15"/>
  <c r="AC266" i="15"/>
  <c r="AL266" i="15"/>
  <c r="AN266" i="15"/>
  <c r="A237" i="15" l="1"/>
  <c r="U237" i="15"/>
  <c r="V237" i="15" s="1"/>
  <c r="AB237" i="15"/>
  <c r="AC237" i="15"/>
  <c r="AL237" i="15"/>
  <c r="AN237" i="15"/>
  <c r="A259" i="15"/>
  <c r="U259" i="15"/>
  <c r="V259" i="15" s="1"/>
  <c r="AB259" i="15"/>
  <c r="AC259" i="15"/>
  <c r="AL259" i="15"/>
  <c r="AN259" i="15"/>
  <c r="A260" i="15"/>
  <c r="U260" i="15"/>
  <c r="V260" i="15" s="1"/>
  <c r="AB260" i="15"/>
  <c r="AC260" i="15"/>
  <c r="AL260" i="15"/>
  <c r="AN260" i="15"/>
  <c r="A251" i="15"/>
  <c r="U251" i="15"/>
  <c r="V251" i="15" s="1"/>
  <c r="AB251" i="15"/>
  <c r="AC251" i="15"/>
  <c r="AL251" i="15"/>
  <c r="AN251" i="15"/>
  <c r="A252" i="15"/>
  <c r="U252" i="15"/>
  <c r="V252" i="15" s="1"/>
  <c r="AB252" i="15"/>
  <c r="AC252" i="15"/>
  <c r="AL252" i="15"/>
  <c r="AN252" i="15"/>
  <c r="A253" i="15"/>
  <c r="U253" i="15"/>
  <c r="V253" i="15" s="1"/>
  <c r="AB253" i="15"/>
  <c r="AC253" i="15"/>
  <c r="AL253" i="15"/>
  <c r="AN253" i="15"/>
  <c r="A247" i="15"/>
  <c r="U247" i="15"/>
  <c r="V247" i="15" s="1"/>
  <c r="AB247" i="15"/>
  <c r="AC247" i="15"/>
  <c r="AL247" i="15"/>
  <c r="AN247" i="15"/>
  <c r="A261" i="15"/>
  <c r="U261" i="15"/>
  <c r="V261" i="15" s="1"/>
  <c r="AB261" i="15"/>
  <c r="AC261" i="15"/>
  <c r="AL261" i="15"/>
  <c r="AN261" i="15"/>
  <c r="A258" i="15"/>
  <c r="U258" i="15"/>
  <c r="V258" i="15" s="1"/>
  <c r="AB258" i="15"/>
  <c r="AC258" i="15"/>
  <c r="AL258" i="15"/>
  <c r="AN258" i="15"/>
  <c r="A254" i="15"/>
  <c r="U254" i="15"/>
  <c r="V254" i="15" s="1"/>
  <c r="AB254" i="15"/>
  <c r="AC254" i="15"/>
  <c r="AL254" i="15"/>
  <c r="AN254" i="15"/>
  <c r="A248" i="15"/>
  <c r="U248" i="15"/>
  <c r="V248" i="15" s="1"/>
  <c r="AB248" i="15"/>
  <c r="AC248" i="15"/>
  <c r="AL248" i="15"/>
  <c r="AN248" i="15"/>
  <c r="A242" i="15"/>
  <c r="U242" i="15"/>
  <c r="V242" i="15" s="1"/>
  <c r="AB242" i="15"/>
  <c r="AC242" i="15"/>
  <c r="AL242" i="15"/>
  <c r="AN242" i="15"/>
  <c r="A243" i="15"/>
  <c r="U243" i="15"/>
  <c r="V243" i="15" s="1"/>
  <c r="AB243" i="15"/>
  <c r="AC243" i="15"/>
  <c r="AL243" i="15"/>
  <c r="AN243" i="15"/>
  <c r="A236" i="15"/>
  <c r="U236" i="15"/>
  <c r="V236" i="15" s="1"/>
  <c r="AB236" i="15"/>
  <c r="AC236" i="15"/>
  <c r="AL236" i="15"/>
  <c r="AN236" i="15"/>
  <c r="A265" i="15"/>
  <c r="U265" i="15"/>
  <c r="V265" i="15" s="1"/>
  <c r="AB265" i="15"/>
  <c r="AC265" i="15"/>
  <c r="AL265" i="15"/>
  <c r="AN265" i="15"/>
  <c r="A264" i="15"/>
  <c r="U264" i="15"/>
  <c r="V264" i="15" s="1"/>
  <c r="AB264" i="15"/>
  <c r="AC264" i="15"/>
  <c r="AL264" i="15"/>
  <c r="AN264" i="15"/>
  <c r="A235" i="15"/>
  <c r="U235" i="15"/>
  <c r="V235" i="15" s="1"/>
  <c r="AB235" i="15"/>
  <c r="AC235" i="15"/>
  <c r="AL235" i="15"/>
  <c r="AN235" i="15"/>
  <c r="A238" i="15"/>
  <c r="U238" i="15"/>
  <c r="V238" i="15" s="1"/>
  <c r="AB238" i="15"/>
  <c r="AC238" i="15"/>
  <c r="AL238" i="15"/>
  <c r="AN238" i="15"/>
  <c r="A246" i="15" l="1"/>
  <c r="U246" i="15"/>
  <c r="V246" i="15" s="1"/>
  <c r="AB246" i="15"/>
  <c r="AC246" i="15"/>
  <c r="AL246" i="15"/>
  <c r="AN246" i="15"/>
  <c r="A249" i="15"/>
  <c r="U249" i="15"/>
  <c r="V249" i="15" s="1"/>
  <c r="AB249" i="15"/>
  <c r="AC249" i="15"/>
  <c r="AL249" i="15"/>
  <c r="AN249" i="15"/>
  <c r="A257" i="15" l="1"/>
  <c r="U257" i="15"/>
  <c r="V257" i="15" s="1"/>
  <c r="AB257" i="15"/>
  <c r="AC257" i="15"/>
  <c r="AL257" i="15"/>
  <c r="AN257" i="15"/>
  <c r="A255" i="15" l="1"/>
  <c r="U255" i="15"/>
  <c r="V255" i="15" s="1"/>
  <c r="AB255" i="15"/>
  <c r="AC255" i="15"/>
  <c r="AL255" i="15"/>
  <c r="AN255" i="15"/>
  <c r="A241" i="15"/>
  <c r="U241" i="15"/>
  <c r="V241" i="15" s="1"/>
  <c r="AB241" i="15"/>
  <c r="AC241" i="15"/>
  <c r="AL241" i="15"/>
  <c r="AN241" i="15"/>
  <c r="A263" i="15" l="1"/>
  <c r="U263" i="15"/>
  <c r="V263" i="15" s="1"/>
  <c r="AB263" i="15"/>
  <c r="AC263" i="15"/>
  <c r="AL263" i="15"/>
  <c r="AN263" i="15"/>
  <c r="A233" i="15" l="1"/>
  <c r="U233" i="15"/>
  <c r="V233" i="15" s="1"/>
  <c r="AB233" i="15"/>
  <c r="AC233" i="15"/>
  <c r="AL233" i="15"/>
  <c r="AN233" i="15"/>
  <c r="A240" i="15" l="1"/>
  <c r="U240" i="15"/>
  <c r="V240" i="15" s="1"/>
  <c r="AB240" i="15"/>
  <c r="AC240" i="15"/>
  <c r="AL240" i="15"/>
  <c r="AN240" i="15"/>
  <c r="A245" i="15"/>
  <c r="U245" i="15"/>
  <c r="V245" i="15" s="1"/>
  <c r="AB245" i="15"/>
  <c r="AC245" i="15"/>
  <c r="AL245" i="15"/>
  <c r="AN245" i="15"/>
  <c r="A262" i="15"/>
  <c r="U262" i="15"/>
  <c r="V262" i="15" s="1"/>
  <c r="AB262" i="15"/>
  <c r="AC262" i="15"/>
  <c r="AL262" i="15"/>
  <c r="AN262" i="15"/>
  <c r="A256" i="15"/>
  <c r="U256" i="15"/>
  <c r="V256" i="15" s="1"/>
  <c r="AB256" i="15"/>
  <c r="AC256" i="15"/>
  <c r="AL256" i="15"/>
  <c r="AN256" i="15"/>
  <c r="A250" i="15"/>
  <c r="U250" i="15"/>
  <c r="V250" i="15" s="1"/>
  <c r="AB250" i="15"/>
  <c r="AC250" i="15"/>
  <c r="AL250" i="15"/>
  <c r="AN250" i="15"/>
  <c r="A244" i="15"/>
  <c r="U244" i="15"/>
  <c r="V244" i="15" s="1"/>
  <c r="AB244" i="15"/>
  <c r="AC244" i="15"/>
  <c r="AL244" i="15"/>
  <c r="AN244" i="15"/>
  <c r="A239" i="15"/>
  <c r="U239" i="15"/>
  <c r="V239" i="15" s="1"/>
  <c r="AB239" i="15"/>
  <c r="AC239" i="15"/>
  <c r="AL239" i="15"/>
  <c r="AN239" i="15"/>
  <c r="A234" i="15" l="1"/>
  <c r="U234" i="15"/>
  <c r="V234" i="15" s="1"/>
  <c r="AB234" i="15"/>
  <c r="AC234" i="15"/>
  <c r="AL234" i="15"/>
  <c r="AN234" i="15"/>
  <c r="A232" i="15"/>
  <c r="U232" i="15"/>
  <c r="V232" i="15" s="1"/>
  <c r="AB232" i="15"/>
  <c r="AC232" i="15"/>
  <c r="AL232" i="15"/>
  <c r="AN232" i="15"/>
  <c r="A230" i="15"/>
  <c r="U230" i="15"/>
  <c r="V230" i="15" s="1"/>
  <c r="AB230" i="15"/>
  <c r="AC230" i="15"/>
  <c r="AL230" i="15"/>
  <c r="AN230" i="15"/>
  <c r="A228" i="15"/>
  <c r="U228" i="15"/>
  <c r="V228" i="15" s="1"/>
  <c r="AB228" i="15"/>
  <c r="AC228" i="15"/>
  <c r="AL228" i="15"/>
  <c r="AN228" i="15"/>
  <c r="A227" i="15"/>
  <c r="U227" i="15"/>
  <c r="V227" i="15" s="1"/>
  <c r="AB227" i="15"/>
  <c r="AC227" i="15"/>
  <c r="AL227" i="15"/>
  <c r="AN227" i="15"/>
  <c r="A226" i="15"/>
  <c r="U226" i="15"/>
  <c r="V226" i="15" s="1"/>
  <c r="AB226" i="15"/>
  <c r="AC226" i="15"/>
  <c r="AL226" i="15"/>
  <c r="AN226" i="15"/>
  <c r="A216" i="15"/>
  <c r="U216" i="15"/>
  <c r="V216" i="15" s="1"/>
  <c r="AB216" i="15"/>
  <c r="AC216" i="15"/>
  <c r="AL216" i="15"/>
  <c r="AN216" i="15"/>
  <c r="A224" i="15"/>
  <c r="U224" i="15"/>
  <c r="V224" i="15" s="1"/>
  <c r="AB224" i="15"/>
  <c r="AC224" i="15"/>
  <c r="AL224" i="15"/>
  <c r="AN224" i="15"/>
  <c r="U163" i="15" l="1"/>
  <c r="U164" i="15"/>
  <c r="U165" i="15"/>
  <c r="U166" i="15"/>
  <c r="U167" i="15"/>
  <c r="U168" i="15"/>
  <c r="U169" i="15"/>
  <c r="U170" i="15"/>
  <c r="U171" i="15"/>
  <c r="U172" i="15"/>
  <c r="U173" i="15"/>
  <c r="U174" i="15"/>
  <c r="U175" i="15"/>
  <c r="U176" i="15"/>
  <c r="U177" i="15"/>
  <c r="U178" i="15"/>
  <c r="U179" i="15"/>
  <c r="U180" i="15"/>
  <c r="U181" i="15"/>
  <c r="U182" i="15"/>
  <c r="U183" i="15"/>
  <c r="U184" i="15"/>
  <c r="U185" i="15"/>
  <c r="U186" i="15"/>
  <c r="U187" i="15"/>
  <c r="U188" i="15"/>
  <c r="U189" i="15"/>
  <c r="U190" i="15"/>
  <c r="U191" i="15"/>
  <c r="U192" i="15"/>
  <c r="U193" i="15"/>
  <c r="U194" i="15"/>
  <c r="U195" i="15"/>
  <c r="U196" i="15"/>
  <c r="U197" i="15"/>
  <c r="U198" i="15"/>
  <c r="U199" i="15"/>
  <c r="U200" i="15"/>
  <c r="U201" i="15"/>
  <c r="U202" i="15"/>
  <c r="U203" i="15"/>
  <c r="U204" i="15"/>
  <c r="U205" i="15"/>
  <c r="U206" i="15"/>
  <c r="U207" i="15"/>
  <c r="U208" i="15"/>
  <c r="U209" i="15"/>
  <c r="U210" i="15"/>
  <c r="U211" i="15"/>
  <c r="U212" i="15"/>
  <c r="U213" i="15"/>
  <c r="U214" i="15"/>
  <c r="AN225" i="15" l="1"/>
  <c r="AL225" i="15"/>
  <c r="AC225" i="15"/>
  <c r="AB225" i="15"/>
  <c r="U225" i="15"/>
  <c r="V225" i="15" s="1"/>
  <c r="A225" i="15"/>
  <c r="AN223" i="15"/>
  <c r="AL223" i="15"/>
  <c r="AC223" i="15"/>
  <c r="AB223" i="15"/>
  <c r="U223" i="15"/>
  <c r="V223" i="15" s="1"/>
  <c r="A223" i="15"/>
  <c r="AN222" i="15"/>
  <c r="AL222" i="15"/>
  <c r="AC222" i="15"/>
  <c r="AB222" i="15"/>
  <c r="U222" i="15"/>
  <c r="V222" i="15" s="1"/>
  <c r="A222" i="15"/>
  <c r="AN221" i="15"/>
  <c r="AL221" i="15"/>
  <c r="AC221" i="15"/>
  <c r="AB221" i="15"/>
  <c r="U221" i="15"/>
  <c r="V221" i="15" s="1"/>
  <c r="A221" i="15"/>
  <c r="AN215" i="15"/>
  <c r="AL215" i="15"/>
  <c r="AC215" i="15"/>
  <c r="AB215" i="15"/>
  <c r="U215" i="15"/>
  <c r="V215" i="15" s="1"/>
  <c r="A215" i="15"/>
  <c r="AN208" i="15"/>
  <c r="AL208" i="15"/>
  <c r="AC208" i="15"/>
  <c r="AB208" i="15"/>
  <c r="V208" i="15"/>
  <c r="A208" i="15"/>
  <c r="AN203" i="15"/>
  <c r="AN204" i="15"/>
  <c r="AL203" i="15"/>
  <c r="AL204" i="15"/>
  <c r="AC203" i="15"/>
  <c r="AC204" i="15"/>
  <c r="AB203" i="15"/>
  <c r="AB204" i="15"/>
  <c r="V203" i="15"/>
  <c r="V204" i="15"/>
  <c r="A203" i="15"/>
  <c r="A204" i="15"/>
  <c r="AN205" i="15"/>
  <c r="AN206" i="15"/>
  <c r="AL205" i="15"/>
  <c r="AL206" i="15"/>
  <c r="AC205" i="15"/>
  <c r="AC206" i="15"/>
  <c r="AB205" i="15"/>
  <c r="AB206" i="15"/>
  <c r="V205" i="15"/>
  <c r="V206" i="15"/>
  <c r="A205" i="15"/>
  <c r="A206" i="15"/>
  <c r="AN207" i="15"/>
  <c r="AL207" i="15"/>
  <c r="AC207" i="15"/>
  <c r="AB207" i="15"/>
  <c r="V207" i="15"/>
  <c r="A207" i="15"/>
  <c r="AN209" i="15"/>
  <c r="AL209" i="15"/>
  <c r="AC209" i="15"/>
  <c r="AB209" i="15"/>
  <c r="V209" i="15"/>
  <c r="A209" i="15"/>
  <c r="AN197" i="15"/>
  <c r="AL197" i="15"/>
  <c r="AC197" i="15"/>
  <c r="AB197" i="15"/>
  <c r="V197" i="15"/>
  <c r="A197" i="15"/>
  <c r="AN198" i="15"/>
  <c r="AL198" i="15"/>
  <c r="AC198" i="15"/>
  <c r="AB198" i="15"/>
  <c r="V198" i="15"/>
  <c r="A198" i="15"/>
  <c r="AN199" i="15"/>
  <c r="AL199" i="15"/>
  <c r="AC199" i="15"/>
  <c r="AB199" i="15"/>
  <c r="V199" i="15"/>
  <c r="A199" i="15"/>
  <c r="AN200" i="15"/>
  <c r="AL200" i="15"/>
  <c r="AC200" i="15"/>
  <c r="AB200" i="15"/>
  <c r="V200" i="15"/>
  <c r="A200" i="15"/>
  <c r="AN194" i="15"/>
  <c r="AL194" i="15"/>
  <c r="AC194" i="15"/>
  <c r="AB194" i="15"/>
  <c r="V194" i="15"/>
  <c r="A194" i="15"/>
  <c r="AN195" i="15"/>
  <c r="AL195" i="15"/>
  <c r="AC195" i="15"/>
  <c r="AB195" i="15"/>
  <c r="V195" i="15"/>
  <c r="A195" i="15"/>
  <c r="AN188" i="15"/>
  <c r="AL188" i="15"/>
  <c r="AC188" i="15"/>
  <c r="AB188" i="15"/>
  <c r="V188" i="15"/>
  <c r="A188" i="15"/>
  <c r="AN189" i="15"/>
  <c r="AL189" i="15"/>
  <c r="AC189" i="15"/>
  <c r="AB189" i="15"/>
  <c r="V189" i="15"/>
  <c r="A189" i="15"/>
  <c r="AN190" i="15"/>
  <c r="AL190" i="15"/>
  <c r="AC190" i="15"/>
  <c r="AB190" i="15"/>
  <c r="V190" i="15"/>
  <c r="A190" i="15"/>
  <c r="AN193" i="15"/>
  <c r="AL193" i="15"/>
  <c r="AC193" i="15"/>
  <c r="AB193" i="15"/>
  <c r="V193" i="15"/>
  <c r="A193" i="15"/>
  <c r="A191" i="15" l="1"/>
  <c r="V191" i="15"/>
  <c r="AB191" i="15"/>
  <c r="AC191" i="15"/>
  <c r="AL191" i="15"/>
  <c r="AN191" i="15"/>
  <c r="A187" i="15" l="1"/>
  <c r="V187" i="15"/>
  <c r="AB187" i="15"/>
  <c r="AC187" i="15"/>
  <c r="AL187" i="15"/>
  <c r="AN187" i="15"/>
  <c r="A220" i="15"/>
  <c r="U220" i="15"/>
  <c r="V220" i="15" s="1"/>
  <c r="AB220" i="15"/>
  <c r="AC220" i="15"/>
  <c r="AL220" i="15"/>
  <c r="AN220" i="15"/>
  <c r="A219" i="15"/>
  <c r="U219" i="15"/>
  <c r="V219" i="15" s="1"/>
  <c r="AB219" i="15"/>
  <c r="AC219" i="15"/>
  <c r="AL219" i="15"/>
  <c r="AN219" i="15"/>
  <c r="A218" i="15"/>
  <c r="U218" i="15"/>
  <c r="V218" i="15" s="1"/>
  <c r="AB218" i="15"/>
  <c r="AC218" i="15"/>
  <c r="AL218" i="15"/>
  <c r="AN218" i="15"/>
  <c r="A217" i="15"/>
  <c r="U217" i="15"/>
  <c r="V217" i="15" s="1"/>
  <c r="AB217" i="15"/>
  <c r="AC217" i="15"/>
  <c r="AL217" i="15"/>
  <c r="AN217" i="15"/>
  <c r="A214" i="15"/>
  <c r="V214" i="15"/>
  <c r="AB214" i="15"/>
  <c r="AC214" i="15"/>
  <c r="AL214" i="15"/>
  <c r="AN214" i="15"/>
  <c r="A213" i="15"/>
  <c r="V213" i="15"/>
  <c r="AB213" i="15"/>
  <c r="AC213" i="15"/>
  <c r="AL213" i="15"/>
  <c r="AN213" i="15"/>
  <c r="A212" i="15"/>
  <c r="V212" i="15"/>
  <c r="AB212" i="15"/>
  <c r="AC212" i="15"/>
  <c r="AL212" i="15"/>
  <c r="AN212" i="15"/>
  <c r="A211" i="15"/>
  <c r="V211" i="15"/>
  <c r="AB211" i="15"/>
  <c r="AC211" i="15"/>
  <c r="AL211" i="15"/>
  <c r="AN211" i="15"/>
  <c r="A201" i="15" l="1"/>
  <c r="V201" i="15"/>
  <c r="AB201" i="15"/>
  <c r="AC201" i="15"/>
  <c r="AL201" i="15"/>
  <c r="AN201" i="15"/>
  <c r="A185" i="15" l="1"/>
  <c r="V185" i="15"/>
  <c r="AB185" i="15"/>
  <c r="AC185" i="15"/>
  <c r="AL185" i="15"/>
  <c r="AN185" i="15"/>
  <c r="A177" i="15" l="1"/>
  <c r="V177" i="15"/>
  <c r="AB177" i="15"/>
  <c r="AC177" i="15"/>
  <c r="AL177" i="15"/>
  <c r="AN177" i="15"/>
  <c r="A210" i="15"/>
  <c r="V210" i="15"/>
  <c r="AB210" i="15"/>
  <c r="AC210" i="15"/>
  <c r="AL210" i="15"/>
  <c r="AN210" i="15"/>
  <c r="A202" i="15"/>
  <c r="V202" i="15"/>
  <c r="AB202" i="15"/>
  <c r="AC202" i="15"/>
  <c r="AL202" i="15"/>
  <c r="AN202" i="15"/>
  <c r="A196" i="15"/>
  <c r="V196" i="15"/>
  <c r="AB196" i="15"/>
  <c r="AC196" i="15"/>
  <c r="AL196" i="15"/>
  <c r="AN196" i="15"/>
  <c r="A192" i="15"/>
  <c r="V192" i="15"/>
  <c r="AB192" i="15"/>
  <c r="AC192" i="15"/>
  <c r="AL192" i="15"/>
  <c r="AN192" i="15"/>
  <c r="A186" i="15"/>
  <c r="V186" i="15"/>
  <c r="AB186" i="15"/>
  <c r="AC186" i="15"/>
  <c r="AL186" i="15"/>
  <c r="AN186" i="15"/>
  <c r="A184" i="15" l="1"/>
  <c r="V184" i="15"/>
  <c r="AB184" i="15"/>
  <c r="AC184" i="15"/>
  <c r="AL184" i="15"/>
  <c r="AN184" i="15"/>
  <c r="A181" i="15"/>
  <c r="V181" i="15"/>
  <c r="AB181" i="15"/>
  <c r="AC181" i="15"/>
  <c r="AL181" i="15"/>
  <c r="AN181" i="15"/>
  <c r="A180" i="15" l="1"/>
  <c r="A183" i="15"/>
  <c r="V183" i="15"/>
  <c r="AB183" i="15"/>
  <c r="AC183" i="15"/>
  <c r="AL183" i="15"/>
  <c r="AN183" i="15"/>
  <c r="A182" i="15"/>
  <c r="V182" i="15"/>
  <c r="AB182" i="15"/>
  <c r="AC182" i="15"/>
  <c r="AL182" i="15"/>
  <c r="AN182" i="15"/>
  <c r="V180" i="15"/>
  <c r="AB180" i="15"/>
  <c r="AC180" i="15"/>
  <c r="AL180" i="15"/>
  <c r="AN180" i="15"/>
  <c r="A179" i="15"/>
  <c r="V179" i="15"/>
  <c r="AB179" i="15"/>
  <c r="AC179" i="15"/>
  <c r="AL179" i="15"/>
  <c r="AN179" i="15"/>
  <c r="U136" i="15" l="1"/>
  <c r="V136" i="15" s="1"/>
  <c r="A163" i="15"/>
  <c r="V163" i="15"/>
  <c r="AB163" i="15"/>
  <c r="AC163" i="15"/>
  <c r="AL163" i="15"/>
  <c r="AN163" i="15"/>
  <c r="A162" i="15"/>
  <c r="A164" i="15"/>
  <c r="U162" i="15"/>
  <c r="V162" i="15" s="1"/>
  <c r="V164" i="15"/>
  <c r="AB162" i="15"/>
  <c r="AB164" i="15"/>
  <c r="AC162" i="15"/>
  <c r="AC164" i="15"/>
  <c r="AL162" i="15"/>
  <c r="AL164" i="15"/>
  <c r="AN162" i="15"/>
  <c r="AN164" i="15"/>
  <c r="A165" i="15"/>
  <c r="V165" i="15"/>
  <c r="AB165" i="15"/>
  <c r="AC165" i="15"/>
  <c r="AL165" i="15"/>
  <c r="AN165" i="15"/>
  <c r="A166" i="15"/>
  <c r="V166" i="15"/>
  <c r="AB166" i="15"/>
  <c r="AC166" i="15"/>
  <c r="AL166" i="15"/>
  <c r="AN166" i="15"/>
  <c r="A159" i="15"/>
  <c r="U159" i="15"/>
  <c r="V159" i="15" s="1"/>
  <c r="AB159" i="15"/>
  <c r="AC159" i="15"/>
  <c r="AL159" i="15"/>
  <c r="AN159" i="15"/>
  <c r="A154" i="15"/>
  <c r="U154" i="15"/>
  <c r="V154" i="15" s="1"/>
  <c r="AB154" i="15"/>
  <c r="AC154" i="15"/>
  <c r="AL154" i="15"/>
  <c r="AN154" i="15"/>
  <c r="A155" i="15"/>
  <c r="U155" i="15"/>
  <c r="V155" i="15" s="1"/>
  <c r="AB155" i="15"/>
  <c r="AC155" i="15"/>
  <c r="AL155" i="15"/>
  <c r="AN155" i="15"/>
  <c r="A156" i="15"/>
  <c r="U156" i="15"/>
  <c r="V156" i="15" s="1"/>
  <c r="AB156" i="15"/>
  <c r="AC156" i="15"/>
  <c r="AL156" i="15"/>
  <c r="AN156" i="15"/>
  <c r="A157" i="15"/>
  <c r="U157" i="15"/>
  <c r="V157" i="15" s="1"/>
  <c r="AB157" i="15"/>
  <c r="AC157" i="15"/>
  <c r="AL157" i="15"/>
  <c r="AN157" i="15"/>
  <c r="A158" i="15"/>
  <c r="U158" i="15"/>
  <c r="V158" i="15" s="1"/>
  <c r="AB158" i="15"/>
  <c r="AC158" i="15"/>
  <c r="AL158" i="15"/>
  <c r="AN158" i="15"/>
  <c r="A160" i="15"/>
  <c r="U160" i="15"/>
  <c r="V160" i="15" s="1"/>
  <c r="AB160" i="15"/>
  <c r="AC160" i="15"/>
  <c r="AL160" i="15"/>
  <c r="AN160" i="15"/>
  <c r="A149" i="15"/>
  <c r="A150" i="15"/>
  <c r="U149" i="15"/>
  <c r="V149" i="15" s="1"/>
  <c r="U150" i="15"/>
  <c r="V150" i="15" s="1"/>
  <c r="AB149" i="15"/>
  <c r="AB150" i="15"/>
  <c r="AC149" i="15"/>
  <c r="AC150" i="15"/>
  <c r="AL149" i="15"/>
  <c r="AL150" i="15"/>
  <c r="AN149" i="15"/>
  <c r="AN150" i="15"/>
  <c r="A147" i="15"/>
  <c r="U147" i="15"/>
  <c r="V147" i="15" s="1"/>
  <c r="AB147" i="15"/>
  <c r="AC147" i="15"/>
  <c r="AL147" i="15"/>
  <c r="AN147" i="15"/>
  <c r="A148" i="15"/>
  <c r="U148" i="15"/>
  <c r="V148" i="15" s="1"/>
  <c r="AB148" i="15"/>
  <c r="AC148" i="15"/>
  <c r="AL148" i="15"/>
  <c r="AN148" i="15"/>
  <c r="A151" i="15"/>
  <c r="U151" i="15"/>
  <c r="V151" i="15" s="1"/>
  <c r="AB151" i="15"/>
  <c r="AC151" i="15"/>
  <c r="AL151" i="15"/>
  <c r="AN151" i="15"/>
  <c r="A152" i="15"/>
  <c r="U152" i="15"/>
  <c r="V152" i="15" s="1"/>
  <c r="AB152" i="15"/>
  <c r="AC152" i="15"/>
  <c r="AL152" i="15"/>
  <c r="AN152" i="15"/>
  <c r="A140" i="15"/>
  <c r="A141" i="15"/>
  <c r="U140" i="15"/>
  <c r="V140" i="15" s="1"/>
  <c r="U141" i="15"/>
  <c r="V141" i="15" s="1"/>
  <c r="AB140" i="15"/>
  <c r="AB141" i="15"/>
  <c r="AC140" i="15"/>
  <c r="AC141" i="15"/>
  <c r="AL140" i="15"/>
  <c r="AL141" i="15"/>
  <c r="AN140" i="15"/>
  <c r="AN141" i="15"/>
  <c r="A136" i="15"/>
  <c r="A137" i="15"/>
  <c r="A138" i="15"/>
  <c r="A139" i="15"/>
  <c r="U137" i="15"/>
  <c r="V137" i="15" s="1"/>
  <c r="U138" i="15"/>
  <c r="V138" i="15" s="1"/>
  <c r="U139" i="15"/>
  <c r="V139" i="15" s="1"/>
  <c r="AB136" i="15"/>
  <c r="AB137" i="15"/>
  <c r="AB138" i="15"/>
  <c r="AB139" i="15"/>
  <c r="AC136" i="15"/>
  <c r="AC137" i="15"/>
  <c r="AC138" i="15"/>
  <c r="AC139" i="15"/>
  <c r="AL136" i="15"/>
  <c r="AL137" i="15"/>
  <c r="AL138" i="15"/>
  <c r="AL139" i="15"/>
  <c r="AN136" i="15"/>
  <c r="AN137" i="15"/>
  <c r="AN138" i="15"/>
  <c r="AN139" i="15"/>
  <c r="A142" i="15"/>
  <c r="A143" i="15"/>
  <c r="U142" i="15"/>
  <c r="V142" i="15" s="1"/>
  <c r="U143" i="15"/>
  <c r="V143" i="15" s="1"/>
  <c r="AB142" i="15"/>
  <c r="AB143" i="15"/>
  <c r="AC142" i="15"/>
  <c r="AC143" i="15"/>
  <c r="AL142" i="15"/>
  <c r="AL143" i="15"/>
  <c r="AN142" i="15"/>
  <c r="AN143" i="15"/>
  <c r="A144" i="15"/>
  <c r="U144" i="15"/>
  <c r="V144" i="15" s="1"/>
  <c r="AB144" i="15"/>
  <c r="AC144" i="15"/>
  <c r="AL144" i="15"/>
  <c r="AN144" i="15"/>
  <c r="A145" i="15"/>
  <c r="U145" i="15"/>
  <c r="V145" i="15" s="1"/>
  <c r="AB145" i="15"/>
  <c r="AC145" i="15"/>
  <c r="AL145" i="15"/>
  <c r="AN145" i="15"/>
  <c r="A135" i="15"/>
  <c r="U135" i="15"/>
  <c r="V135" i="15" s="1"/>
  <c r="AB135" i="15"/>
  <c r="AC135" i="15"/>
  <c r="AL135" i="15"/>
  <c r="AN135" i="15"/>
  <c r="A175" i="15" l="1"/>
  <c r="V175" i="15"/>
  <c r="AB175" i="15"/>
  <c r="AC175" i="15"/>
  <c r="AL175" i="15"/>
  <c r="AN175" i="15"/>
  <c r="A178" i="15" l="1"/>
  <c r="V178" i="15"/>
  <c r="AB178" i="15"/>
  <c r="AC178" i="15"/>
  <c r="AL178" i="15"/>
  <c r="AN178" i="15"/>
  <c r="A176" i="15"/>
  <c r="V176" i="15"/>
  <c r="AB176" i="15"/>
  <c r="AC176" i="15"/>
  <c r="AL176" i="15"/>
  <c r="AN176" i="15"/>
  <c r="A174" i="15"/>
  <c r="V174" i="15"/>
  <c r="AB174" i="15"/>
  <c r="AC174" i="15"/>
  <c r="AL174" i="15"/>
  <c r="AN174" i="15"/>
  <c r="A173" i="15"/>
  <c r="V173" i="15"/>
  <c r="AB173" i="15"/>
  <c r="AC173" i="15"/>
  <c r="AL173" i="15"/>
  <c r="AN173" i="15"/>
  <c r="A172" i="15"/>
  <c r="V172" i="15"/>
  <c r="AB172" i="15"/>
  <c r="AC172" i="15"/>
  <c r="AL172" i="15"/>
  <c r="AN172" i="15"/>
  <c r="A171" i="15"/>
  <c r="V171" i="15"/>
  <c r="AB171" i="15"/>
  <c r="AC171" i="15"/>
  <c r="AL171" i="15"/>
  <c r="AN171" i="15"/>
  <c r="A170" i="15" l="1"/>
  <c r="V170" i="15"/>
  <c r="AB170" i="15"/>
  <c r="AC170" i="15"/>
  <c r="AL170" i="15"/>
  <c r="AN170" i="15"/>
  <c r="A169" i="15"/>
  <c r="V169" i="15"/>
  <c r="AB169" i="15"/>
  <c r="AC169" i="15"/>
  <c r="AL169" i="15"/>
  <c r="AN169" i="15"/>
  <c r="A134" i="15"/>
  <c r="U134" i="15"/>
  <c r="V134" i="15" s="1"/>
  <c r="AB134" i="15"/>
  <c r="AC134" i="15"/>
  <c r="AL134" i="15"/>
  <c r="AN134" i="15"/>
  <c r="A168" i="15"/>
  <c r="V168" i="15"/>
  <c r="AB168" i="15"/>
  <c r="AC168" i="15"/>
  <c r="AL168" i="15"/>
  <c r="AN168" i="15"/>
  <c r="A167" i="15"/>
  <c r="V167" i="15"/>
  <c r="AB167" i="15"/>
  <c r="AC167" i="15"/>
  <c r="AL167" i="15"/>
  <c r="AN167" i="15"/>
  <c r="A161" i="15"/>
  <c r="U161" i="15"/>
  <c r="V161" i="15" s="1"/>
  <c r="AB161" i="15"/>
  <c r="AC161" i="15"/>
  <c r="AL161" i="15"/>
  <c r="AN161" i="15"/>
  <c r="A153" i="15"/>
  <c r="U153" i="15"/>
  <c r="V153" i="15" s="1"/>
  <c r="AB153" i="15"/>
  <c r="AC153" i="15"/>
  <c r="AL153" i="15"/>
  <c r="AN153" i="15"/>
  <c r="A146" i="15"/>
  <c r="U146" i="15"/>
  <c r="V146" i="15" s="1"/>
  <c r="AB146" i="15"/>
  <c r="AC146" i="15"/>
  <c r="AL146" i="15"/>
  <c r="AN146" i="15"/>
  <c r="A133" i="15"/>
  <c r="U133" i="15"/>
  <c r="V133" i="15" s="1"/>
  <c r="AB133" i="15"/>
  <c r="AC133" i="15"/>
  <c r="AL133" i="15"/>
  <c r="AN133" i="15"/>
  <c r="A132" i="15"/>
  <c r="U132" i="15"/>
  <c r="V132" i="15" s="1"/>
  <c r="AB132" i="15"/>
  <c r="AC132" i="15"/>
  <c r="AL132" i="15"/>
  <c r="AN132" i="15"/>
  <c r="A131" i="15" l="1"/>
  <c r="U131" i="15"/>
  <c r="V131" i="15" s="1"/>
  <c r="AB131" i="15"/>
  <c r="AC131" i="15"/>
  <c r="AL131" i="15"/>
  <c r="AN131" i="15"/>
  <c r="A130" i="15" l="1"/>
  <c r="U130" i="15"/>
  <c r="V130" i="15" s="1"/>
  <c r="AB130" i="15"/>
  <c r="AC130" i="15"/>
  <c r="AL130" i="15"/>
  <c r="AN130" i="15"/>
  <c r="A129" i="15"/>
  <c r="U129" i="15"/>
  <c r="V129" i="15" s="1"/>
  <c r="AB129" i="15"/>
  <c r="AC129" i="15"/>
  <c r="AL129" i="15"/>
  <c r="AN129" i="15"/>
  <c r="A128" i="15"/>
  <c r="U128" i="15"/>
  <c r="V128" i="15" s="1"/>
  <c r="AB128" i="15"/>
  <c r="AC128" i="15"/>
  <c r="AL128" i="15"/>
  <c r="AN128" i="15"/>
  <c r="A127" i="15"/>
  <c r="U127" i="15"/>
  <c r="V127" i="15" s="1"/>
  <c r="AB127" i="15"/>
  <c r="AC127" i="15"/>
  <c r="AL127" i="15"/>
  <c r="AN127" i="15"/>
  <c r="AN126" i="15" l="1"/>
  <c r="AL126" i="15"/>
  <c r="AC126" i="15"/>
  <c r="AB126" i="15"/>
  <c r="U126" i="15"/>
  <c r="V126" i="15" s="1"/>
  <c r="A126" i="15"/>
  <c r="AN125" i="15"/>
  <c r="AL125" i="15"/>
  <c r="AC125" i="15"/>
  <c r="AB125" i="15"/>
  <c r="U125" i="15"/>
  <c r="V125" i="15" s="1"/>
  <c r="A125" i="15"/>
  <c r="AN124" i="15"/>
  <c r="AL124" i="15"/>
  <c r="AC124" i="15"/>
  <c r="AB124" i="15"/>
  <c r="U124" i="15"/>
  <c r="V124" i="15" s="1"/>
  <c r="A124" i="15"/>
  <c r="AN114" i="15"/>
  <c r="AL114" i="15"/>
  <c r="AC114" i="15"/>
  <c r="AB114" i="15"/>
  <c r="U114" i="15"/>
  <c r="V114" i="15" s="1"/>
  <c r="A114" i="15"/>
  <c r="AN115" i="15"/>
  <c r="AL115" i="15"/>
  <c r="AC115" i="15"/>
  <c r="AB115" i="15"/>
  <c r="U115" i="15"/>
  <c r="V115" i="15" s="1"/>
  <c r="A115" i="15"/>
  <c r="AN116" i="15"/>
  <c r="AL116" i="15"/>
  <c r="AC116" i="15"/>
  <c r="AB116" i="15"/>
  <c r="U116" i="15"/>
  <c r="V116" i="15" s="1"/>
  <c r="A116" i="15"/>
  <c r="AN109" i="15"/>
  <c r="AL109" i="15"/>
  <c r="AC109" i="15"/>
  <c r="AB109" i="15"/>
  <c r="U109" i="15"/>
  <c r="V109" i="15" s="1"/>
  <c r="A109" i="15"/>
  <c r="AN110" i="15"/>
  <c r="AL110" i="15"/>
  <c r="AC110" i="15"/>
  <c r="AB110" i="15"/>
  <c r="U110" i="15"/>
  <c r="V110" i="15" s="1"/>
  <c r="A110" i="15"/>
  <c r="AN111" i="15"/>
  <c r="AL111" i="15"/>
  <c r="AC111" i="15"/>
  <c r="AB111" i="15"/>
  <c r="U111" i="15"/>
  <c r="V111" i="15" s="1"/>
  <c r="A111" i="15"/>
  <c r="AN107" i="15"/>
  <c r="AL107" i="15"/>
  <c r="AC107" i="15"/>
  <c r="AB107" i="15"/>
  <c r="U107" i="15"/>
  <c r="V107" i="15" s="1"/>
  <c r="A107" i="15"/>
  <c r="AN103" i="15"/>
  <c r="AL103" i="15"/>
  <c r="AC103" i="15"/>
  <c r="AB103" i="15"/>
  <c r="U103" i="15"/>
  <c r="V103" i="15" s="1"/>
  <c r="A103" i="15"/>
  <c r="AN104" i="15"/>
  <c r="AL104" i="15"/>
  <c r="AC104" i="15"/>
  <c r="AB104" i="15"/>
  <c r="U104" i="15"/>
  <c r="V104" i="15" s="1"/>
  <c r="A104" i="15"/>
  <c r="AN105" i="15"/>
  <c r="AL105" i="15"/>
  <c r="AC105" i="15"/>
  <c r="AB105" i="15"/>
  <c r="U105" i="15"/>
  <c r="V105" i="15" s="1"/>
  <c r="A105" i="15"/>
  <c r="AN106" i="15"/>
  <c r="AL106" i="15"/>
  <c r="AC106" i="15"/>
  <c r="AB106" i="15"/>
  <c r="U106" i="15"/>
  <c r="V106" i="15" s="1"/>
  <c r="A106" i="15"/>
  <c r="AN98" i="15"/>
  <c r="AL98" i="15"/>
  <c r="AC98" i="15"/>
  <c r="AB98" i="15"/>
  <c r="U98" i="15"/>
  <c r="V98" i="15" s="1"/>
  <c r="A98" i="15"/>
  <c r="AN99" i="15"/>
  <c r="AL99" i="15"/>
  <c r="AC99" i="15"/>
  <c r="AB99" i="15"/>
  <c r="U99" i="15"/>
  <c r="V99" i="15" s="1"/>
  <c r="A99" i="15"/>
  <c r="AN100" i="15"/>
  <c r="AL100" i="15"/>
  <c r="AC100" i="15"/>
  <c r="AB100" i="15"/>
  <c r="U100" i="15"/>
  <c r="V100" i="15" s="1"/>
  <c r="A100" i="15"/>
  <c r="AN101" i="15"/>
  <c r="AL101" i="15"/>
  <c r="AC101" i="15"/>
  <c r="AB101" i="15"/>
  <c r="U101" i="15"/>
  <c r="V101" i="15" s="1"/>
  <c r="A101" i="15"/>
  <c r="AN94" i="15"/>
  <c r="AL94" i="15"/>
  <c r="AC94" i="15"/>
  <c r="AB94" i="15"/>
  <c r="U94" i="15"/>
  <c r="V94" i="15" s="1"/>
  <c r="A94" i="15"/>
  <c r="AN93" i="15"/>
  <c r="AL93" i="15"/>
  <c r="AC93" i="15"/>
  <c r="AB93" i="15"/>
  <c r="U93" i="15"/>
  <c r="V93" i="15" s="1"/>
  <c r="A93" i="15"/>
  <c r="AN95" i="15"/>
  <c r="AL95" i="15"/>
  <c r="AC95" i="15"/>
  <c r="AB95" i="15"/>
  <c r="U95" i="15"/>
  <c r="V95" i="15" s="1"/>
  <c r="A95" i="15"/>
  <c r="AN96" i="15"/>
  <c r="AL96" i="15"/>
  <c r="AC96" i="15"/>
  <c r="AB96" i="15"/>
  <c r="U96" i="15"/>
  <c r="V96" i="15" s="1"/>
  <c r="A96" i="15"/>
  <c r="AN123" i="15"/>
  <c r="AL123" i="15"/>
  <c r="AC123" i="15"/>
  <c r="AB123" i="15"/>
  <c r="U123" i="15"/>
  <c r="V123" i="15" s="1"/>
  <c r="A123" i="15"/>
  <c r="A117" i="15" l="1"/>
  <c r="U117" i="15"/>
  <c r="V117" i="15" s="1"/>
  <c r="AB117" i="15"/>
  <c r="AC117" i="15"/>
  <c r="AL117" i="15"/>
  <c r="AN117" i="15"/>
  <c r="A112" i="15"/>
  <c r="U112" i="15"/>
  <c r="V112" i="15" s="1"/>
  <c r="AB112" i="15"/>
  <c r="AC112" i="15"/>
  <c r="AL112" i="15"/>
  <c r="AN112" i="15"/>
  <c r="AN122" i="15"/>
  <c r="AL122" i="15"/>
  <c r="AC122" i="15"/>
  <c r="AB122" i="15"/>
  <c r="U122" i="15"/>
  <c r="V122" i="15" s="1"/>
  <c r="A122" i="15"/>
  <c r="AN121" i="15"/>
  <c r="AL121" i="15"/>
  <c r="AC121" i="15"/>
  <c r="AB121" i="15"/>
  <c r="U121" i="15"/>
  <c r="V121" i="15" s="1"/>
  <c r="A121" i="15"/>
  <c r="AN120" i="15"/>
  <c r="AL120" i="15"/>
  <c r="AC120" i="15"/>
  <c r="AB120" i="15"/>
  <c r="U120" i="15"/>
  <c r="V120" i="15" s="1"/>
  <c r="A120" i="15"/>
  <c r="A119" i="15"/>
  <c r="U119" i="15"/>
  <c r="V119" i="15" s="1"/>
  <c r="AB119" i="15"/>
  <c r="AC119" i="15"/>
  <c r="AL119" i="15"/>
  <c r="AN119" i="15"/>
  <c r="A118" i="15"/>
  <c r="U118" i="15"/>
  <c r="V118" i="15" s="1"/>
  <c r="AB118" i="15"/>
  <c r="AC118" i="15"/>
  <c r="AL118" i="15"/>
  <c r="AN118" i="15"/>
  <c r="AN113" i="15" l="1"/>
  <c r="AL113" i="15"/>
  <c r="AC113" i="15"/>
  <c r="AB113" i="15"/>
  <c r="U113" i="15"/>
  <c r="V113" i="15" s="1"/>
  <c r="A113" i="15"/>
  <c r="AN108" i="15"/>
  <c r="AL108" i="15"/>
  <c r="AC108" i="15"/>
  <c r="AB108" i="15"/>
  <c r="U108" i="15"/>
  <c r="V108" i="15" s="1"/>
  <c r="A108" i="15"/>
  <c r="AN102" i="15"/>
  <c r="AL102" i="15"/>
  <c r="AC102" i="15"/>
  <c r="AB102" i="15"/>
  <c r="U102" i="15"/>
  <c r="V102" i="15" s="1"/>
  <c r="A102" i="15"/>
  <c r="AN97" i="15"/>
  <c r="AL97" i="15"/>
  <c r="AC97" i="15"/>
  <c r="AB97" i="15"/>
  <c r="U97" i="15"/>
  <c r="V97" i="15" s="1"/>
  <c r="A97" i="15"/>
  <c r="AN92" i="15"/>
  <c r="AL92" i="15"/>
  <c r="AC92" i="15"/>
  <c r="AB92" i="15"/>
  <c r="U92" i="15"/>
  <c r="V92" i="15" s="1"/>
  <c r="A92" i="15"/>
  <c r="AN91" i="15"/>
  <c r="AL91" i="15"/>
  <c r="AC91" i="15"/>
  <c r="AB91" i="15"/>
  <c r="U91" i="15"/>
  <c r="V91" i="15" s="1"/>
  <c r="A91" i="15"/>
  <c r="AN80" i="15" l="1"/>
  <c r="AL80" i="15"/>
  <c r="AC80" i="15"/>
  <c r="AB80" i="15"/>
  <c r="U80" i="15"/>
  <c r="V80" i="15" s="1"/>
  <c r="A80" i="15"/>
  <c r="A67" i="15" l="1"/>
  <c r="U67" i="15"/>
  <c r="V67" i="15" s="1"/>
  <c r="AB67" i="15"/>
  <c r="AC67" i="15"/>
  <c r="AL67" i="15"/>
  <c r="AN67" i="15"/>
  <c r="A90" i="15"/>
  <c r="U90" i="15"/>
  <c r="V90" i="15" s="1"/>
  <c r="AB90" i="15"/>
  <c r="AC90" i="15"/>
  <c r="AL90" i="15"/>
  <c r="AN90" i="15"/>
  <c r="A89" i="15"/>
  <c r="U89" i="15"/>
  <c r="V89" i="15" s="1"/>
  <c r="AB89" i="15"/>
  <c r="AC89" i="15"/>
  <c r="AL89" i="15"/>
  <c r="AN89" i="15"/>
  <c r="A88" i="15"/>
  <c r="U88" i="15"/>
  <c r="V88" i="15" s="1"/>
  <c r="AB88" i="15"/>
  <c r="AC88" i="15"/>
  <c r="AL88" i="15"/>
  <c r="AN88" i="15"/>
  <c r="A85" i="15" l="1"/>
  <c r="U85" i="15"/>
  <c r="V85" i="15" s="1"/>
  <c r="AB85" i="15"/>
  <c r="AC85" i="15"/>
  <c r="AL85" i="15"/>
  <c r="AN85" i="15"/>
  <c r="A86" i="15"/>
  <c r="U86" i="15"/>
  <c r="V86" i="15" s="1"/>
  <c r="AB86" i="15"/>
  <c r="AC86" i="15"/>
  <c r="AL86" i="15"/>
  <c r="AN86" i="15"/>
  <c r="A81" i="15"/>
  <c r="U81" i="15"/>
  <c r="V81" i="15" s="1"/>
  <c r="AB81" i="15"/>
  <c r="AC81" i="15"/>
  <c r="AL81" i="15"/>
  <c r="AN81" i="15"/>
  <c r="A82" i="15"/>
  <c r="U82" i="15"/>
  <c r="V82" i="15" s="1"/>
  <c r="AB82" i="15"/>
  <c r="AC82" i="15"/>
  <c r="AL82" i="15"/>
  <c r="AN82" i="15"/>
  <c r="A78" i="15"/>
  <c r="U78" i="15"/>
  <c r="V78" i="15" s="1"/>
  <c r="AB78" i="15"/>
  <c r="AC78" i="15"/>
  <c r="AL78" i="15"/>
  <c r="AN78" i="15"/>
  <c r="A79" i="15"/>
  <c r="U79" i="15"/>
  <c r="V79" i="15" s="1"/>
  <c r="AB79" i="15"/>
  <c r="AC79" i="15"/>
  <c r="AL79" i="15"/>
  <c r="AN79" i="15"/>
  <c r="A73" i="15"/>
  <c r="U73" i="15"/>
  <c r="V73" i="15" s="1"/>
  <c r="AB73" i="15"/>
  <c r="AC73" i="15"/>
  <c r="AL73" i="15"/>
  <c r="AN73" i="15"/>
  <c r="A74" i="15"/>
  <c r="U74" i="15"/>
  <c r="V74" i="15" s="1"/>
  <c r="AB74" i="15"/>
  <c r="AC74" i="15"/>
  <c r="AL74" i="15"/>
  <c r="AN74" i="15"/>
  <c r="A71" i="15"/>
  <c r="U71" i="15"/>
  <c r="V71" i="15" s="1"/>
  <c r="AB71" i="15"/>
  <c r="AC71" i="15"/>
  <c r="AL71" i="15"/>
  <c r="AN71" i="15"/>
  <c r="A51" i="15"/>
  <c r="U51" i="15"/>
  <c r="V51" i="15" s="1"/>
  <c r="AB51" i="15"/>
  <c r="AC51" i="15"/>
  <c r="AL51" i="15"/>
  <c r="AN51" i="15"/>
  <c r="A84" i="15" l="1"/>
  <c r="U84" i="15"/>
  <c r="V84" i="15" s="1"/>
  <c r="AB84" i="15"/>
  <c r="AC84" i="15"/>
  <c r="AL84" i="15"/>
  <c r="AN84" i="15"/>
  <c r="A75" i="15"/>
  <c r="U75" i="15"/>
  <c r="V75" i="15" s="1"/>
  <c r="AB75" i="15"/>
  <c r="AC75" i="15"/>
  <c r="AL75" i="15"/>
  <c r="AN75" i="15"/>
  <c r="A70" i="15"/>
  <c r="U70" i="15"/>
  <c r="V70" i="15" s="1"/>
  <c r="AB70" i="15"/>
  <c r="AC70" i="15"/>
  <c r="AL70" i="15"/>
  <c r="AN70" i="15"/>
  <c r="A77" i="15"/>
  <c r="U77" i="15"/>
  <c r="V77" i="15" s="1"/>
  <c r="AB77" i="15"/>
  <c r="AC77" i="15"/>
  <c r="AL77" i="15"/>
  <c r="AN77" i="15"/>
  <c r="A87" i="15"/>
  <c r="U87" i="15"/>
  <c r="V87" i="15" s="1"/>
  <c r="AB87" i="15"/>
  <c r="AC87" i="15"/>
  <c r="AL87" i="15"/>
  <c r="AN87" i="15"/>
  <c r="A83" i="15"/>
  <c r="U83" i="15"/>
  <c r="V83" i="15" s="1"/>
  <c r="AB83" i="15"/>
  <c r="AC83" i="15"/>
  <c r="AL83" i="15"/>
  <c r="AN83" i="15"/>
  <c r="A76" i="15"/>
  <c r="U76" i="15"/>
  <c r="V76" i="15" s="1"/>
  <c r="AB76" i="15"/>
  <c r="AC76" i="15"/>
  <c r="AL76" i="15"/>
  <c r="AN76" i="15"/>
  <c r="A72" i="15"/>
  <c r="U72" i="15"/>
  <c r="V72" i="15" s="1"/>
  <c r="AB72" i="15"/>
  <c r="AC72" i="15"/>
  <c r="AL72" i="15"/>
  <c r="AN72" i="15"/>
  <c r="A69" i="15"/>
  <c r="U69" i="15"/>
  <c r="V69" i="15" s="1"/>
  <c r="AB69" i="15"/>
  <c r="AC69" i="15"/>
  <c r="AL69" i="15"/>
  <c r="AN69" i="15"/>
  <c r="A68" i="15"/>
  <c r="U68" i="15"/>
  <c r="V68" i="15" s="1"/>
  <c r="AB68" i="15"/>
  <c r="AC68" i="15"/>
  <c r="AL68" i="15"/>
  <c r="AN68" i="15"/>
  <c r="A66" i="15"/>
  <c r="U66" i="15"/>
  <c r="V66" i="15" s="1"/>
  <c r="AB66" i="15"/>
  <c r="AC66" i="15"/>
  <c r="AL66" i="15"/>
  <c r="AN66" i="15"/>
  <c r="A65" i="15"/>
  <c r="U65" i="15"/>
  <c r="V65" i="15" s="1"/>
  <c r="AB65" i="15"/>
  <c r="AC65" i="15"/>
  <c r="AL65" i="15"/>
  <c r="AN65" i="15"/>
  <c r="A64" i="15"/>
  <c r="U64" i="15"/>
  <c r="V64" i="15" s="1"/>
  <c r="AB64" i="15"/>
  <c r="AC64" i="15"/>
  <c r="AL64" i="15"/>
  <c r="AN64" i="15"/>
  <c r="A60" i="15"/>
  <c r="U60" i="15"/>
  <c r="V60" i="15" s="1"/>
  <c r="AB60" i="15"/>
  <c r="AC60" i="15"/>
  <c r="AL60" i="15"/>
  <c r="AN60" i="15"/>
  <c r="A61" i="15"/>
  <c r="U61" i="15"/>
  <c r="V61" i="15" s="1"/>
  <c r="AB61" i="15"/>
  <c r="AC61" i="15"/>
  <c r="AL61" i="15"/>
  <c r="AN61" i="15"/>
  <c r="A62" i="15"/>
  <c r="U62" i="15"/>
  <c r="V62" i="15" s="1"/>
  <c r="AB62" i="15"/>
  <c r="AC62" i="15"/>
  <c r="AL62" i="15"/>
  <c r="AN62" i="15"/>
  <c r="U49" i="15" l="1"/>
  <c r="V49" i="15" s="1"/>
  <c r="AN49" i="15"/>
  <c r="AL49" i="15"/>
  <c r="AC49" i="15"/>
  <c r="AB49" i="15"/>
  <c r="A49" i="15"/>
  <c r="A56" i="15"/>
  <c r="U56" i="15"/>
  <c r="V56" i="15" s="1"/>
  <c r="AB56" i="15"/>
  <c r="AC56" i="15"/>
  <c r="AL56" i="15"/>
  <c r="AN56" i="15"/>
  <c r="A57" i="15" l="1"/>
  <c r="U57" i="15"/>
  <c r="V57" i="15" s="1"/>
  <c r="AB57" i="15"/>
  <c r="AC57" i="15"/>
  <c r="AL57" i="15"/>
  <c r="AN57" i="15"/>
  <c r="A58" i="15"/>
  <c r="U58" i="15"/>
  <c r="V58" i="15" s="1"/>
  <c r="AB58" i="15"/>
  <c r="AC58" i="15"/>
  <c r="AL58" i="15"/>
  <c r="AN58" i="15"/>
  <c r="A59" i="15"/>
  <c r="U59" i="15"/>
  <c r="V59" i="15" s="1"/>
  <c r="AB59" i="15"/>
  <c r="AC59" i="15"/>
  <c r="AL59" i="15"/>
  <c r="AN59" i="15"/>
  <c r="A63" i="15" l="1"/>
  <c r="U63" i="15"/>
  <c r="V63" i="15" s="1"/>
  <c r="AB63" i="15"/>
  <c r="AC63" i="15"/>
  <c r="AL63" i="15"/>
  <c r="AN63" i="15"/>
  <c r="U55" i="15"/>
  <c r="V55" i="15" s="1"/>
  <c r="A55" i="15"/>
  <c r="AB55" i="15"/>
  <c r="AC55" i="15"/>
  <c r="AL55" i="15"/>
  <c r="AN55" i="15"/>
  <c r="A37" i="15" l="1"/>
  <c r="U37" i="15"/>
  <c r="AB37" i="15"/>
  <c r="AC37" i="15"/>
  <c r="AL37" i="15"/>
  <c r="AN37" i="15"/>
  <c r="A38" i="15"/>
  <c r="U38" i="15"/>
  <c r="AB38" i="15"/>
  <c r="AC38" i="15"/>
  <c r="AL38" i="15"/>
  <c r="AN38" i="15"/>
  <c r="A39" i="15"/>
  <c r="U39" i="15"/>
  <c r="AB39" i="15"/>
  <c r="AC39" i="15"/>
  <c r="AL39" i="15"/>
  <c r="AN39" i="15"/>
  <c r="A40" i="15"/>
  <c r="U40" i="15"/>
  <c r="V40" i="15" s="1"/>
  <c r="AB40" i="15"/>
  <c r="AC40" i="15"/>
  <c r="AL40" i="15"/>
  <c r="AN40" i="15"/>
  <c r="A41" i="15"/>
  <c r="U41" i="15"/>
  <c r="V41" i="15" s="1"/>
  <c r="AB41" i="15"/>
  <c r="AC41" i="15"/>
  <c r="AL41" i="15"/>
  <c r="AN41" i="15"/>
  <c r="A42" i="15"/>
  <c r="U42" i="15"/>
  <c r="V42" i="15" s="1"/>
  <c r="AB42" i="15"/>
  <c r="AC42" i="15"/>
  <c r="AL42" i="15"/>
  <c r="AN42" i="15"/>
  <c r="A43" i="15"/>
  <c r="U43" i="15"/>
  <c r="V43" i="15" s="1"/>
  <c r="AB43" i="15"/>
  <c r="AC43" i="15"/>
  <c r="AL43" i="15"/>
  <c r="AN43" i="15"/>
  <c r="A44" i="15"/>
  <c r="U44" i="15"/>
  <c r="V44" i="15" s="1"/>
  <c r="AB44" i="15"/>
  <c r="AC44" i="15"/>
  <c r="AL44" i="15"/>
  <c r="AN44" i="15"/>
  <c r="A26" i="15"/>
  <c r="U26" i="15"/>
  <c r="V26" i="15" s="1"/>
  <c r="AB26" i="15"/>
  <c r="AC26" i="15"/>
  <c r="AL26" i="15"/>
  <c r="AN26" i="15"/>
  <c r="A27" i="15"/>
  <c r="U27" i="15"/>
  <c r="V27" i="15" s="1"/>
  <c r="AB27" i="15"/>
  <c r="AC27" i="15"/>
  <c r="AL27" i="15"/>
  <c r="AN27" i="15"/>
  <c r="A28" i="15"/>
  <c r="U28" i="15"/>
  <c r="V28" i="15" s="1"/>
  <c r="AB28" i="15"/>
  <c r="AC28" i="15"/>
  <c r="AL28" i="15"/>
  <c r="AN28" i="15"/>
  <c r="A29" i="15"/>
  <c r="U29" i="15"/>
  <c r="V29" i="15" s="1"/>
  <c r="AB29" i="15"/>
  <c r="AC29" i="15"/>
  <c r="AL29" i="15"/>
  <c r="AN29" i="15"/>
  <c r="A30" i="15"/>
  <c r="U30" i="15"/>
  <c r="V30" i="15" s="1"/>
  <c r="AB30" i="15"/>
  <c r="AC30" i="15"/>
  <c r="AL30" i="15"/>
  <c r="AN30" i="15"/>
  <c r="A31" i="15"/>
  <c r="U31" i="15"/>
  <c r="V31" i="15" s="1"/>
  <c r="AB31" i="15"/>
  <c r="AC31" i="15"/>
  <c r="AL31" i="15"/>
  <c r="AN31" i="15"/>
  <c r="A32" i="15"/>
  <c r="U32" i="15"/>
  <c r="V32" i="15" s="1"/>
  <c r="AB32" i="15"/>
  <c r="AC32" i="15"/>
  <c r="AL32" i="15"/>
  <c r="AN32" i="15"/>
  <c r="A33" i="15"/>
  <c r="U33" i="15"/>
  <c r="AB33" i="15"/>
  <c r="AC33" i="15"/>
  <c r="AL33" i="15"/>
  <c r="AN33" i="15"/>
  <c r="A34" i="15"/>
  <c r="U34" i="15"/>
  <c r="AB34" i="15"/>
  <c r="AC34" i="15"/>
  <c r="AL34" i="15"/>
  <c r="AN34" i="15"/>
  <c r="A35" i="15"/>
  <c r="U35" i="15"/>
  <c r="AB35" i="15"/>
  <c r="AC35" i="15"/>
  <c r="AL35" i="15"/>
  <c r="AN35" i="15"/>
  <c r="A36" i="15"/>
  <c r="U36" i="15"/>
  <c r="AB36" i="15"/>
  <c r="AC36" i="15"/>
  <c r="AL36" i="15"/>
  <c r="AN36" i="15"/>
  <c r="A54" i="15"/>
  <c r="U54" i="15"/>
  <c r="V54" i="15" s="1"/>
  <c r="AB54" i="15"/>
  <c r="AC54" i="15"/>
  <c r="AL54" i="15"/>
  <c r="AN54" i="15"/>
  <c r="A53" i="15"/>
  <c r="U53" i="15"/>
  <c r="V53" i="15" s="1"/>
  <c r="AB53" i="15"/>
  <c r="AC53" i="15"/>
  <c r="AL53" i="15"/>
  <c r="AN53" i="15"/>
  <c r="AN52" i="15"/>
  <c r="AL52" i="15"/>
  <c r="AC52" i="15"/>
  <c r="AB52" i="15"/>
  <c r="U52" i="15"/>
  <c r="V52" i="15" s="1"/>
  <c r="A52" i="15"/>
  <c r="A4" i="15"/>
  <c r="U4" i="15"/>
  <c r="V4" i="15" s="1"/>
  <c r="AB4" i="15"/>
  <c r="AC4" i="15"/>
  <c r="AL4" i="15"/>
  <c r="AN4" i="15"/>
  <c r="V33" i="15" l="1"/>
  <c r="V34" i="15"/>
  <c r="V39" i="15"/>
  <c r="V35" i="15"/>
  <c r="V38" i="15"/>
  <c r="V36" i="15"/>
  <c r="V37" i="15"/>
  <c r="U12" i="15"/>
  <c r="V12" i="15" s="1"/>
  <c r="U8" i="15" l="1"/>
  <c r="V8" i="15" s="1"/>
  <c r="U7" i="15"/>
  <c r="V7" i="15" s="1"/>
  <c r="A50" i="15"/>
  <c r="U50" i="15"/>
  <c r="V50" i="15" s="1"/>
  <c r="AB50" i="15"/>
  <c r="AC50" i="15"/>
  <c r="AL50" i="15"/>
  <c r="AN50" i="15"/>
  <c r="A48" i="15"/>
  <c r="U48" i="15"/>
  <c r="V48" i="15" s="1"/>
  <c r="AB48" i="15"/>
  <c r="AC48" i="15"/>
  <c r="AL48" i="15"/>
  <c r="AN48" i="15"/>
  <c r="A47" i="15"/>
  <c r="U47" i="15"/>
  <c r="V47" i="15" s="1"/>
  <c r="AB47" i="15"/>
  <c r="AC47" i="15"/>
  <c r="AL47" i="15"/>
  <c r="AN47" i="15"/>
  <c r="A46" i="15"/>
  <c r="U46" i="15"/>
  <c r="V46" i="15" s="1"/>
  <c r="AB46" i="15"/>
  <c r="AC46" i="15"/>
  <c r="AL46" i="15"/>
  <c r="AN46" i="15"/>
  <c r="A45" i="15"/>
  <c r="U45" i="15"/>
  <c r="V45" i="15" s="1"/>
  <c r="AB45" i="15"/>
  <c r="AC45" i="15"/>
  <c r="AL45" i="15"/>
  <c r="AN45" i="15"/>
  <c r="A6" i="15" l="1"/>
  <c r="U6" i="15"/>
  <c r="V6" i="15" s="1"/>
  <c r="AB6" i="15"/>
  <c r="AC6" i="15"/>
  <c r="AL6" i="15"/>
  <c r="AN6" i="15"/>
  <c r="AN5" i="15" l="1"/>
  <c r="AL5" i="15"/>
  <c r="AB5" i="15"/>
  <c r="AC5" i="15"/>
  <c r="U5" i="15"/>
  <c r="V5" i="15" s="1"/>
  <c r="A5" i="15"/>
  <c r="AN21" i="15"/>
  <c r="AL21" i="15"/>
  <c r="AC21" i="15"/>
  <c r="AB21" i="15"/>
  <c r="U21" i="15"/>
  <c r="V21" i="15" s="1"/>
  <c r="A21" i="15"/>
  <c r="AN22" i="15"/>
  <c r="AL22" i="15"/>
  <c r="AC22" i="15"/>
  <c r="AB22" i="15"/>
  <c r="U22" i="15"/>
  <c r="V22" i="15" s="1"/>
  <c r="A22" i="15"/>
  <c r="AN23" i="15"/>
  <c r="AL23" i="15"/>
  <c r="AC23" i="15"/>
  <c r="AB23" i="15"/>
  <c r="U23" i="15"/>
  <c r="V23" i="15" s="1"/>
  <c r="A23" i="15"/>
  <c r="AN17" i="15" l="1"/>
  <c r="AL17" i="15"/>
  <c r="AC17" i="15"/>
  <c r="AB17" i="15"/>
  <c r="U17" i="15"/>
  <c r="V17" i="15" s="1"/>
  <c r="A17" i="15"/>
  <c r="AN16" i="15"/>
  <c r="AL16" i="15"/>
  <c r="AC16" i="15"/>
  <c r="AB16" i="15"/>
  <c r="U16" i="15"/>
  <c r="V16" i="15" s="1"/>
  <c r="A16" i="15"/>
  <c r="AN12" i="15"/>
  <c r="AL12" i="15"/>
  <c r="AC12" i="15"/>
  <c r="AB12" i="15"/>
  <c r="A12" i="15"/>
  <c r="AN9" i="15"/>
  <c r="AL9" i="15"/>
  <c r="AC9" i="15"/>
  <c r="AB9" i="15"/>
  <c r="U9" i="15"/>
  <c r="V9" i="15" s="1"/>
  <c r="A9" i="15"/>
  <c r="AN2" i="15" l="1"/>
  <c r="AN3" i="15"/>
  <c r="AN7" i="15"/>
  <c r="AN8" i="15"/>
  <c r="AN10" i="15"/>
  <c r="AN11" i="15"/>
  <c r="AN13" i="15"/>
  <c r="AN14" i="15"/>
  <c r="AN15" i="15"/>
  <c r="AN18" i="15"/>
  <c r="AN19" i="15"/>
  <c r="AN20" i="15"/>
  <c r="AN24" i="15"/>
  <c r="AN25" i="15"/>
  <c r="AL2" i="15"/>
  <c r="AL3" i="15"/>
  <c r="AL7" i="15"/>
  <c r="AL8" i="15"/>
  <c r="AL10" i="15"/>
  <c r="AL11" i="15"/>
  <c r="AL13" i="15"/>
  <c r="AL14" i="15"/>
  <c r="AL15" i="15"/>
  <c r="AL18" i="15"/>
  <c r="AL19" i="15"/>
  <c r="AL20" i="15"/>
  <c r="AL24" i="15"/>
  <c r="AL25" i="15"/>
  <c r="AB2" i="15"/>
  <c r="AC2" i="15"/>
  <c r="AB3" i="15"/>
  <c r="AC3" i="15"/>
  <c r="AB7" i="15"/>
  <c r="AC7" i="15"/>
  <c r="AB8" i="15"/>
  <c r="AC8" i="15"/>
  <c r="AB10" i="15"/>
  <c r="AC10" i="15"/>
  <c r="AB11" i="15"/>
  <c r="AC11" i="15"/>
  <c r="AB13" i="15"/>
  <c r="AC13" i="15"/>
  <c r="AB14" i="15"/>
  <c r="AC14" i="15"/>
  <c r="AB15" i="15"/>
  <c r="AC15" i="15"/>
  <c r="AB18" i="15"/>
  <c r="AC18" i="15"/>
  <c r="AB19" i="15"/>
  <c r="AC19" i="15"/>
  <c r="AB20" i="15"/>
  <c r="AC20" i="15"/>
  <c r="AB24" i="15"/>
  <c r="AC24" i="15"/>
  <c r="AB25" i="15"/>
  <c r="AC25" i="15"/>
  <c r="U2" i="15"/>
  <c r="V2" i="15" s="1"/>
  <c r="U3" i="15"/>
  <c r="V3" i="15" s="1"/>
  <c r="U10" i="15"/>
  <c r="V10" i="15" s="1"/>
  <c r="U11" i="15"/>
  <c r="V11" i="15" s="1"/>
  <c r="U13" i="15"/>
  <c r="V13" i="15" s="1"/>
  <c r="U14" i="15"/>
  <c r="V14" i="15" s="1"/>
  <c r="U15" i="15"/>
  <c r="V15" i="15" s="1"/>
  <c r="U18" i="15"/>
  <c r="V18" i="15" s="1"/>
  <c r="U19" i="15"/>
  <c r="V19" i="15" s="1"/>
  <c r="U20" i="15"/>
  <c r="V20" i="15" s="1"/>
  <c r="U24" i="15"/>
  <c r="V24" i="15" s="1"/>
  <c r="U25" i="15"/>
  <c r="V25" i="15" s="1"/>
  <c r="A25" i="15"/>
  <c r="A24" i="15"/>
  <c r="A18" i="15"/>
  <c r="A14" i="15"/>
  <c r="A20" i="15"/>
  <c r="A19" i="15"/>
  <c r="A15" i="15"/>
  <c r="A13" i="15"/>
  <c r="A11" i="15"/>
  <c r="A10" i="15"/>
  <c r="A8" i="15"/>
  <c r="A7" i="15"/>
  <c r="A3" i="15" l="1"/>
  <c r="A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DUGAS Peter</author>
  </authors>
  <commentList>
    <comment ref="B51" authorId="0" shapeId="0" xr:uid="{2659E323-2E24-460F-BA67-B64C5DB4719B}">
      <text>
        <r>
          <rPr>
            <b/>
            <sz val="9"/>
            <color indexed="81"/>
            <rFont val="Tahoma"/>
            <family val="2"/>
          </rPr>
          <t>DUGAS Peter:</t>
        </r>
        <r>
          <rPr>
            <sz val="9"/>
            <color indexed="81"/>
            <rFont val="Tahoma"/>
            <family val="2"/>
          </rPr>
          <t xml:space="preserve">
Pato Pec</t>
        </r>
      </text>
    </comment>
    <comment ref="T96" authorId="0" shapeId="0" xr:uid="{2986A2A0-F3C4-42C6-8574-7BB83B902321}">
      <text>
        <r>
          <rPr>
            <b/>
            <sz val="9"/>
            <color indexed="81"/>
            <rFont val="Tahoma"/>
            <family val="2"/>
          </rPr>
          <t>DUGAS Peter:</t>
        </r>
        <r>
          <rPr>
            <sz val="9"/>
            <color indexed="81"/>
            <rFont val="Tahoma"/>
            <family val="2"/>
          </rPr>
          <t xml:space="preserve">
Nabuduce 940e</t>
        </r>
      </text>
    </comment>
    <comment ref="U120" authorId="0" shapeId="0" xr:uid="{123C0289-EDCB-44A4-8B81-6023A82415FE}">
      <text>
        <r>
          <rPr>
            <b/>
            <sz val="9"/>
            <color indexed="81"/>
            <rFont val="Tahoma"/>
            <family val="2"/>
          </rPr>
          <t>DUGAS Peter:</t>
        </r>
        <r>
          <rPr>
            <sz val="9"/>
            <color indexed="81"/>
            <rFont val="Tahoma"/>
            <family val="2"/>
          </rPr>
          <t xml:space="preserve">
Doplatok blok za parkovne 600czk</t>
        </r>
      </text>
    </comment>
  </commentList>
</comments>
</file>

<file path=xl/sharedStrings.xml><?xml version="1.0" encoding="utf-8"?>
<sst xmlns="http://schemas.openxmlformats.org/spreadsheetml/2006/main" count="3776" uniqueCount="837">
  <si>
    <t>WEEK</t>
  </si>
  <si>
    <t>CLIENT</t>
  </si>
  <si>
    <t>LOADING CTR</t>
  </si>
  <si>
    <t>LOADING ZIP</t>
  </si>
  <si>
    <t>LOADING CITY</t>
  </si>
  <si>
    <t>LOADING DATE</t>
  </si>
  <si>
    <t>LOADING TIME</t>
  </si>
  <si>
    <t>DELIVERY CTR</t>
  </si>
  <si>
    <t>DELIVERY ZIP</t>
  </si>
  <si>
    <t>DELIVERY CITY</t>
  </si>
  <si>
    <t>DELIVERY DATE</t>
  </si>
  <si>
    <t>DELIVERY TIME</t>
  </si>
  <si>
    <t>BOOKING REFERENCE</t>
  </si>
  <si>
    <t>TRUCK TYPE</t>
  </si>
  <si>
    <t>LTL / FTL</t>
  </si>
  <si>
    <t>GROSS WEIGHT [KG]</t>
  </si>
  <si>
    <t>TRUCK PLATES</t>
  </si>
  <si>
    <t>CARRIER</t>
  </si>
  <si>
    <t>SALES [€]</t>
  </si>
  <si>
    <t>PURCHASE [€]</t>
  </si>
  <si>
    <t>MARGIN [€]</t>
  </si>
  <si>
    <t>MARGIN [%]</t>
  </si>
  <si>
    <t>CF</t>
  </si>
  <si>
    <t>VF</t>
  </si>
  <si>
    <t>KM</t>
  </si>
  <si>
    <t>REMARK</t>
  </si>
  <si>
    <t>PIC</t>
  </si>
  <si>
    <t>PURCHASE [€/KM]</t>
  </si>
  <si>
    <t>SALES [€/KM]</t>
  </si>
  <si>
    <t>COLLI [KS]</t>
  </si>
  <si>
    <t>LDM</t>
  </si>
  <si>
    <t>DEMURRAGE COST / CLIENT</t>
  </si>
  <si>
    <t>DEMURRAGE COST / HAULIER</t>
  </si>
  <si>
    <t>CLIENT PENALTIES</t>
  </si>
  <si>
    <t xml:space="preserve"> HAULIER PENALTIES</t>
  </si>
  <si>
    <t>NC/R</t>
  </si>
  <si>
    <t># LOADINGS</t>
  </si>
  <si>
    <t>START STATUS</t>
  </si>
  <si>
    <t># UNLOADINGS</t>
  </si>
  <si>
    <t>STOP STATUS</t>
  </si>
  <si>
    <t>TRAILER PLATES</t>
  </si>
  <si>
    <t>04CARMEUSE-SK</t>
  </si>
  <si>
    <t>SK</t>
  </si>
  <si>
    <t>04</t>
  </si>
  <si>
    <t>Slavec</t>
  </si>
  <si>
    <t>D</t>
  </si>
  <si>
    <t>01</t>
  </si>
  <si>
    <t>GROEDITZ</t>
  </si>
  <si>
    <t>STANDARD</t>
  </si>
  <si>
    <t>ST</t>
  </si>
  <si>
    <t>BH53MTS/BH61MTS</t>
  </si>
  <si>
    <t>41MARVICON-SK</t>
  </si>
  <si>
    <t>T9212070996</t>
  </si>
  <si>
    <t>PD</t>
  </si>
  <si>
    <t>BH18RDB / QAFF528</t>
  </si>
  <si>
    <t>T9212070997</t>
  </si>
  <si>
    <t>04U-SHIN</t>
  </si>
  <si>
    <t>HU</t>
  </si>
  <si>
    <t>28</t>
  </si>
  <si>
    <t>KISBER</t>
  </si>
  <si>
    <t>KOSICE</t>
  </si>
  <si>
    <t>KE210NL/KE859YJ</t>
  </si>
  <si>
    <t>04DMHTRANS-SK</t>
  </si>
  <si>
    <t>T9212071255</t>
  </si>
  <si>
    <t>CZ</t>
  </si>
  <si>
    <t>75</t>
  </si>
  <si>
    <t>ROZNOV POD RADHOSTEM</t>
  </si>
  <si>
    <t>MEGA</t>
  </si>
  <si>
    <t>RT</t>
  </si>
  <si>
    <t>PO259HM/PO836YN</t>
  </si>
  <si>
    <t>05TRANSGOLD</t>
  </si>
  <si>
    <t>9215170406; 9215170407</t>
  </si>
  <si>
    <t>T9212071161</t>
  </si>
  <si>
    <t>59ELOGISTIC-SK</t>
  </si>
  <si>
    <t>FR</t>
  </si>
  <si>
    <t>57</t>
  </si>
  <si>
    <t>Hambach</t>
  </si>
  <si>
    <r>
      <t>031354657 (</t>
    </r>
    <r>
      <rPr>
        <b/>
        <sz val="10"/>
        <color rgb="FF00B050"/>
        <rFont val="Calibri"/>
        <family val="2"/>
        <scheme val="minor"/>
      </rPr>
      <t>8.1.24, 14:30)</t>
    </r>
  </si>
  <si>
    <t>LTL</t>
  </si>
  <si>
    <t>ZM060CB/ZM068YE</t>
  </si>
  <si>
    <t>95DEMAR</t>
  </si>
  <si>
    <t>T9212071162</t>
  </si>
  <si>
    <t>090081GM483</t>
  </si>
  <si>
    <t>65</t>
  </si>
  <si>
    <t>RUSSELSHEIM</t>
  </si>
  <si>
    <t>91</t>
  </si>
  <si>
    <t>TRNAVA</t>
  </si>
  <si>
    <t>RLEX00031570</t>
  </si>
  <si>
    <t>Nalozi 3.1. 08:00</t>
  </si>
  <si>
    <t>TN664HD/TN094YM</t>
  </si>
  <si>
    <t>91PROTRANSPORT-SK</t>
  </si>
  <si>
    <t>T9212071146</t>
  </si>
  <si>
    <t>RLEX00031571</t>
  </si>
  <si>
    <t>Nalozi 3.1.?</t>
  </si>
  <si>
    <t>LM394ED/LM365YI</t>
  </si>
  <si>
    <t>03LUKRI-SK</t>
  </si>
  <si>
    <t>T9212071144</t>
  </si>
  <si>
    <t>RLEX00031572</t>
  </si>
  <si>
    <t>Nalozi 4.1. 12:00  a vylozi 5.1. 12-13:00</t>
  </si>
  <si>
    <t>NZ430IL/ NZ435YU</t>
  </si>
  <si>
    <t>85MESAROLI-SK</t>
  </si>
  <si>
    <t>T9212071157</t>
  </si>
  <si>
    <t>RLEX00031573</t>
  </si>
  <si>
    <t>PRICHOD 13:00, PREVER</t>
  </si>
  <si>
    <t>LM565DS/LM616YH</t>
  </si>
  <si>
    <t>T9212071143</t>
  </si>
  <si>
    <t>RLEX00031574</t>
  </si>
  <si>
    <t>okno prever</t>
  </si>
  <si>
    <t>LC538DS/LC584YG</t>
  </si>
  <si>
    <t>98TRANSSILV-SVK</t>
  </si>
  <si>
    <t>T9212071183</t>
  </si>
  <si>
    <t>KU</t>
  </si>
  <si>
    <t>RLEX00031576</t>
  </si>
  <si>
    <t>nabukovane na 04.01. 11:15</t>
  </si>
  <si>
    <t>LC885DO/LC004YH</t>
  </si>
  <si>
    <t>T9212071184</t>
  </si>
  <si>
    <t>RLEX00031577</t>
  </si>
  <si>
    <t>TT745JH, TT818YL</t>
  </si>
  <si>
    <t>91MEBACHEL435E</t>
  </si>
  <si>
    <t>T9212071186</t>
  </si>
  <si>
    <t>peter.sekera@mebachel.sk</t>
  </si>
  <si>
    <t>RLEX00031578</t>
  </si>
  <si>
    <t xml:space="preserve">TT967JI, TT957YO </t>
  </si>
  <si>
    <t>T9212071187</t>
  </si>
  <si>
    <t>RLEX00031579</t>
  </si>
  <si>
    <t>vykladka 14:00</t>
  </si>
  <si>
    <t>NZ738G/NZ201YS</t>
  </si>
  <si>
    <t>T9212071147</t>
  </si>
  <si>
    <t>RLEX00031580</t>
  </si>
  <si>
    <t>NZ239IK,NZ033YV</t>
  </si>
  <si>
    <t>94PAREMAX</t>
  </si>
  <si>
    <t>T9212071192</t>
  </si>
  <si>
    <t>spedition@paremax.sk</t>
  </si>
  <si>
    <t>RLEX00031581</t>
  </si>
  <si>
    <t>PE590DD/PE069YE</t>
  </si>
  <si>
    <t>95JMKTRANS-SK</t>
  </si>
  <si>
    <t>T9212071159</t>
  </si>
  <si>
    <t>RLEX00031582</t>
  </si>
  <si>
    <t>LM396CR/LM207YG</t>
  </si>
  <si>
    <t>T9212071148</t>
  </si>
  <si>
    <t>RLEX00031583</t>
  </si>
  <si>
    <t>TT616IP/TT175YO</t>
  </si>
  <si>
    <t>91MEXPRES</t>
  </si>
  <si>
    <t>T9212071168</t>
  </si>
  <si>
    <t>RLEX00031584</t>
  </si>
  <si>
    <t>8LJ</t>
  </si>
  <si>
    <t>LM026CL/LM653YG</t>
  </si>
  <si>
    <t>03MMTRANSPORT</t>
  </si>
  <si>
    <t>T9212071165</t>
  </si>
  <si>
    <t>GEFCO VALENCIENNES</t>
  </si>
  <si>
    <t>F</t>
  </si>
  <si>
    <t>62</t>
  </si>
  <si>
    <t>DOUVRIN</t>
  </si>
  <si>
    <t>18h</t>
  </si>
  <si>
    <t>naozil az 05.01.</t>
  </si>
  <si>
    <t>ljlantiashvili@hegelmann.com</t>
  </si>
  <si>
    <t>5SX2198/KAEX1384</t>
  </si>
  <si>
    <t>18HEGELMANN-SK</t>
  </si>
  <si>
    <t>T0322245227</t>
  </si>
  <si>
    <t>13h</t>
  </si>
  <si>
    <t>CA206DK-CA449YE</t>
  </si>
  <si>
    <t>02OSTRANSPORT</t>
  </si>
  <si>
    <t>T0322245273</t>
  </si>
  <si>
    <t>06h</t>
  </si>
  <si>
    <t>CA042DI-CA004YG</t>
  </si>
  <si>
    <t>T0322245310</t>
  </si>
  <si>
    <t>RLEX00031861</t>
  </si>
  <si>
    <t>NO717CS/NO807YF</t>
  </si>
  <si>
    <t>02JAGELKASRO-SK</t>
  </si>
  <si>
    <t>T9212071292</t>
  </si>
  <si>
    <t>jagelkajozef@orava.sk</t>
  </si>
  <si>
    <t>RLEX00031862</t>
  </si>
  <si>
    <t>3TE, 907 189 159</t>
  </si>
  <si>
    <t>TS636BY/TS045YF</t>
  </si>
  <si>
    <t>02MACAKEUROTRANS</t>
  </si>
  <si>
    <t>T9212071289</t>
  </si>
  <si>
    <t>macak.jozef@orava.sk</t>
  </si>
  <si>
    <t>RLEX00031863</t>
  </si>
  <si>
    <t>nalozime 11.1.24</t>
  </si>
  <si>
    <t>PO588GT/PO579YM</t>
  </si>
  <si>
    <t>T9212071365</t>
  </si>
  <si>
    <t>RLEX00031864</t>
  </si>
  <si>
    <t>nalozime 10.1.24</t>
  </si>
  <si>
    <t>TO174EY/TO867YH</t>
  </si>
  <si>
    <t>95BIBLICKY435E</t>
  </si>
  <si>
    <t>T9212071372</t>
  </si>
  <si>
    <t>RLEX00031865</t>
  </si>
  <si>
    <t>TT720JH/TT 729 YL</t>
  </si>
  <si>
    <t>T9212071293</t>
  </si>
  <si>
    <t>zuzana@m-expressped.sk</t>
  </si>
  <si>
    <t>RLEX00031866</t>
  </si>
  <si>
    <t xml:space="preserve">TT967JI/TT957YO </t>
  </si>
  <si>
    <t>T9212071307</t>
  </si>
  <si>
    <t>RLEX00031867</t>
  </si>
  <si>
    <t xml:space="preserve">TT311HN/TT242YM </t>
  </si>
  <si>
    <t>T9212071308</t>
  </si>
  <si>
    <t>RLEX00031868</t>
  </si>
  <si>
    <t>BT914BY/BL966YP</t>
  </si>
  <si>
    <t>T9212071368</t>
  </si>
  <si>
    <t>RLEX00031869</t>
  </si>
  <si>
    <t>NMMAR01/NM089YH</t>
  </si>
  <si>
    <t>91TEEMTRANS-SK</t>
  </si>
  <si>
    <t>T9212071290</t>
  </si>
  <si>
    <t>teem.transsro@gmail.com</t>
  </si>
  <si>
    <t>RLEX00031870</t>
  </si>
  <si>
    <t>LM768DT/LM470YG</t>
  </si>
  <si>
    <t>T9212071291</t>
  </si>
  <si>
    <t>mmtransport@mmtransport.sk</t>
  </si>
  <si>
    <t>RLEX00031871</t>
  </si>
  <si>
    <t>TT814IV/TT 002 YL</t>
  </si>
  <si>
    <t>T9212071310</t>
  </si>
  <si>
    <t>RLEX00031872</t>
  </si>
  <si>
    <t>PE319CT/PE772YD</t>
  </si>
  <si>
    <t>T9212071378</t>
  </si>
  <si>
    <t>RLEX00031873</t>
  </si>
  <si>
    <t>TT857JM/TT290YO</t>
  </si>
  <si>
    <t>T9212071295</t>
  </si>
  <si>
    <t>RLEX00031874</t>
  </si>
  <si>
    <t>TT566HJ/TT801YL</t>
  </si>
  <si>
    <t>T9212071294</t>
  </si>
  <si>
    <t>RLEX00031875</t>
  </si>
  <si>
    <t>2HF</t>
  </si>
  <si>
    <t>PO343HP/PO752YM</t>
  </si>
  <si>
    <t>08MUSKATRANSPORT</t>
  </si>
  <si>
    <t>T9212071312</t>
  </si>
  <si>
    <t>logistik@muskatransport.sk</t>
  </si>
  <si>
    <t>RLEX00031876</t>
  </si>
  <si>
    <t>T9212071315</t>
  </si>
  <si>
    <t>RLEX00031877</t>
  </si>
  <si>
    <t xml:space="preserve">SKOR?? </t>
  </si>
  <si>
    <t>TO419EG / TO879YG</t>
  </si>
  <si>
    <t>95TOPNAD435E</t>
  </si>
  <si>
    <t>T9212071380</t>
  </si>
  <si>
    <t>RLEX00031878</t>
  </si>
  <si>
    <t>Chce hned rano</t>
  </si>
  <si>
    <t>TO627FB/TO762YG</t>
  </si>
  <si>
    <t>T9212071373</t>
  </si>
  <si>
    <t>RLEX00031879</t>
  </si>
  <si>
    <t>TO802DT/CELA443</t>
  </si>
  <si>
    <t>T9212071382</t>
  </si>
  <si>
    <t>RLEX00031880</t>
  </si>
  <si>
    <t>TO323EI/TO941YG</t>
  </si>
  <si>
    <t>T9212071375</t>
  </si>
  <si>
    <t>RLEX00031881</t>
  </si>
  <si>
    <t>LM055DH/LM103YF</t>
  </si>
  <si>
    <t>T9212071395</t>
  </si>
  <si>
    <t>CA310DI-CA002YG</t>
  </si>
  <si>
    <t>T0322245383</t>
  </si>
  <si>
    <t>GA568FI / GA668YJ</t>
  </si>
  <si>
    <t>92AMOS</t>
  </si>
  <si>
    <t>T0322245485</t>
  </si>
  <si>
    <t xml:space="preserve">  LM640DU/LM972YH</t>
  </si>
  <si>
    <t>03LUKRI-SK-MF</t>
  </si>
  <si>
    <t>T0322245599</t>
  </si>
  <si>
    <t xml:space="preserve">PP996EX/PP845YH </t>
  </si>
  <si>
    <t>05TRANSGOLD-MF</t>
  </si>
  <si>
    <t>T0322245715</t>
  </si>
  <si>
    <t>PO691HM /PO068YO</t>
  </si>
  <si>
    <t>08EKOTRANS</t>
  </si>
  <si>
    <t>T0322245713</t>
  </si>
  <si>
    <t>CA953CR/CA995YE</t>
  </si>
  <si>
    <t>T0322245864</t>
  </si>
  <si>
    <t>ZAVAR</t>
  </si>
  <si>
    <t>07</t>
  </si>
  <si>
    <t>MICHALOVCE</t>
  </si>
  <si>
    <t>KS768FU/KS509YK</t>
  </si>
  <si>
    <t>04ZIVITRANS</t>
  </si>
  <si>
    <t>T9212071454</t>
  </si>
  <si>
    <t>BH 51 MRO/QACZ 368</t>
  </si>
  <si>
    <t>T9212071256</t>
  </si>
  <si>
    <t>adrian.rus@marvicon.ro</t>
  </si>
  <si>
    <t>BH-40-MTS/BH-59-DEY</t>
  </si>
  <si>
    <t>T9212071257</t>
  </si>
  <si>
    <t>T9212071258</t>
  </si>
  <si>
    <t>Kosice</t>
  </si>
  <si>
    <t>KE816JH / KE454YM</t>
  </si>
  <si>
    <t>9215170549/9215170549</t>
  </si>
  <si>
    <t>T9212071302</t>
  </si>
  <si>
    <t>9215170599, 9215170600</t>
  </si>
  <si>
    <t>T9212071355</t>
  </si>
  <si>
    <t>9215170552/9215170553</t>
  </si>
  <si>
    <t>T9212071304</t>
  </si>
  <si>
    <t>9215170609; 9215170610</t>
  </si>
  <si>
    <t>T9212071358</t>
  </si>
  <si>
    <t xml:space="preserve">9215170613; 9215170614 </t>
  </si>
  <si>
    <t>T9212071361</t>
  </si>
  <si>
    <t>BH66MCN/QAFF528</t>
  </si>
  <si>
    <t>T9212071425</t>
  </si>
  <si>
    <t>STORNO</t>
  </si>
  <si>
    <t>T9212071426</t>
  </si>
  <si>
    <t>T9212071427</t>
  </si>
  <si>
    <t>SL084CF/SL074YE</t>
  </si>
  <si>
    <t>06STRACHAN</t>
  </si>
  <si>
    <t xml:space="preserve">T0322246004 </t>
  </si>
  <si>
    <t>GA770EI/GA181YK</t>
  </si>
  <si>
    <t>T0322246140</t>
  </si>
  <si>
    <t>TT611JM /TT658YM</t>
  </si>
  <si>
    <t>91BOBO-SK-MF</t>
  </si>
  <si>
    <t xml:space="preserve">T0322246286 </t>
  </si>
  <si>
    <t>6h</t>
  </si>
  <si>
    <t xml:space="preserve">T0322246411 </t>
  </si>
  <si>
    <t>LM640DU/LM972YH</t>
  </si>
  <si>
    <t>T0322246413</t>
  </si>
  <si>
    <t>AECK102 / SO691</t>
  </si>
  <si>
    <t>T0322246564</t>
  </si>
  <si>
    <t>RLEX00032167</t>
  </si>
  <si>
    <t>T9212071466</t>
  </si>
  <si>
    <t>RLEX00032168</t>
  </si>
  <si>
    <t>4Z96750 / 4Z86959</t>
  </si>
  <si>
    <t>68POPELKA-SK</t>
  </si>
  <si>
    <t>T9212071489</t>
  </si>
  <si>
    <t>RLEX00032169</t>
  </si>
  <si>
    <r>
      <t xml:space="preserve">Nalozi </t>
    </r>
    <r>
      <rPr>
        <b/>
        <sz val="10"/>
        <color rgb="FFFF0000"/>
        <rFont val="Calibri"/>
        <family val="2"/>
        <scheme val="minor"/>
      </rPr>
      <t>16.1.</t>
    </r>
  </si>
  <si>
    <t>6Z8 8389 / 6Z6 3822</t>
  </si>
  <si>
    <t>68AGTRANSPORT</t>
  </si>
  <si>
    <t>T9212071491</t>
  </si>
  <si>
    <t>RLEX00032170</t>
  </si>
  <si>
    <t>LM808DV/LM893YH</t>
  </si>
  <si>
    <t>T9212071468</t>
  </si>
  <si>
    <t>RLEX00032171</t>
  </si>
  <si>
    <t>TN778GT / TN152YK</t>
  </si>
  <si>
    <t>T9212071470</t>
  </si>
  <si>
    <t>RLEX00032172</t>
  </si>
  <si>
    <t>TT720JH/TT729YL</t>
  </si>
  <si>
    <t>T9212071490</t>
  </si>
  <si>
    <t>RLEX00032173</t>
  </si>
  <si>
    <t>TT745JH/TT818YL</t>
  </si>
  <si>
    <t>T9212071471</t>
  </si>
  <si>
    <t>RLEX00032174</t>
  </si>
  <si>
    <t>T9212071473</t>
  </si>
  <si>
    <t>RLEX00032175</t>
  </si>
  <si>
    <t>TO120EC/CEVL835</t>
  </si>
  <si>
    <t>T9212071550</t>
  </si>
  <si>
    <t>RLEX00032176</t>
  </si>
  <si>
    <t xml:space="preserve">PE522DP/PE627YE </t>
  </si>
  <si>
    <t>T9212071475</t>
  </si>
  <si>
    <t>RLEX00032177</t>
  </si>
  <si>
    <t>PE692DP/PE970YD</t>
  </si>
  <si>
    <t>T9212071476</t>
  </si>
  <si>
    <t>RLEX00031882</t>
  </si>
  <si>
    <t>T9212071566</t>
  </si>
  <si>
    <t>RLEX00032178</t>
  </si>
  <si>
    <t>nalozi v piatok o 10:00</t>
  </si>
  <si>
    <t>TT838IV/TT229YM</t>
  </si>
  <si>
    <t>T9212071477</t>
  </si>
  <si>
    <t>RLEX00032179</t>
  </si>
  <si>
    <t>TO927DT/CELA445</t>
  </si>
  <si>
    <t>T9212071493</t>
  </si>
  <si>
    <t>RLEX00032180</t>
  </si>
  <si>
    <t>TO627FB/TO937YG</t>
  </si>
  <si>
    <t>T9212071478</t>
  </si>
  <si>
    <t>RLEX00032181</t>
  </si>
  <si>
    <t>TN746GR/TN554YL</t>
  </si>
  <si>
    <t>T9212071523</t>
  </si>
  <si>
    <t>RLEX00032182</t>
  </si>
  <si>
    <t>AA977DE/CELA448</t>
  </si>
  <si>
    <t>T9212071495</t>
  </si>
  <si>
    <t>RLEX00032183</t>
  </si>
  <si>
    <t>TO701EC/CECA005</t>
  </si>
  <si>
    <t>T9212071498</t>
  </si>
  <si>
    <t>RLEX00032184</t>
  </si>
  <si>
    <t>T9212071652</t>
  </si>
  <si>
    <t>9215170765; 9215170766</t>
  </si>
  <si>
    <t>T9212071486</t>
  </si>
  <si>
    <t>PO259HM /PO836YN</t>
  </si>
  <si>
    <t>9215170759; 9215170761</t>
  </si>
  <si>
    <t>T9212071483</t>
  </si>
  <si>
    <t>9215170760; 9215170762</t>
  </si>
  <si>
    <t>T9212071484</t>
  </si>
  <si>
    <t>9215170868; 9215170869</t>
  </si>
  <si>
    <t>T9212071581</t>
  </si>
  <si>
    <t>RLEX00032470</t>
  </si>
  <si>
    <t>4SJ6918 / 6C4 7218</t>
  </si>
  <si>
    <t>62IMMIXSPOL-SK</t>
  </si>
  <si>
    <t>T9212071672</t>
  </si>
  <si>
    <t>RLEX00032471</t>
  </si>
  <si>
    <t>5Z02122/5Z12709</t>
  </si>
  <si>
    <t>T9212071706</t>
  </si>
  <si>
    <t>RLEX00032472</t>
  </si>
  <si>
    <t>BN098BN/BN640YC</t>
  </si>
  <si>
    <t>95EUROTRANSGUNIS</t>
  </si>
  <si>
    <t>T9212071674</t>
  </si>
  <si>
    <t>N: 14:45</t>
  </si>
  <si>
    <t>RLEX00032473</t>
  </si>
  <si>
    <t>TN746GR/TN525YJ</t>
  </si>
  <si>
    <t>T9212071690</t>
  </si>
  <si>
    <t>RLEX00032474</t>
  </si>
  <si>
    <t>ZV081DU/ZV935YH</t>
  </si>
  <si>
    <t>96BLANKYT-SK</t>
  </si>
  <si>
    <t>T9212071698</t>
  </si>
  <si>
    <t>N: 13:00</t>
  </si>
  <si>
    <t>RLEX00032475</t>
  </si>
  <si>
    <t>nalozene v pondelok</t>
  </si>
  <si>
    <t>T9212071678</t>
  </si>
  <si>
    <t>RLEX00032476</t>
  </si>
  <si>
    <t>TN523HE/TN961YJ</t>
  </si>
  <si>
    <t>T9212071679</t>
  </si>
  <si>
    <t>RLEX00032477</t>
  </si>
  <si>
    <t>DK042CC / DK753YE</t>
  </si>
  <si>
    <t>02COR-SK</t>
  </si>
  <si>
    <t>T9212071713</t>
  </si>
  <si>
    <t>RLEX00032478</t>
  </si>
  <si>
    <t>4Z55897/4Z47754</t>
  </si>
  <si>
    <t>T9212071707</t>
  </si>
  <si>
    <t>RLEX00032479</t>
  </si>
  <si>
    <t>BN686CE/BN513YD</t>
  </si>
  <si>
    <t>T9212071675</t>
  </si>
  <si>
    <t>RLEX00032480</t>
  </si>
  <si>
    <t>SO199BE/SO403YC</t>
  </si>
  <si>
    <t>07BUSINESSPARTNER</t>
  </si>
  <si>
    <t>T9212071681</t>
  </si>
  <si>
    <t>RLEX00032481</t>
  </si>
  <si>
    <t>TO323EI/TO862YH</t>
  </si>
  <si>
    <t>T9212071683</t>
  </si>
  <si>
    <t>RLEX00032482</t>
  </si>
  <si>
    <t>T9212071685</t>
  </si>
  <si>
    <t>RLEX00032483</t>
  </si>
  <si>
    <t>LM208DJ/LM865YE</t>
  </si>
  <si>
    <t>T9212071682</t>
  </si>
  <si>
    <t>RLEX00032484</t>
  </si>
  <si>
    <t>DK576BZ/DK513YE</t>
  </si>
  <si>
    <t>T9212071715</t>
  </si>
  <si>
    <t>RLEX00032485</t>
  </si>
  <si>
    <t>DK352CD/DK947YE</t>
  </si>
  <si>
    <t>T9212071716</t>
  </si>
  <si>
    <t>RLEX00032486</t>
  </si>
  <si>
    <t>TO835EM/TO0071YG</t>
  </si>
  <si>
    <t>T9212071684</t>
  </si>
  <si>
    <t>RLEX00032487</t>
  </si>
  <si>
    <t>T9212071727</t>
  </si>
  <si>
    <t>RLEX00032488</t>
  </si>
  <si>
    <t>CHCE SKOR VYKLADAT 7-8:00</t>
  </si>
  <si>
    <t>TN743GR/TN351YJ</t>
  </si>
  <si>
    <t>T9212071782</t>
  </si>
  <si>
    <t>RLEX00032489</t>
  </si>
  <si>
    <t>TO479EB / CEEA-980</t>
  </si>
  <si>
    <t>T9212071770</t>
  </si>
  <si>
    <t>RLEX00032490</t>
  </si>
  <si>
    <t>TO787FA//CELA436</t>
  </si>
  <si>
    <t>T9212071686</t>
  </si>
  <si>
    <t>RLEX00032491</t>
  </si>
  <si>
    <t>TO254EJ/CECZ020</t>
  </si>
  <si>
    <t>T9212071687</t>
  </si>
  <si>
    <t>RLEX00032492</t>
  </si>
  <si>
    <t>CHCEL 6:00</t>
  </si>
  <si>
    <t>T9212071831</t>
  </si>
  <si>
    <t>RLEX00032493</t>
  </si>
  <si>
    <t>6J00189/7J01121</t>
  </si>
  <si>
    <t>58ICOMTRANSPORT</t>
  </si>
  <si>
    <t>T9212071825</t>
  </si>
  <si>
    <t>RLEX00032494</t>
  </si>
  <si>
    <t>Chce o 7:00</t>
  </si>
  <si>
    <t>KN2169F / KOL6GX5</t>
  </si>
  <si>
    <t>T9212071832</t>
  </si>
  <si>
    <t>RLEX00032495</t>
  </si>
  <si>
    <t>AA827BF/NM030YF</t>
  </si>
  <si>
    <t>91RODOTEAM</t>
  </si>
  <si>
    <t>T9212071833</t>
  </si>
  <si>
    <t>4SX1387 / ST169</t>
  </si>
  <si>
    <t xml:space="preserve">T0322246693 </t>
  </si>
  <si>
    <t xml:space="preserve">T0322246762 </t>
  </si>
  <si>
    <t>TT611JM/TT851YO</t>
  </si>
  <si>
    <t xml:space="preserve">T0322246869 </t>
  </si>
  <si>
    <t>T0322247007</t>
  </si>
  <si>
    <t>T0322247164</t>
  </si>
  <si>
    <t>18HONEYWELL-SK</t>
  </si>
  <si>
    <t>68</t>
  </si>
  <si>
    <t>BOJKOVICE</t>
  </si>
  <si>
    <t>35</t>
  </si>
  <si>
    <t>ESCHENBURG</t>
  </si>
  <si>
    <t>FTL</t>
  </si>
  <si>
    <t>TT405GS/TT658YM</t>
  </si>
  <si>
    <t>9215170977; 9215170978</t>
  </si>
  <si>
    <t>T9212071864</t>
  </si>
  <si>
    <t>BH53MTS / BH61MTS</t>
  </si>
  <si>
    <t>T9212071668</t>
  </si>
  <si>
    <t>BH44MRM/BH18XMX</t>
  </si>
  <si>
    <t>T9212071669</t>
  </si>
  <si>
    <t>9215170975; 9215170976</t>
  </si>
  <si>
    <t>T9212071670</t>
  </si>
  <si>
    <t>07BOJKUN</t>
  </si>
  <si>
    <t>T9212071726</t>
  </si>
  <si>
    <t xml:space="preserve">9215171045; 9215171046 </t>
  </si>
  <si>
    <t>T9212071730</t>
  </si>
  <si>
    <t>9215171047; 9215171050</t>
  </si>
  <si>
    <t>T9212071732</t>
  </si>
  <si>
    <t>9215171048; 9215171051</t>
  </si>
  <si>
    <t>T9212071733</t>
  </si>
  <si>
    <t>9215171154; 9215171155</t>
  </si>
  <si>
    <t>T9212071826</t>
  </si>
  <si>
    <t>RLEX00032800</t>
  </si>
  <si>
    <t>T9212071928</t>
  </si>
  <si>
    <t>RLEX00032801</t>
  </si>
  <si>
    <t>LM914ED/LM405YI</t>
  </si>
  <si>
    <t>T9212071932</t>
  </si>
  <si>
    <t>RLEX00032802</t>
  </si>
  <si>
    <t>SO196BH/SO623YC</t>
  </si>
  <si>
    <t>T9212071937</t>
  </si>
  <si>
    <t>RLEX00032803</t>
  </si>
  <si>
    <t>5Z12196/5Z22257</t>
  </si>
  <si>
    <t>T9212071942</t>
  </si>
  <si>
    <t>RLEX00032804</t>
  </si>
  <si>
    <t>ZV268DX/ZV270YG</t>
  </si>
  <si>
    <t>T9212071944</t>
  </si>
  <si>
    <t>RLEX00032805</t>
  </si>
  <si>
    <t>TN523HE/TN351YJ</t>
  </si>
  <si>
    <t>T9212071949</t>
  </si>
  <si>
    <t>RLEX00032806</t>
  </si>
  <si>
    <t>NR585KI/NR335YO</t>
  </si>
  <si>
    <t>94DAOTRANS-SK</t>
  </si>
  <si>
    <t>T9212071914</t>
  </si>
  <si>
    <t>RLEX00032807</t>
  </si>
  <si>
    <t>T9212071950</t>
  </si>
  <si>
    <t>RLEX00032808</t>
  </si>
  <si>
    <t>T9212071951</t>
  </si>
  <si>
    <t>RLEX00032809</t>
  </si>
  <si>
    <t>T9212071952</t>
  </si>
  <si>
    <t>RLEX00032811</t>
  </si>
  <si>
    <t>NO486CL/NO245YE</t>
  </si>
  <si>
    <t>02RLOG</t>
  </si>
  <si>
    <t>T9212071910</t>
  </si>
  <si>
    <t>RLEX00032812</t>
  </si>
  <si>
    <t>chce 30 dni splatnost</t>
  </si>
  <si>
    <t xml:space="preserve">95EUROTRANSGUNIS </t>
  </si>
  <si>
    <t>T9212071962</t>
  </si>
  <si>
    <t>RLEX00032813</t>
  </si>
  <si>
    <t>TT342IE/TT274YO</t>
  </si>
  <si>
    <t>T9212071955</t>
  </si>
  <si>
    <t>RLEX00032814</t>
  </si>
  <si>
    <t>NO788CL/NO361YE</t>
  </si>
  <si>
    <t>02CICSERVICE</t>
  </si>
  <si>
    <t>T9212071954</t>
  </si>
  <si>
    <t>cca 10-12</t>
  </si>
  <si>
    <t>RLEX00032815</t>
  </si>
  <si>
    <t>T9212071957</t>
  </si>
  <si>
    <t>RLEX00032816</t>
  </si>
  <si>
    <t>Vykladka 2.2.??</t>
  </si>
  <si>
    <t>TN567GP/TN944YJ</t>
  </si>
  <si>
    <t>T9212071987</t>
  </si>
  <si>
    <t>RLEX00032817</t>
  </si>
  <si>
    <t>Nalozi 1.2. Vykladka: Piatok, rano, 06:00</t>
  </si>
  <si>
    <t>T9212071956</t>
  </si>
  <si>
    <t>RLEX00032818</t>
  </si>
  <si>
    <t>T9212071934</t>
  </si>
  <si>
    <t>RLEX00032819</t>
  </si>
  <si>
    <t>chce vykladat 2.2. rano</t>
  </si>
  <si>
    <t>T9212071959</t>
  </si>
  <si>
    <t>RLEX00032820</t>
  </si>
  <si>
    <t>SO934BB / SO976YB</t>
  </si>
  <si>
    <t>T9212071963</t>
  </si>
  <si>
    <t>RLEX00032821</t>
  </si>
  <si>
    <t>Vylozi 2.2. 6:00</t>
  </si>
  <si>
    <t>1BX5615/1BS322</t>
  </si>
  <si>
    <t>66MOOS-SPEDITION</t>
  </si>
  <si>
    <t>T9212071988</t>
  </si>
  <si>
    <t>RLEX00032822</t>
  </si>
  <si>
    <t>6Z26859/6Z04577</t>
  </si>
  <si>
    <t>T9212071989</t>
  </si>
  <si>
    <t>RLEX00032823</t>
  </si>
  <si>
    <t>TO120EC/CEVL832</t>
  </si>
  <si>
    <t>T9212071999</t>
  </si>
  <si>
    <t>RLEX00032824</t>
  </si>
  <si>
    <t>KEDY DORAZI??</t>
  </si>
  <si>
    <t>T9212072011</t>
  </si>
  <si>
    <t>RLEX00032825</t>
  </si>
  <si>
    <t>T9212072053</t>
  </si>
  <si>
    <t>RLEX00032826</t>
  </si>
  <si>
    <t>NO173DC/NO274YG</t>
  </si>
  <si>
    <t>02LKWSIVCAK</t>
  </si>
  <si>
    <t>T9212072051</t>
  </si>
  <si>
    <t>RLEX00032827</t>
  </si>
  <si>
    <t>HC857BS / HC235YO</t>
  </si>
  <si>
    <t>92MADPLUS-SK</t>
  </si>
  <si>
    <t>T9212072058</t>
  </si>
  <si>
    <t>RLEX00032828</t>
  </si>
  <si>
    <t>NR145LO/NR757YV</t>
  </si>
  <si>
    <t>T9212072115</t>
  </si>
  <si>
    <t>RLEX00032829</t>
  </si>
  <si>
    <t>TT503IY / TT245YP</t>
  </si>
  <si>
    <t>T9212071960</t>
  </si>
  <si>
    <t>RLEX00032830</t>
  </si>
  <si>
    <t>chce vykladat hned rano</t>
  </si>
  <si>
    <t>TO038FH/TO217YH</t>
  </si>
  <si>
    <t>T9212071953</t>
  </si>
  <si>
    <t>RLEX00032831</t>
  </si>
  <si>
    <t>TO831DT/CELA436</t>
  </si>
  <si>
    <t>T9212071961</t>
  </si>
  <si>
    <t>RLEX00032832</t>
  </si>
  <si>
    <t>NR814IX / NR862YV</t>
  </si>
  <si>
    <t>T9212072065</t>
  </si>
  <si>
    <t>RLEX00032833</t>
  </si>
  <si>
    <t>6J01794/6J13358</t>
  </si>
  <si>
    <t>T9212072116</t>
  </si>
  <si>
    <t>RLEX00032834</t>
  </si>
  <si>
    <t>RLEX00032835</t>
  </si>
  <si>
    <t>MA928DR/MA366YH</t>
  </si>
  <si>
    <t>90LMA-SK</t>
  </si>
  <si>
    <t>RLEX00032836</t>
  </si>
  <si>
    <t>TO156EI/TO492YH</t>
  </si>
  <si>
    <t>T9212071990</t>
  </si>
  <si>
    <t>RLEX00032837</t>
  </si>
  <si>
    <t>AA507ER/TO941YG</t>
  </si>
  <si>
    <t>BH37MTS/BH37DEY</t>
  </si>
  <si>
    <t>T9212071862</t>
  </si>
  <si>
    <t>BH38VET/BH43VET</t>
  </si>
  <si>
    <t>T9212071863</t>
  </si>
  <si>
    <t>95</t>
  </si>
  <si>
    <t>Zlate Moravce</t>
  </si>
  <si>
    <t>9-11:00</t>
  </si>
  <si>
    <t>ZM308CJ/ZM537YE</t>
  </si>
  <si>
    <t>T9212071867</t>
  </si>
  <si>
    <t>23h</t>
  </si>
  <si>
    <t>PO691HM /PO269YO</t>
  </si>
  <si>
    <t xml:space="preserve">T0322247309 </t>
  </si>
  <si>
    <t>MI349EU/MI963YG</t>
  </si>
  <si>
    <t>07LTRANS-SVK</t>
  </si>
  <si>
    <t>T0322247449</t>
  </si>
  <si>
    <t>Anka</t>
  </si>
  <si>
    <t>AA224BA/NR180YU</t>
  </si>
  <si>
    <t>94MKTRANSPORT-MF</t>
  </si>
  <si>
    <t>T0322247584</t>
  </si>
  <si>
    <t>Anke poslat zmenu tahaca</t>
  </si>
  <si>
    <r>
      <rPr>
        <b/>
        <sz val="10"/>
        <rFont val="Calibri"/>
        <family val="2"/>
        <scheme val="minor"/>
      </rPr>
      <t>BT695DX</t>
    </r>
    <r>
      <rPr>
        <sz val="10"/>
        <rFont val="Calibri"/>
        <family val="2"/>
        <charset val="238"/>
        <scheme val="minor"/>
      </rPr>
      <t>/BL607YP</t>
    </r>
  </si>
  <si>
    <t>82ELASTOPTR-SK-MF</t>
  </si>
  <si>
    <t>T0322247581</t>
  </si>
  <si>
    <t>LM586DM/LM593YG</t>
  </si>
  <si>
    <t>T0322247747</t>
  </si>
  <si>
    <t>BT105AZ/BL313YR</t>
  </si>
  <si>
    <t>82ELASTOPTR-SK</t>
  </si>
  <si>
    <t>T0322247745</t>
  </si>
  <si>
    <t>9AZ9611 / LT786</t>
  </si>
  <si>
    <t>T0322247898</t>
  </si>
  <si>
    <t>9215171336; 9215171337</t>
  </si>
  <si>
    <t>T9212071992</t>
  </si>
  <si>
    <t>9215171338; 9215171339</t>
  </si>
  <si>
    <t>T9212071993</t>
  </si>
  <si>
    <t>9215171400; 9215171401</t>
  </si>
  <si>
    <t>T9212072056</t>
  </si>
  <si>
    <t>9215171334; 9215171335</t>
  </si>
  <si>
    <t>T9212071991</t>
  </si>
  <si>
    <t>9215171398; 9215171399</t>
  </si>
  <si>
    <t>T9212072055</t>
  </si>
  <si>
    <t>ZM050CB/ZM255YD</t>
  </si>
  <si>
    <t>T9212072054</t>
  </si>
  <si>
    <t>T9212072119</t>
  </si>
  <si>
    <t>RLEX00033164</t>
  </si>
  <si>
    <t>TN260GR/TN458YJ</t>
  </si>
  <si>
    <t>T9212072162</t>
  </si>
  <si>
    <t>RLEX00033160</t>
  </si>
  <si>
    <t>LM320DE/AA294YF</t>
  </si>
  <si>
    <t>T9212072163</t>
  </si>
  <si>
    <t>RLEX00033161</t>
  </si>
  <si>
    <t>6E87378/6E76582</t>
  </si>
  <si>
    <t>T9212072154</t>
  </si>
  <si>
    <t>RLEX00033162</t>
  </si>
  <si>
    <t>1BQ5616/1BA5354</t>
  </si>
  <si>
    <t>T9212072168</t>
  </si>
  <si>
    <t>RLEX00033163</t>
  </si>
  <si>
    <t>nalozi 6.2.</t>
  </si>
  <si>
    <t>DK576BZ, DK513YE</t>
  </si>
  <si>
    <t>T9212072170</t>
  </si>
  <si>
    <t>RLEX00033159</t>
  </si>
  <si>
    <t>T9212072183</t>
  </si>
  <si>
    <t>RLEX00033165</t>
  </si>
  <si>
    <t>TT377HH/TT 191 YL</t>
  </si>
  <si>
    <t>T9212072186</t>
  </si>
  <si>
    <t>RLEX00033166</t>
  </si>
  <si>
    <t>BL702UR/TO229YG</t>
  </si>
  <si>
    <t>95FOJTIKONDREJ435</t>
  </si>
  <si>
    <t>T9212072263</t>
  </si>
  <si>
    <t>RLEX00033167</t>
  </si>
  <si>
    <t>DK352CD/ DK947YD</t>
  </si>
  <si>
    <t>T9212072171</t>
  </si>
  <si>
    <t>RLEX00033168</t>
  </si>
  <si>
    <t>DK042CC, DK753YE</t>
  </si>
  <si>
    <t>T9212072173</t>
  </si>
  <si>
    <t>RLEX00033169</t>
  </si>
  <si>
    <t>T9212072191</t>
  </si>
  <si>
    <t>RLEX00033170</t>
  </si>
  <si>
    <t>MA928DR / MA408YI</t>
  </si>
  <si>
    <t>T9212072200</t>
  </si>
  <si>
    <t>RLEX00033171</t>
  </si>
  <si>
    <t>MALMA01 / MA788YI</t>
  </si>
  <si>
    <t>T9212072202</t>
  </si>
  <si>
    <t>RLEX00033172</t>
  </si>
  <si>
    <t>AA589GH/ TO358YI</t>
  </si>
  <si>
    <t>T9212072169</t>
  </si>
  <si>
    <t>RLEX00033173</t>
  </si>
  <si>
    <t>5Z96514/6Z01396</t>
  </si>
  <si>
    <t>T9212072226</t>
  </si>
  <si>
    <t>RLEX00033174</t>
  </si>
  <si>
    <t>T9212072259</t>
  </si>
  <si>
    <t>RLEX00033175</t>
  </si>
  <si>
    <t>69ROYALCOM</t>
  </si>
  <si>
    <t>T9212072228</t>
  </si>
  <si>
    <t>RLEX00033176</t>
  </si>
  <si>
    <t>T9212072229</t>
  </si>
  <si>
    <t>RLEX00033177</t>
  </si>
  <si>
    <t>T9212072233</t>
  </si>
  <si>
    <t>RLEX00033178</t>
  </si>
  <si>
    <t>T9212072230</t>
  </si>
  <si>
    <t>RLEX00033179</t>
  </si>
  <si>
    <t>T9212072231</t>
  </si>
  <si>
    <t>RLEX00033180</t>
  </si>
  <si>
    <t>RLEX00033181</t>
  </si>
  <si>
    <t>T9212072260</t>
  </si>
  <si>
    <t>RLEX00033183</t>
  </si>
  <si>
    <t>94GOMBIK</t>
  </si>
  <si>
    <t>T9212072266</t>
  </si>
  <si>
    <t>RLEX00033184</t>
  </si>
  <si>
    <t>T9212072261</t>
  </si>
  <si>
    <t>KN126EV/KN986YN</t>
  </si>
  <si>
    <t>94TRIOTRANS-SK</t>
  </si>
  <si>
    <t xml:space="preserve">T0322248062 </t>
  </si>
  <si>
    <t>TT321HK/TT185YN</t>
  </si>
  <si>
    <t>91BCLOGISTICS</t>
  </si>
  <si>
    <t xml:space="preserve">T0322248209 </t>
  </si>
  <si>
    <t xml:space="preserve">T0322248338 </t>
  </si>
  <si>
    <t>AA422GN /PO269YO</t>
  </si>
  <si>
    <t>T0322248510</t>
  </si>
  <si>
    <t>BL835UF / GA610YM</t>
  </si>
  <si>
    <t>T0322248512</t>
  </si>
  <si>
    <t>BH40MTS /QACZ374</t>
  </si>
  <si>
    <t>T9212072127</t>
  </si>
  <si>
    <t>T9212072131</t>
  </si>
  <si>
    <t>BH69MCN/ QACL168</t>
  </si>
  <si>
    <t>T9212072132</t>
  </si>
  <si>
    <t>090441GM483</t>
  </si>
  <si>
    <t>09</t>
  </si>
  <si>
    <t>STROPKOV</t>
  </si>
  <si>
    <t>Zavar</t>
  </si>
  <si>
    <t>SOLO</t>
  </si>
  <si>
    <t>PO077HV</t>
  </si>
  <si>
    <t>08LZTRANS</t>
  </si>
  <si>
    <t>T9212072174</t>
  </si>
  <si>
    <t>9215171536; 9215171537</t>
  </si>
  <si>
    <t>T9212072193</t>
  </si>
  <si>
    <t>9215171538;  9215171539</t>
  </si>
  <si>
    <t>T9212072195</t>
  </si>
  <si>
    <t>9215171581; 9215171582</t>
  </si>
  <si>
    <t>T9212072232</t>
  </si>
  <si>
    <t>9215171565; 9215171570</t>
  </si>
  <si>
    <t>T9212072220</t>
  </si>
  <si>
    <t>9215171650; 9215171651</t>
  </si>
  <si>
    <t>T9212072294</t>
  </si>
  <si>
    <t>BT695DX/BL557YR</t>
  </si>
  <si>
    <t>10h</t>
  </si>
  <si>
    <t>T9212072329</t>
  </si>
  <si>
    <t>1BU3614/1BJ2114</t>
  </si>
  <si>
    <t>PE522DP/PE627YE</t>
  </si>
  <si>
    <t>MA785FG / MA801YI</t>
  </si>
  <si>
    <t>1BE4150/1BF 4311</t>
  </si>
  <si>
    <t>TO702EC/CELA441</t>
  </si>
  <si>
    <t>AA943DE/CELA447</t>
  </si>
  <si>
    <t>T9212072361</t>
  </si>
  <si>
    <t xml:space="preserve">T0322248687 </t>
  </si>
  <si>
    <t xml:space="preserve">TT059GI/TT684YL </t>
  </si>
  <si>
    <t>Prever Pondelok, rano 08:00</t>
  </si>
  <si>
    <t>9215171729; 9215171730</t>
  </si>
  <si>
    <t>T9212072367</t>
  </si>
  <si>
    <t>T9212072368</t>
  </si>
  <si>
    <t>T0322248684</t>
  </si>
  <si>
    <t>9.2., 9-10:00</t>
  </si>
  <si>
    <t>RLEX00033481</t>
  </si>
  <si>
    <t>RLEX00033482</t>
  </si>
  <si>
    <t>RLEX00033483</t>
  </si>
  <si>
    <t>RLEX00033484</t>
  </si>
  <si>
    <t>RLEX00033485</t>
  </si>
  <si>
    <t>RLEX00033486</t>
  </si>
  <si>
    <t>RLEX00033487</t>
  </si>
  <si>
    <t>RLEX00033488</t>
  </si>
  <si>
    <t>RLEX00033489</t>
  </si>
  <si>
    <t>RLEX00033490</t>
  </si>
  <si>
    <t>RLEX00033491</t>
  </si>
  <si>
    <t>RLEX00033492</t>
  </si>
  <si>
    <t>RLEX00033493</t>
  </si>
  <si>
    <t>RLEX00033494</t>
  </si>
  <si>
    <t>RLEX00033495</t>
  </si>
  <si>
    <t>RLEX00033496</t>
  </si>
  <si>
    <t>RLEX00033497</t>
  </si>
  <si>
    <t>RLEX00033498</t>
  </si>
  <si>
    <t>RLEX00033499</t>
  </si>
  <si>
    <t>RLEX00033500</t>
  </si>
  <si>
    <t>RLEX00033501</t>
  </si>
  <si>
    <t>RLEX00033502</t>
  </si>
  <si>
    <t>RLEX00033503</t>
  </si>
  <si>
    <t>RLEX00033504</t>
  </si>
  <si>
    <t>T9212072376</t>
  </si>
  <si>
    <t>T9212072377</t>
  </si>
  <si>
    <t>T9212072381</t>
  </si>
  <si>
    <t>T9212072383</t>
  </si>
  <si>
    <t>T9212072384</t>
  </si>
  <si>
    <t>T9212072387</t>
  </si>
  <si>
    <t>T9212072389</t>
  </si>
  <si>
    <t>T9212072390</t>
  </si>
  <si>
    <t>T9212072391</t>
  </si>
  <si>
    <t>T9212072397</t>
  </si>
  <si>
    <t>T9212072398</t>
  </si>
  <si>
    <t>T9212072399</t>
  </si>
  <si>
    <t>T9212072394</t>
  </si>
  <si>
    <t>T9212072400</t>
  </si>
  <si>
    <t>T9212072401</t>
  </si>
  <si>
    <t>ZV081DU/ZV144YH</t>
  </si>
  <si>
    <t>2BZ7078/3BB 2835</t>
  </si>
  <si>
    <t>NR066MO/NR012YX</t>
  </si>
  <si>
    <t>Nalozi asi v UT</t>
  </si>
  <si>
    <t>BH40MTS/BH59DEY</t>
  </si>
  <si>
    <t>14.2., 06:00</t>
  </si>
  <si>
    <t>13.2. 06:00</t>
  </si>
  <si>
    <t>9215171796; 9215171797</t>
  </si>
  <si>
    <t>9215171799; 9215171800</t>
  </si>
  <si>
    <t>9215171794; 9215171795</t>
  </si>
  <si>
    <t>T9212072423</t>
  </si>
  <si>
    <t>T9212072424</t>
  </si>
  <si>
    <t>T9212072426</t>
  </si>
  <si>
    <t>5,5h</t>
  </si>
  <si>
    <t>COR?</t>
  </si>
  <si>
    <t>TO388EX/ TO767YG</t>
  </si>
  <si>
    <t>V: 13.2.11:00</t>
  </si>
  <si>
    <t>V: 14:00</t>
  </si>
  <si>
    <t>SC990CK/SC122CF</t>
  </si>
  <si>
    <t xml:space="preserve">T0322248900 </t>
  </si>
  <si>
    <t>KN147DU / KN530YM</t>
  </si>
  <si>
    <t>BT807FE/BL607YP</t>
  </si>
  <si>
    <t>7h</t>
  </si>
  <si>
    <t>5h</t>
  </si>
  <si>
    <t>T9212072447</t>
  </si>
  <si>
    <t>T9212072448</t>
  </si>
  <si>
    <t>Nalozime v stredu ???</t>
  </si>
  <si>
    <t>T9212072450</t>
  </si>
  <si>
    <t>1BH6203/1BH6351</t>
  </si>
  <si>
    <t>1BX5616/1BA5354</t>
  </si>
  <si>
    <t>T9212072453</t>
  </si>
  <si>
    <t>T9212072454</t>
  </si>
  <si>
    <t>T9212072458</t>
  </si>
  <si>
    <t>T9212072459</t>
  </si>
  <si>
    <t>T9212072461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</si>
</sst>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quot; &quot;%"/>
    <numFmt numFmtId="165" formatCode="dd/mm/yy"/>
    <numFmt numFmtId="166" formatCode="0.000"/>
    <numFmt numFmtId="167" formatCode="[$-F400]h:mm:ss\ AM/PM"/>
    <numFmt numFmtId="168" formatCode="m/d/yyyy"/>
    <numFmt numFmtId="169" formatCode="h:mm;@"/>
    <numFmt numFmtId="170" formatCode="0.0000"/>
  </numFmts>
  <fonts count="46" x14ac:knownFonts="1">
    <font>
      <sz val="11"/>
      <color theme="1"/>
      <name val="Calibri"/>
      <family val="2"/>
      <charset val="238"/>
      <scheme val="minor"/>
    </font>
    <font>
      <sz val="11"/>
      <color theme="1"/>
      <name val="Calibri"/>
      <family val="2"/>
      <scheme val="minor"/>
    </font>
    <font>
      <sz val="11"/>
      <color theme="1"/>
      <name val="Calibri"/>
      <family val="2"/>
      <charset val="238"/>
      <scheme val="minor"/>
    </font>
    <font>
      <sz val="8"/>
      <name val="Arial"/>
      <family val="2"/>
    </font>
    <font>
      <sz val="10"/>
      <name val="Arial"/>
      <family val="2"/>
    </font>
    <font>
      <sz val="11"/>
      <color theme="1"/>
      <name val="Calibri"/>
      <family val="2"/>
      <scheme val="minor"/>
    </font>
    <font>
      <sz val="10"/>
      <color theme="1"/>
      <name val="Calibri"/>
      <family val="2"/>
      <charset val="238"/>
      <scheme val="minor"/>
    </font>
    <font>
      <sz val="10"/>
      <color theme="1"/>
      <name val="Calibri"/>
      <family val="2"/>
      <scheme val="minor"/>
    </font>
    <font>
      <b/>
      <sz val="10"/>
      <color rgb="FFFFFF00"/>
      <name val="Calibri"/>
      <family val="2"/>
      <scheme val="minor"/>
    </font>
    <font>
      <b/>
      <sz val="8"/>
      <name val="Arial"/>
      <family val="2"/>
    </font>
    <font>
      <sz val="11"/>
      <color indexed="8"/>
      <name val="Calibri"/>
      <family val="2"/>
    </font>
    <font>
      <sz val="11"/>
      <color indexed="9"/>
      <name val="Calibri"/>
      <family val="2"/>
    </font>
    <font>
      <sz val="8"/>
      <color indexed="62"/>
      <name val="Arial"/>
      <family val="2"/>
    </font>
    <font>
      <b/>
      <sz val="8"/>
      <color indexed="8"/>
      <name val="Arial"/>
      <family val="2"/>
    </font>
    <font>
      <sz val="8"/>
      <color indexed="8"/>
      <name val="Arial"/>
      <family val="2"/>
    </font>
    <font>
      <sz val="19"/>
      <name val="Arial"/>
      <family val="2"/>
    </font>
    <font>
      <sz val="8"/>
      <color indexed="14"/>
      <name val="Arial"/>
      <family val="2"/>
    </font>
    <font>
      <b/>
      <sz val="18"/>
      <color indexed="62"/>
      <name val="Cambria"/>
      <family val="2"/>
    </font>
    <font>
      <sz val="10"/>
      <name val="Arial"/>
      <family val="2"/>
      <charset val="178"/>
    </font>
    <font>
      <sz val="11"/>
      <color indexed="8"/>
      <name val="Calibri"/>
      <family val="2"/>
      <charset val="238"/>
    </font>
    <font>
      <sz val="10"/>
      <name val="Arial"/>
      <family val="2"/>
      <charset val="238"/>
    </font>
    <font>
      <sz val="10"/>
      <name val="Calibri"/>
      <family val="2"/>
      <scheme val="minor"/>
    </font>
    <font>
      <sz val="10"/>
      <color rgb="FF000000"/>
      <name val="Calibri"/>
      <family val="2"/>
    </font>
    <font>
      <b/>
      <sz val="10"/>
      <color rgb="FFFFFF00"/>
      <name val="Calibri"/>
      <family val="2"/>
      <charset val="238"/>
      <scheme val="minor"/>
    </font>
    <font>
      <sz val="8"/>
      <name val="Calibri"/>
      <family val="2"/>
      <charset val="238"/>
      <scheme val="minor"/>
    </font>
    <font>
      <sz val="10"/>
      <color rgb="FF000000"/>
      <name val="Calibri"/>
      <family val="2"/>
      <scheme val="minor"/>
    </font>
    <font>
      <sz val="10"/>
      <color rgb="FFFF0000"/>
      <name val="Calibri"/>
      <family val="2"/>
      <scheme val="minor"/>
    </font>
    <font>
      <sz val="10"/>
      <name val="Calibri"/>
      <family val="2"/>
      <charset val="238"/>
      <scheme val="minor"/>
    </font>
    <font>
      <sz val="10"/>
      <color rgb="FFFF0000"/>
      <name val="Calibri"/>
      <family val="2"/>
    </font>
    <font>
      <b/>
      <sz val="10"/>
      <name val="Calibri"/>
      <family val="2"/>
      <scheme val="minor"/>
    </font>
    <font>
      <sz val="10"/>
      <color rgb="FF00B050"/>
      <name val="Calibri"/>
      <family val="2"/>
      <scheme val="minor"/>
    </font>
    <font>
      <b/>
      <sz val="10"/>
      <color theme="1"/>
      <name val="Calibri"/>
      <family val="2"/>
      <scheme val="minor"/>
    </font>
    <font>
      <u/>
      <sz val="11"/>
      <color theme="10"/>
      <name val="Calibri"/>
      <family val="2"/>
      <charset val="238"/>
      <scheme val="minor"/>
    </font>
    <font>
      <b/>
      <sz val="9"/>
      <color indexed="81"/>
      <name val="Tahoma"/>
      <family val="2"/>
    </font>
    <font>
      <sz val="9"/>
      <color indexed="81"/>
      <name val="Tahoma"/>
      <family val="2"/>
    </font>
    <font>
      <sz val="10"/>
      <color rgb="FFFF0000"/>
      <name val="Calibri"/>
      <family val="2"/>
      <charset val="238"/>
      <scheme val="minor"/>
    </font>
    <font>
      <b/>
      <sz val="10"/>
      <color rgb="FFFF0000"/>
      <name val="Calibri"/>
      <family val="2"/>
      <scheme val="minor"/>
    </font>
    <font>
      <b/>
      <sz val="10"/>
      <color theme="1"/>
      <name val="Calibri"/>
      <family val="2"/>
      <charset val="238"/>
      <scheme val="minor"/>
    </font>
    <font>
      <sz val="10"/>
      <color rgb="FF00B050"/>
      <name val="Calibri"/>
      <family val="2"/>
      <charset val="238"/>
      <scheme val="minor"/>
    </font>
    <font>
      <b/>
      <sz val="10"/>
      <color rgb="FFFF0000"/>
      <name val="Calibri"/>
      <family val="2"/>
      <charset val="238"/>
      <scheme val="minor"/>
    </font>
    <font>
      <b/>
      <sz val="10"/>
      <name val="Calibri"/>
      <family val="2"/>
      <charset val="238"/>
      <scheme val="minor"/>
    </font>
    <font>
      <b/>
      <sz val="10"/>
      <color rgb="FF00B050"/>
      <name val="Calibri"/>
      <family val="2"/>
      <scheme val="minor"/>
    </font>
    <font>
      <sz val="10"/>
      <color rgb="FF000000"/>
      <name val="Calibri"/>
      <family val="2"/>
      <charset val="238"/>
      <scheme val="minor"/>
    </font>
    <font>
      <b/>
      <sz val="10"/>
      <color rgb="FFFFC000"/>
      <name val="Calibri"/>
      <family val="2"/>
      <scheme val="minor"/>
    </font>
    <font>
      <sz val="10"/>
      <color rgb="FF000000"/>
      <name val="Calibri"/>
    </font>
    <font>
      <b/>
      <sz val="10"/>
      <color rgb="FF92D050"/>
      <name val="Calibri"/>
      <family val="2"/>
      <scheme val="minor"/>
    </font>
  </fonts>
  <fills count="63">
    <fill>
      <patternFill patternType="none"/>
    </fill>
    <fill>
      <patternFill patternType="gray125"/>
    </fill>
    <fill>
      <patternFill patternType="solid">
        <fgColor indexed="49"/>
      </patternFill>
    </fill>
    <fill>
      <patternFill patternType="solid">
        <fgColor rgb="FFFFFF00"/>
        <bgColor indexed="64"/>
      </patternFill>
    </fill>
    <fill>
      <patternFill patternType="solid">
        <fgColor rgb="FF0070C0"/>
        <bgColor indexed="64"/>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5"/>
        <bgColor indexed="55"/>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43"/>
      </patternFill>
    </fill>
    <fill>
      <patternFill patternType="solid">
        <fgColor indexed="43"/>
        <bgColor indexed="64"/>
      </patternFill>
    </fill>
    <fill>
      <patternFill patternType="solid">
        <fgColor indexed="45"/>
      </patternFill>
    </fill>
    <fill>
      <patternFill patternType="solid">
        <fgColor indexed="12"/>
      </patternFill>
    </fill>
    <fill>
      <patternFill patternType="solid">
        <fgColor indexed="10"/>
      </patternFill>
    </fill>
    <fill>
      <patternFill patternType="solid">
        <fgColor indexed="51"/>
      </patternFill>
    </fill>
    <fill>
      <patternFill patternType="solid">
        <fgColor indexed="52"/>
      </patternFill>
    </fill>
    <fill>
      <patternFill patternType="solid">
        <fgColor indexed="53"/>
      </patternFill>
    </fill>
    <fill>
      <patternFill patternType="solid">
        <fgColor indexed="57"/>
      </patternFill>
    </fill>
    <fill>
      <patternFill patternType="solid">
        <fgColor indexed="50"/>
      </patternFill>
    </fill>
    <fill>
      <patternFill patternType="solid">
        <fgColor indexed="11"/>
      </patternFill>
    </fill>
    <fill>
      <patternFill patternType="lightUp">
        <fgColor indexed="48"/>
        <bgColor indexed="41"/>
      </patternFill>
    </fill>
    <fill>
      <patternFill patternType="solid">
        <fgColor indexed="54"/>
      </patternFill>
    </fill>
    <fill>
      <patternFill patternType="solid">
        <fgColor indexed="40"/>
      </patternFill>
    </fill>
    <fill>
      <patternFill patternType="solid">
        <fgColor indexed="41"/>
      </patternFill>
    </fill>
    <fill>
      <patternFill patternType="solid">
        <fgColor indexed="22"/>
      </patternFill>
    </fill>
    <fill>
      <patternFill patternType="solid">
        <fgColor indexed="23"/>
      </patternFill>
    </fill>
    <fill>
      <patternFill patternType="solid">
        <fgColor indexed="44"/>
      </patternFill>
    </fill>
    <fill>
      <patternFill patternType="solid">
        <fgColor indexed="9"/>
      </patternFill>
    </fill>
    <fill>
      <patternFill patternType="solid">
        <fgColor indexed="26"/>
      </patternFill>
    </fill>
    <fill>
      <patternFill patternType="solid">
        <fgColor indexed="26"/>
        <bgColor indexed="64"/>
      </patternFill>
    </fill>
    <fill>
      <patternFill patternType="solid">
        <fgColor indexed="9"/>
        <bgColor indexed="64"/>
      </patternFill>
    </fill>
    <fill>
      <patternFill patternType="solid">
        <fgColor indexed="15"/>
      </patternFill>
    </fill>
    <fill>
      <patternFill patternType="solid">
        <fgColor indexed="20"/>
      </patternFill>
    </fill>
    <fill>
      <patternFill patternType="solid">
        <fgColor indexed="65"/>
        <bgColor rgb="FF000000"/>
      </patternFill>
    </fill>
    <fill>
      <patternFill patternType="solid">
        <fgColor rgb="FFFFC0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79998168889431442"/>
        <bgColor rgb="FF000000"/>
      </patternFill>
    </fill>
    <fill>
      <patternFill patternType="solid">
        <fgColor theme="0" tint="-0.14999847407452621"/>
        <bgColor rgb="FF000000"/>
      </patternFill>
    </fill>
    <fill>
      <patternFill patternType="solid">
        <fgColor theme="2" tint="-9.9978637043366805E-2"/>
        <bgColor indexed="64"/>
      </patternFill>
    </fill>
    <fill>
      <patternFill patternType="solid">
        <fgColor theme="2" tint="-9.9978637043366805E-2"/>
        <bgColor rgb="FF000000"/>
      </patternFill>
    </fill>
    <fill>
      <patternFill patternType="solid">
        <fgColor rgb="FF92D050"/>
        <bgColor indexed="64"/>
      </patternFill>
    </fill>
    <fill>
      <patternFill patternType="solid">
        <fgColor theme="9" tint="0.79998168889431442"/>
        <bgColor indexed="64"/>
      </patternFill>
    </fill>
    <fill>
      <patternFill patternType="solid">
        <fgColor theme="9" tint="0.79998168889431442"/>
        <bgColor rgb="FF000000"/>
      </patternFill>
    </fill>
    <fill>
      <patternFill patternType="solid">
        <fgColor theme="3" tint="0.79998168889431442"/>
        <bgColor indexed="64"/>
      </patternFill>
    </fill>
    <fill>
      <patternFill patternType="solid">
        <fgColor theme="3" tint="0.79998168889431442"/>
        <bgColor rgb="FF000000"/>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5" tint="0.79998168889431442"/>
        <bgColor indexed="64"/>
      </patternFill>
    </fill>
    <fill>
      <patternFill patternType="solid">
        <fgColor theme="5" tint="0.79998168889431442"/>
        <bgColor rgb="FF000000"/>
      </patternFill>
    </fill>
    <fill>
      <patternFill patternType="solid">
        <fgColor theme="0"/>
        <bgColor indexed="64"/>
      </patternFill>
    </fill>
    <fill>
      <patternFill patternType="solid">
        <fgColor rgb="FFFF0000"/>
        <bgColor indexed="64"/>
      </patternFill>
    </fill>
  </fills>
  <borders count="15">
    <border>
      <left/>
      <right/>
      <top/>
      <bottom/>
      <diagonal/>
    </border>
    <border>
      <left style="thin">
        <color indexed="18"/>
      </left>
      <right style="thin">
        <color indexed="18"/>
      </right>
      <top style="thin">
        <color indexed="18"/>
      </top>
      <bottom style="thin">
        <color indexed="18"/>
      </bottom>
      <diagonal/>
    </border>
    <border>
      <left style="thin">
        <color indexed="64"/>
      </left>
      <right style="thin">
        <color indexed="64"/>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95">
    <xf numFmtId="0" fontId="0" fillId="0" borderId="0"/>
    <xf numFmtId="0" fontId="2" fillId="0" borderId="0"/>
    <xf numFmtId="4" fontId="3" fillId="2" borderId="1" applyNumberFormat="0" applyProtection="0">
      <alignment horizontal="left" vertical="center" indent="1"/>
    </xf>
    <xf numFmtId="0" fontId="4" fillId="0" borderId="0"/>
    <xf numFmtId="9" fontId="2" fillId="0" borderId="0" applyFont="0" applyFill="0" applyBorder="0" applyAlignment="0" applyProtection="0"/>
    <xf numFmtId="0" fontId="5" fillId="0" borderId="0"/>
    <xf numFmtId="0" fontId="4" fillId="0" borderId="0"/>
    <xf numFmtId="0" fontId="10"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1"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1" fillId="13" borderId="0" applyNumberFormat="0" applyBorder="0" applyAlignment="0" applyProtection="0"/>
    <xf numFmtId="0" fontId="10" fillId="8" borderId="0" applyNumberFormat="0" applyBorder="0" applyAlignment="0" applyProtection="0"/>
    <xf numFmtId="0" fontId="10" fillId="14" borderId="0" applyNumberFormat="0" applyBorder="0" applyAlignment="0" applyProtection="0"/>
    <xf numFmtId="0" fontId="11" fillId="9"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1" fillId="7"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1" fillId="19" borderId="0" applyNumberFormat="0" applyBorder="0" applyAlignment="0" applyProtection="0"/>
    <xf numFmtId="0" fontId="5" fillId="0" borderId="0"/>
    <xf numFmtId="9" fontId="5" fillId="0" borderId="0" applyFont="0" applyFill="0" applyBorder="0" applyAlignment="0" applyProtection="0"/>
    <xf numFmtId="4" fontId="3" fillId="20" borderId="1" applyNumberFormat="0" applyProtection="0">
      <alignment vertical="center"/>
    </xf>
    <xf numFmtId="4" fontId="12" fillId="21" borderId="1" applyNumberFormat="0" applyProtection="0">
      <alignment vertical="center"/>
    </xf>
    <xf numFmtId="4" fontId="3" fillId="21" borderId="1" applyNumberFormat="0" applyProtection="0">
      <alignment horizontal="left" vertical="center" indent="1"/>
    </xf>
    <xf numFmtId="0" fontId="13" fillId="20" borderId="3" applyNumberFormat="0" applyProtection="0">
      <alignment horizontal="left" vertical="top" indent="1"/>
    </xf>
    <xf numFmtId="4" fontId="3" fillId="22" borderId="1" applyNumberFormat="0" applyProtection="0">
      <alignment horizontal="right" vertical="center"/>
    </xf>
    <xf numFmtId="4" fontId="3" fillId="23" borderId="1" applyNumberFormat="0" applyProtection="0">
      <alignment horizontal="right" vertical="center"/>
    </xf>
    <xf numFmtId="4" fontId="3" fillId="24" borderId="4" applyNumberFormat="0" applyProtection="0">
      <alignment horizontal="right" vertical="center"/>
    </xf>
    <xf numFmtId="4" fontId="3" fillId="25" borderId="1" applyNumberFormat="0" applyProtection="0">
      <alignment horizontal="right" vertical="center"/>
    </xf>
    <xf numFmtId="4" fontId="3" fillId="26" borderId="1" applyNumberFormat="0" applyProtection="0">
      <alignment horizontal="right" vertical="center"/>
    </xf>
    <xf numFmtId="4" fontId="3" fillId="27" borderId="1" applyNumberFormat="0" applyProtection="0">
      <alignment horizontal="right" vertical="center"/>
    </xf>
    <xf numFmtId="4" fontId="3" fillId="28" borderId="1" applyNumberFormat="0" applyProtection="0">
      <alignment horizontal="right" vertical="center"/>
    </xf>
    <xf numFmtId="4" fontId="3" fillId="29" borderId="1" applyNumberFormat="0" applyProtection="0">
      <alignment horizontal="right" vertical="center"/>
    </xf>
    <xf numFmtId="4" fontId="3" fillId="30" borderId="1" applyNumberFormat="0" applyProtection="0">
      <alignment horizontal="right" vertical="center"/>
    </xf>
    <xf numFmtId="4" fontId="3" fillId="31" borderId="4" applyNumberFormat="0" applyProtection="0">
      <alignment horizontal="left" vertical="center" indent="1"/>
    </xf>
    <xf numFmtId="4" fontId="4" fillId="32" borderId="4" applyNumberFormat="0" applyProtection="0">
      <alignment horizontal="left" vertical="center" indent="1"/>
    </xf>
    <xf numFmtId="4" fontId="4" fillId="32" borderId="4" applyNumberFormat="0" applyProtection="0">
      <alignment horizontal="left" vertical="center" indent="1"/>
    </xf>
    <xf numFmtId="4" fontId="3" fillId="33" borderId="1" applyNumberFormat="0" applyProtection="0">
      <alignment horizontal="right" vertical="center"/>
    </xf>
    <xf numFmtId="4" fontId="3" fillId="34" borderId="4" applyNumberFormat="0" applyProtection="0">
      <alignment horizontal="left" vertical="center" indent="1"/>
    </xf>
    <xf numFmtId="4" fontId="3" fillId="33" borderId="4" applyNumberFormat="0" applyProtection="0">
      <alignment horizontal="left" vertical="center" indent="1"/>
    </xf>
    <xf numFmtId="0" fontId="3" fillId="35" borderId="1" applyNumberFormat="0" applyProtection="0">
      <alignment horizontal="left" vertical="center" indent="1"/>
    </xf>
    <xf numFmtId="0" fontId="3" fillId="32" borderId="3" applyNumberFormat="0" applyProtection="0">
      <alignment horizontal="left" vertical="top" indent="1"/>
    </xf>
    <xf numFmtId="0" fontId="3" fillId="36" borderId="1" applyNumberFormat="0" applyProtection="0">
      <alignment horizontal="left" vertical="center" indent="1"/>
    </xf>
    <xf numFmtId="0" fontId="3" fillId="33" borderId="3" applyNumberFormat="0" applyProtection="0">
      <alignment horizontal="left" vertical="top" indent="1"/>
    </xf>
    <xf numFmtId="0" fontId="3" fillId="37" borderId="1" applyNumberFormat="0" applyProtection="0">
      <alignment horizontal="left" vertical="center" indent="1"/>
    </xf>
    <xf numFmtId="0" fontId="3" fillId="37" borderId="3" applyNumberFormat="0" applyProtection="0">
      <alignment horizontal="left" vertical="top" indent="1"/>
    </xf>
    <xf numFmtId="0" fontId="3" fillId="34" borderId="1" applyNumberFormat="0" applyProtection="0">
      <alignment horizontal="left" vertical="center" indent="1"/>
    </xf>
    <xf numFmtId="0" fontId="3" fillId="34" borderId="3" applyNumberFormat="0" applyProtection="0">
      <alignment horizontal="left" vertical="top" indent="1"/>
    </xf>
    <xf numFmtId="0" fontId="3" fillId="38" borderId="5" applyNumberFormat="0">
      <protection locked="0"/>
    </xf>
    <xf numFmtId="0" fontId="9" fillId="32" borderId="6" applyBorder="0"/>
    <xf numFmtId="4" fontId="14" fillId="39" borderId="3" applyNumberFormat="0" applyProtection="0">
      <alignment vertical="center"/>
    </xf>
    <xf numFmtId="4" fontId="12" fillId="40" borderId="2" applyNumberFormat="0" applyProtection="0">
      <alignment vertical="center"/>
    </xf>
    <xf numFmtId="4" fontId="14" fillId="35" borderId="3" applyNumberFormat="0" applyProtection="0">
      <alignment horizontal="left" vertical="center" indent="1"/>
    </xf>
    <xf numFmtId="0" fontId="14" fillId="39" borderId="3" applyNumberFormat="0" applyProtection="0">
      <alignment horizontal="left" vertical="top" indent="1"/>
    </xf>
    <xf numFmtId="4" fontId="3" fillId="0" borderId="1" applyNumberFormat="0" applyProtection="0">
      <alignment horizontal="right" vertical="center"/>
    </xf>
    <xf numFmtId="4" fontId="12" fillId="41" borderId="1" applyNumberFormat="0" applyProtection="0">
      <alignment horizontal="right" vertical="center"/>
    </xf>
    <xf numFmtId="4" fontId="3" fillId="2" borderId="1" applyNumberFormat="0" applyProtection="0">
      <alignment horizontal="left" vertical="center" indent="1"/>
    </xf>
    <xf numFmtId="0" fontId="14" fillId="33" borderId="3" applyNumberFormat="0" applyProtection="0">
      <alignment horizontal="left" vertical="top" indent="1"/>
    </xf>
    <xf numFmtId="4" fontId="15" fillId="42" borderId="4" applyNumberFormat="0" applyProtection="0">
      <alignment horizontal="left" vertical="center" indent="1"/>
    </xf>
    <xf numFmtId="0" fontId="3" fillId="43" borderId="2"/>
    <xf numFmtId="4" fontId="16" fillId="38" borderId="1" applyNumberFormat="0" applyProtection="0">
      <alignment horizontal="right" vertical="center"/>
    </xf>
    <xf numFmtId="0" fontId="17" fillId="0" borderId="0" applyNumberFormat="0" applyFill="0" applyBorder="0" applyAlignment="0" applyProtection="0"/>
    <xf numFmtId="0" fontId="18"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20" fillId="0" borderId="0"/>
    <xf numFmtId="9" fontId="19"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32" fillId="0" borderId="0" applyNumberFormat="0" applyFill="0" applyBorder="0" applyAlignment="0" applyProtection="0"/>
  </cellStyleXfs>
  <cellXfs count="475">
    <xf numFmtId="0" fontId="0" fillId="0" borderId="0" xfId="0"/>
    <xf numFmtId="0" fontId="6" fillId="0" borderId="0" xfId="0" applyFont="1"/>
    <xf numFmtId="14" fontId="6" fillId="0" borderId="0" xfId="0" applyNumberFormat="1" applyFont="1"/>
    <xf numFmtId="164" fontId="6" fillId="0" borderId="0" xfId="0" applyNumberFormat="1" applyFont="1"/>
    <xf numFmtId="49" fontId="6" fillId="0" borderId="0" xfId="0" applyNumberFormat="1" applyFont="1"/>
    <xf numFmtId="165" fontId="6" fillId="0" borderId="0" xfId="0" applyNumberFormat="1" applyFont="1"/>
    <xf numFmtId="166" fontId="6" fillId="0" borderId="0" xfId="0" applyNumberFormat="1" applyFont="1"/>
    <xf numFmtId="0" fontId="6" fillId="0" borderId="0" xfId="0" applyFont="1" applyAlignment="1">
      <alignment horizontal="left"/>
    </xf>
    <xf numFmtId="0" fontId="8" fillId="0" borderId="0" xfId="0" applyFont="1"/>
    <xf numFmtId="166" fontId="8" fillId="4" borderId="2" xfId="0" applyNumberFormat="1" applyFont="1" applyFill="1" applyBorder="1"/>
    <xf numFmtId="0" fontId="8" fillId="4" borderId="2" xfId="0" applyFont="1" applyFill="1" applyBorder="1"/>
    <xf numFmtId="0" fontId="8" fillId="4" borderId="2" xfId="0" applyFont="1" applyFill="1" applyBorder="1" applyAlignment="1">
      <alignment horizontal="center"/>
    </xf>
    <xf numFmtId="14" fontId="8" fillId="4" borderId="2" xfId="0" applyNumberFormat="1" applyFont="1" applyFill="1" applyBorder="1"/>
    <xf numFmtId="49" fontId="8" fillId="4" borderId="2" xfId="0" applyNumberFormat="1" applyFont="1" applyFill="1" applyBorder="1"/>
    <xf numFmtId="14" fontId="8" fillId="4" borderId="2" xfId="0" applyNumberFormat="1" applyFont="1" applyFill="1" applyBorder="1" applyAlignment="1">
      <alignment horizontal="right"/>
    </xf>
    <xf numFmtId="2" fontId="8" fillId="4" borderId="2" xfId="0" applyNumberFormat="1" applyFont="1" applyFill="1" applyBorder="1"/>
    <xf numFmtId="1" fontId="8" fillId="4" borderId="2" xfId="0" applyNumberFormat="1" applyFont="1" applyFill="1" applyBorder="1"/>
    <xf numFmtId="167" fontId="8" fillId="4" borderId="2" xfId="0" applyNumberFormat="1" applyFont="1" applyFill="1" applyBorder="1" applyAlignment="1">
      <alignment horizontal="center"/>
    </xf>
    <xf numFmtId="1" fontId="7" fillId="0" borderId="9" xfId="0" applyNumberFormat="1" applyFont="1" applyBorder="1"/>
    <xf numFmtId="0" fontId="23" fillId="4" borderId="10" xfId="0" applyFont="1" applyFill="1" applyBorder="1" applyAlignment="1">
      <alignment horizontal="center" vertical="center" wrapText="1"/>
    </xf>
    <xf numFmtId="0" fontId="26" fillId="0" borderId="0" xfId="0" applyFont="1"/>
    <xf numFmtId="164" fontId="26" fillId="0" borderId="7" xfId="0" applyNumberFormat="1" applyFont="1" applyBorder="1" applyAlignment="1">
      <alignment horizontal="center" vertical="center"/>
    </xf>
    <xf numFmtId="169" fontId="8" fillId="4" borderId="2" xfId="0" applyNumberFormat="1" applyFont="1" applyFill="1" applyBorder="1"/>
    <xf numFmtId="169" fontId="6" fillId="0" borderId="0" xfId="0" applyNumberFormat="1" applyFont="1" applyAlignment="1">
      <alignment horizontal="center"/>
    </xf>
    <xf numFmtId="164" fontId="7" fillId="0" borderId="7" xfId="0" applyNumberFormat="1" applyFont="1" applyBorder="1" applyAlignment="1">
      <alignment horizontal="center" vertical="center"/>
    </xf>
    <xf numFmtId="0" fontId="21" fillId="0" borderId="7" xfId="0" applyFont="1" applyBorder="1" applyAlignment="1">
      <alignment horizontal="center" vertical="center"/>
    </xf>
    <xf numFmtId="49" fontId="21" fillId="0" borderId="7" xfId="0" applyNumberFormat="1" applyFont="1" applyBorder="1" applyAlignment="1">
      <alignment horizontal="center" vertical="center"/>
    </xf>
    <xf numFmtId="14" fontId="21" fillId="0" borderId="7" xfId="0" applyNumberFormat="1" applyFont="1" applyBorder="1" applyAlignment="1">
      <alignment horizontal="center" vertical="center"/>
    </xf>
    <xf numFmtId="169" fontId="21" fillId="0" borderId="7" xfId="0" applyNumberFormat="1" applyFont="1" applyBorder="1" applyAlignment="1">
      <alignment horizontal="center" vertical="center"/>
    </xf>
    <xf numFmtId="2" fontId="21" fillId="0" borderId="7" xfId="0" applyNumberFormat="1" applyFont="1" applyBorder="1" applyAlignment="1">
      <alignment horizontal="center" vertical="center"/>
    </xf>
    <xf numFmtId="165" fontId="7" fillId="0" borderId="7" xfId="0" applyNumberFormat="1" applyFont="1" applyBorder="1" applyAlignment="1">
      <alignment horizontal="center" vertical="center"/>
    </xf>
    <xf numFmtId="49" fontId="7" fillId="0" borderId="7" xfId="0" applyNumberFormat="1" applyFont="1" applyBorder="1" applyAlignment="1">
      <alignment horizontal="center" vertical="center"/>
    </xf>
    <xf numFmtId="0" fontId="7" fillId="0" borderId="7" xfId="0" applyFont="1" applyBorder="1" applyAlignment="1">
      <alignment horizontal="center" vertical="center"/>
    </xf>
    <xf numFmtId="169" fontId="7" fillId="0" borderId="7" xfId="0" applyNumberFormat="1" applyFont="1" applyBorder="1" applyAlignment="1">
      <alignment horizontal="center" vertical="center"/>
    </xf>
    <xf numFmtId="0" fontId="25" fillId="44" borderId="8" xfId="0" applyFont="1" applyFill="1" applyBorder="1" applyAlignment="1">
      <alignment horizontal="center" vertical="center"/>
    </xf>
    <xf numFmtId="166" fontId="7" fillId="0" borderId="7" xfId="0" applyNumberFormat="1" applyFont="1" applyBorder="1" applyAlignment="1">
      <alignment horizontal="center" vertical="center"/>
    </xf>
    <xf numFmtId="0" fontId="22" fillId="44" borderId="8" xfId="0" applyFont="1" applyFill="1" applyBorder="1" applyAlignment="1">
      <alignment horizontal="center" vertical="center"/>
    </xf>
    <xf numFmtId="1" fontId="7" fillId="0" borderId="7" xfId="0" applyNumberFormat="1" applyFont="1" applyBorder="1" applyAlignment="1">
      <alignment horizontal="center" vertical="center"/>
    </xf>
    <xf numFmtId="0" fontId="26" fillId="0" borderId="7" xfId="0" applyFont="1" applyBorder="1" applyAlignment="1">
      <alignment horizontal="center" vertical="center"/>
    </xf>
    <xf numFmtId="1" fontId="7" fillId="0" borderId="2" xfId="0" applyNumberFormat="1" applyFont="1" applyBorder="1" applyAlignment="1">
      <alignment horizontal="center" vertical="center"/>
    </xf>
    <xf numFmtId="166" fontId="7" fillId="0" borderId="2" xfId="0" applyNumberFormat="1" applyFont="1" applyBorder="1" applyAlignment="1">
      <alignment horizontal="center" vertical="center"/>
    </xf>
    <xf numFmtId="0" fontId="25" fillId="44" borderId="11" xfId="0" applyFont="1" applyFill="1" applyBorder="1" applyAlignment="1">
      <alignment horizontal="center" vertical="center"/>
    </xf>
    <xf numFmtId="0" fontId="22" fillId="44" borderId="11" xfId="0" applyFont="1" applyFill="1" applyBorder="1" applyAlignment="1">
      <alignment horizontal="center" vertical="center"/>
    </xf>
    <xf numFmtId="165" fontId="7" fillId="0" borderId="2" xfId="0" applyNumberFormat="1" applyFont="1" applyBorder="1" applyAlignment="1">
      <alignment horizontal="center" vertical="center"/>
    </xf>
    <xf numFmtId="165" fontId="26" fillId="0" borderId="7" xfId="0" applyNumberFormat="1" applyFont="1" applyBorder="1" applyAlignment="1">
      <alignment horizontal="center" vertical="center"/>
    </xf>
    <xf numFmtId="49" fontId="26" fillId="0" borderId="7" xfId="0" applyNumberFormat="1" applyFont="1" applyBorder="1" applyAlignment="1">
      <alignment horizontal="center" vertical="center"/>
    </xf>
    <xf numFmtId="169" fontId="26" fillId="0" borderId="7" xfId="0" applyNumberFormat="1" applyFont="1" applyBorder="1" applyAlignment="1">
      <alignment horizontal="center" vertical="center"/>
    </xf>
    <xf numFmtId="1" fontId="26" fillId="0" borderId="2" xfId="0" applyNumberFormat="1" applyFont="1" applyBorder="1" applyAlignment="1">
      <alignment horizontal="center" vertical="center"/>
    </xf>
    <xf numFmtId="166" fontId="26" fillId="0" borderId="2" xfId="0" applyNumberFormat="1" applyFont="1" applyBorder="1" applyAlignment="1">
      <alignment horizontal="center" vertical="center"/>
    </xf>
    <xf numFmtId="0" fontId="26" fillId="44" borderId="11" xfId="0" applyFont="1" applyFill="1" applyBorder="1" applyAlignment="1">
      <alignment horizontal="center" vertical="center"/>
    </xf>
    <xf numFmtId="0" fontId="28" fillId="44" borderId="11" xfId="0" applyFont="1" applyFill="1" applyBorder="1" applyAlignment="1">
      <alignment horizontal="center" vertical="center"/>
    </xf>
    <xf numFmtId="1" fontId="26" fillId="0" borderId="7" xfId="0" applyNumberFormat="1" applyFont="1" applyBorder="1" applyAlignment="1">
      <alignment horizontal="center" vertical="center"/>
    </xf>
    <xf numFmtId="1" fontId="21" fillId="0" borderId="7" xfId="0" applyNumberFormat="1" applyFont="1" applyBorder="1" applyAlignment="1">
      <alignment horizontal="center" vertical="center"/>
    </xf>
    <xf numFmtId="164" fontId="21" fillId="0" borderId="7" xfId="0" applyNumberFormat="1" applyFont="1" applyBorder="1" applyAlignment="1">
      <alignment horizontal="center" vertical="center"/>
    </xf>
    <xf numFmtId="14" fontId="6" fillId="0" borderId="7" xfId="0" applyNumberFormat="1" applyFont="1" applyBorder="1" applyAlignment="1">
      <alignment horizontal="center" vertical="center"/>
    </xf>
    <xf numFmtId="169" fontId="27" fillId="0" borderId="7" xfId="0" applyNumberFormat="1" applyFont="1" applyBorder="1" applyAlignment="1">
      <alignment horizontal="center" vertical="center"/>
    </xf>
    <xf numFmtId="0" fontId="6" fillId="0" borderId="7" xfId="0" applyFont="1" applyBorder="1" applyAlignment="1">
      <alignment horizontal="center" vertical="center"/>
    </xf>
    <xf numFmtId="165" fontId="6" fillId="0" borderId="7" xfId="0" applyNumberFormat="1" applyFont="1" applyBorder="1" applyAlignment="1">
      <alignment horizontal="center" vertical="center"/>
    </xf>
    <xf numFmtId="169" fontId="6" fillId="0" borderId="7" xfId="0" applyNumberFormat="1" applyFont="1" applyBorder="1" applyAlignment="1">
      <alignment horizontal="center" vertical="center"/>
    </xf>
    <xf numFmtId="1" fontId="6" fillId="0" borderId="2" xfId="0" applyNumberFormat="1" applyFont="1" applyBorder="1" applyAlignment="1">
      <alignment horizontal="center" vertical="center"/>
    </xf>
    <xf numFmtId="0" fontId="27" fillId="0" borderId="7" xfId="0" applyFont="1" applyBorder="1" applyAlignment="1">
      <alignment horizontal="center" vertical="center"/>
    </xf>
    <xf numFmtId="49" fontId="27" fillId="0" borderId="7" xfId="0" applyNumberFormat="1" applyFont="1" applyBorder="1" applyAlignment="1">
      <alignment horizontal="center" vertical="center"/>
    </xf>
    <xf numFmtId="14" fontId="27" fillId="0" borderId="7" xfId="0" applyNumberFormat="1" applyFont="1" applyBorder="1" applyAlignment="1">
      <alignment horizontal="center" vertical="center"/>
    </xf>
    <xf numFmtId="164" fontId="6" fillId="0" borderId="7" xfId="0" applyNumberFormat="1" applyFont="1" applyBorder="1" applyAlignment="1">
      <alignment horizontal="center" vertical="center"/>
    </xf>
    <xf numFmtId="0" fontId="6" fillId="45" borderId="7" xfId="0" applyFont="1" applyFill="1" applyBorder="1" applyAlignment="1">
      <alignment horizontal="center" vertical="center"/>
    </xf>
    <xf numFmtId="49" fontId="6" fillId="0" borderId="7" xfId="0" applyNumberFormat="1" applyFont="1" applyBorder="1" applyAlignment="1">
      <alignment horizontal="center" vertical="center"/>
    </xf>
    <xf numFmtId="168" fontId="7" fillId="0" borderId="7" xfId="0" applyNumberFormat="1" applyFont="1" applyBorder="1" applyAlignment="1">
      <alignment horizontal="center" vertical="center"/>
    </xf>
    <xf numFmtId="170" fontId="7" fillId="0" borderId="8" xfId="0" applyNumberFormat="1" applyFont="1" applyBorder="1" applyAlignment="1">
      <alignment horizontal="center" vertical="center"/>
    </xf>
    <xf numFmtId="0" fontId="25" fillId="44" borderId="13" xfId="0" applyFont="1" applyFill="1" applyBorder="1" applyAlignment="1">
      <alignment horizontal="center" vertical="center"/>
    </xf>
    <xf numFmtId="164" fontId="23" fillId="4" borderId="2" xfId="0" applyNumberFormat="1" applyFont="1" applyFill="1" applyBorder="1"/>
    <xf numFmtId="1" fontId="6" fillId="0" borderId="7" xfId="0" applyNumberFormat="1" applyFont="1" applyBorder="1" applyAlignment="1">
      <alignment horizontal="center" vertical="center"/>
    </xf>
    <xf numFmtId="166" fontId="6" fillId="0" borderId="7" xfId="0" applyNumberFormat="1" applyFont="1" applyBorder="1" applyAlignment="1">
      <alignment horizontal="center" vertical="center"/>
    </xf>
    <xf numFmtId="170" fontId="6" fillId="0" borderId="8" xfId="0" applyNumberFormat="1" applyFont="1" applyBorder="1" applyAlignment="1">
      <alignment horizontal="center" vertical="center"/>
    </xf>
    <xf numFmtId="1" fontId="7" fillId="0" borderId="12" xfId="0" applyNumberFormat="1" applyFont="1" applyBorder="1"/>
    <xf numFmtId="169" fontId="6" fillId="0" borderId="2" xfId="0" applyNumberFormat="1" applyFont="1" applyBorder="1" applyAlignment="1">
      <alignment horizontal="center" vertical="center"/>
    </xf>
    <xf numFmtId="166" fontId="6" fillId="0" borderId="2" xfId="0" applyNumberFormat="1" applyFont="1" applyBorder="1" applyAlignment="1">
      <alignment horizontal="center" vertical="center"/>
    </xf>
    <xf numFmtId="0" fontId="25" fillId="44" borderId="14" xfId="0" applyFont="1" applyFill="1" applyBorder="1" applyAlignment="1">
      <alignment horizontal="center" vertical="center"/>
    </xf>
    <xf numFmtId="169" fontId="30" fillId="0" borderId="7" xfId="0" applyNumberFormat="1" applyFont="1" applyBorder="1" applyAlignment="1">
      <alignment horizontal="center" vertical="center"/>
    </xf>
    <xf numFmtId="169" fontId="38" fillId="0" borderId="7" xfId="0" applyNumberFormat="1" applyFont="1" applyBorder="1" applyAlignment="1">
      <alignment horizontal="center" vertical="center"/>
    </xf>
    <xf numFmtId="165" fontId="21" fillId="0" borderId="7" xfId="0" applyNumberFormat="1" applyFont="1" applyBorder="1" applyAlignment="1">
      <alignment horizontal="center" vertical="center"/>
    </xf>
    <xf numFmtId="165" fontId="27" fillId="0" borderId="7" xfId="0" applyNumberFormat="1" applyFont="1" applyBorder="1" applyAlignment="1">
      <alignment horizontal="center" vertical="center"/>
    </xf>
    <xf numFmtId="1" fontId="26" fillId="0" borderId="12" xfId="0" applyNumberFormat="1" applyFont="1" applyBorder="1"/>
    <xf numFmtId="168" fontId="26" fillId="0" borderId="7" xfId="0" applyNumberFormat="1" applyFont="1" applyBorder="1" applyAlignment="1">
      <alignment horizontal="center" vertical="center"/>
    </xf>
    <xf numFmtId="0" fontId="26" fillId="44" borderId="13" xfId="0" applyFont="1" applyFill="1" applyBorder="1" applyAlignment="1">
      <alignment horizontal="center" vertical="center"/>
    </xf>
    <xf numFmtId="168" fontId="21" fillId="0" borderId="7" xfId="0" applyNumberFormat="1" applyFont="1" applyBorder="1" applyAlignment="1">
      <alignment horizontal="center" vertical="center"/>
    </xf>
    <xf numFmtId="1" fontId="21" fillId="0" borderId="2" xfId="0" applyNumberFormat="1" applyFont="1" applyBorder="1" applyAlignment="1">
      <alignment horizontal="center" vertical="center"/>
    </xf>
    <xf numFmtId="166" fontId="21" fillId="0" borderId="2" xfId="0" applyNumberFormat="1" applyFont="1" applyBorder="1" applyAlignment="1">
      <alignment horizontal="center" vertical="center"/>
    </xf>
    <xf numFmtId="168" fontId="27" fillId="0" borderId="7" xfId="0" applyNumberFormat="1" applyFont="1" applyBorder="1" applyAlignment="1">
      <alignment horizontal="center" vertical="center"/>
    </xf>
    <xf numFmtId="1" fontId="27" fillId="0" borderId="7" xfId="0" applyNumberFormat="1" applyFont="1" applyBorder="1" applyAlignment="1">
      <alignment horizontal="center" vertical="center"/>
    </xf>
    <xf numFmtId="164" fontId="27" fillId="0" borderId="7" xfId="0" applyNumberFormat="1" applyFont="1" applyBorder="1" applyAlignment="1">
      <alignment horizontal="center" vertical="center"/>
    </xf>
    <xf numFmtId="0" fontId="25" fillId="0" borderId="13" xfId="0" applyFont="1" applyBorder="1" applyAlignment="1">
      <alignment horizontal="center" vertical="center"/>
    </xf>
    <xf numFmtId="0" fontId="25" fillId="0" borderId="11" xfId="0" applyFont="1" applyBorder="1" applyAlignment="1">
      <alignment horizontal="center" vertical="center"/>
    </xf>
    <xf numFmtId="169" fontId="41" fillId="0" borderId="7" xfId="0" applyNumberFormat="1" applyFont="1" applyBorder="1" applyAlignment="1">
      <alignment horizontal="center" vertical="center"/>
    </xf>
    <xf numFmtId="2" fontId="7" fillId="0" borderId="7" xfId="0" applyNumberFormat="1" applyFont="1" applyBorder="1" applyAlignment="1">
      <alignment horizontal="center" vertical="center"/>
    </xf>
    <xf numFmtId="2" fontId="6" fillId="0" borderId="7" xfId="0" applyNumberFormat="1" applyFont="1" applyBorder="1" applyAlignment="1">
      <alignment horizontal="center" vertical="center"/>
    </xf>
    <xf numFmtId="2" fontId="39" fillId="0" borderId="7" xfId="0" applyNumberFormat="1" applyFont="1" applyBorder="1" applyAlignment="1">
      <alignment horizontal="center" vertical="center"/>
    </xf>
    <xf numFmtId="2" fontId="27" fillId="0" borderId="7" xfId="0" applyNumberFormat="1" applyFont="1" applyBorder="1" applyAlignment="1">
      <alignment horizontal="center" vertical="center"/>
    </xf>
    <xf numFmtId="0" fontId="22" fillId="0" borderId="11" xfId="0" applyFont="1" applyBorder="1" applyAlignment="1">
      <alignment horizontal="center" vertical="center"/>
    </xf>
    <xf numFmtId="164" fontId="30" fillId="0" borderId="7" xfId="0" applyNumberFormat="1" applyFont="1" applyBorder="1" applyAlignment="1">
      <alignment horizontal="center" vertical="center"/>
    </xf>
    <xf numFmtId="165" fontId="29" fillId="0" borderId="7" xfId="0" applyNumberFormat="1" applyFont="1" applyBorder="1" applyAlignment="1">
      <alignment horizontal="center" vertical="center"/>
    </xf>
    <xf numFmtId="1" fontId="7" fillId="46" borderId="12" xfId="0" applyNumberFormat="1" applyFont="1" applyFill="1" applyBorder="1"/>
    <xf numFmtId="0" fontId="7" fillId="46" borderId="7" xfId="0" applyFont="1" applyFill="1" applyBorder="1" applyAlignment="1">
      <alignment horizontal="center" vertical="center"/>
    </xf>
    <xf numFmtId="169" fontId="27" fillId="46" borderId="7" xfId="0" applyNumberFormat="1" applyFont="1" applyFill="1" applyBorder="1" applyAlignment="1">
      <alignment horizontal="center" vertical="center"/>
    </xf>
    <xf numFmtId="1" fontId="7" fillId="46" borderId="7" xfId="0" applyNumberFormat="1" applyFont="1" applyFill="1" applyBorder="1" applyAlignment="1">
      <alignment horizontal="center" vertical="center"/>
    </xf>
    <xf numFmtId="1" fontId="7" fillId="46" borderId="2" xfId="0" applyNumberFormat="1" applyFont="1" applyFill="1" applyBorder="1" applyAlignment="1">
      <alignment horizontal="center" vertical="center"/>
    </xf>
    <xf numFmtId="166" fontId="7" fillId="46" borderId="2" xfId="0" applyNumberFormat="1" applyFont="1" applyFill="1" applyBorder="1" applyAlignment="1">
      <alignment horizontal="center" vertical="center"/>
    </xf>
    <xf numFmtId="0" fontId="25" fillId="48" borderId="13" xfId="0" applyFont="1" applyFill="1" applyBorder="1" applyAlignment="1">
      <alignment horizontal="center" vertical="center"/>
    </xf>
    <xf numFmtId="0" fontId="25" fillId="48" borderId="11" xfId="0" applyFont="1" applyFill="1" applyBorder="1" applyAlignment="1">
      <alignment horizontal="center" vertical="center"/>
    </xf>
    <xf numFmtId="0" fontId="22" fillId="48" borderId="11" xfId="0" applyFont="1" applyFill="1" applyBorder="1" applyAlignment="1">
      <alignment horizontal="center" vertical="center"/>
    </xf>
    <xf numFmtId="0" fontId="6" fillId="46" borderId="0" xfId="0" applyFont="1" applyFill="1"/>
    <xf numFmtId="49" fontId="27" fillId="46" borderId="7" xfId="0" applyNumberFormat="1" applyFont="1" applyFill="1" applyBorder="1" applyAlignment="1">
      <alignment horizontal="center" vertical="center"/>
    </xf>
    <xf numFmtId="0" fontId="27" fillId="46" borderId="7" xfId="0" applyFont="1" applyFill="1" applyBorder="1" applyAlignment="1">
      <alignment horizontal="center" vertical="center"/>
    </xf>
    <xf numFmtId="1" fontId="6" fillId="0" borderId="12" xfId="0" applyNumberFormat="1" applyFont="1" applyBorder="1"/>
    <xf numFmtId="0" fontId="42" fillId="0" borderId="13" xfId="0" applyFont="1" applyBorder="1" applyAlignment="1">
      <alignment horizontal="center" vertical="center"/>
    </xf>
    <xf numFmtId="0" fontId="42" fillId="0" borderId="11" xfId="0" applyFont="1" applyBorder="1" applyAlignment="1">
      <alignment horizontal="center" vertical="center"/>
    </xf>
    <xf numFmtId="2" fontId="32" fillId="0" borderId="7" xfId="94" applyNumberFormat="1" applyFill="1" applyBorder="1" applyAlignment="1">
      <alignment horizontal="center" vertical="center"/>
    </xf>
    <xf numFmtId="2" fontId="7" fillId="0" borderId="7" xfId="94" applyNumberFormat="1" applyFont="1" applyFill="1" applyBorder="1" applyAlignment="1">
      <alignment horizontal="center" vertical="center"/>
    </xf>
    <xf numFmtId="0" fontId="22" fillId="0" borderId="8" xfId="0" applyFont="1" applyBorder="1" applyAlignment="1">
      <alignment horizontal="center" vertical="center"/>
    </xf>
    <xf numFmtId="170" fontId="7" fillId="0" borderId="11" xfId="0" applyNumberFormat="1" applyFont="1" applyBorder="1" applyAlignment="1">
      <alignment horizontal="center" vertical="center"/>
    </xf>
    <xf numFmtId="164" fontId="7" fillId="0" borderId="2" xfId="0" applyNumberFormat="1" applyFont="1" applyBorder="1" applyAlignment="1">
      <alignment horizontal="center" vertical="center"/>
    </xf>
    <xf numFmtId="164" fontId="26" fillId="0" borderId="2" xfId="0" applyNumberFormat="1" applyFont="1" applyBorder="1" applyAlignment="1">
      <alignment horizontal="center" vertical="center"/>
    </xf>
    <xf numFmtId="170" fontId="26" fillId="0" borderId="11" xfId="0" applyNumberFormat="1" applyFont="1" applyBorder="1" applyAlignment="1">
      <alignment horizontal="center" vertical="center"/>
    </xf>
    <xf numFmtId="165" fontId="27" fillId="46" borderId="7" xfId="0" applyNumberFormat="1" applyFont="1" applyFill="1" applyBorder="1" applyAlignment="1">
      <alignment horizontal="center" vertical="center"/>
    </xf>
    <xf numFmtId="168" fontId="27" fillId="46" borderId="7" xfId="0" applyNumberFormat="1" applyFont="1" applyFill="1" applyBorder="1" applyAlignment="1">
      <alignment horizontal="center" vertical="center"/>
    </xf>
    <xf numFmtId="165" fontId="6" fillId="46" borderId="7" xfId="0" applyNumberFormat="1" applyFont="1" applyFill="1" applyBorder="1" applyAlignment="1">
      <alignment horizontal="center" vertical="center"/>
    </xf>
    <xf numFmtId="167" fontId="6" fillId="46" borderId="2" xfId="0" applyNumberFormat="1" applyFont="1" applyFill="1" applyBorder="1" applyAlignment="1">
      <alignment horizontal="center" vertical="center"/>
    </xf>
    <xf numFmtId="2" fontId="27" fillId="46" borderId="7" xfId="0" applyNumberFormat="1" applyFont="1" applyFill="1" applyBorder="1" applyAlignment="1">
      <alignment horizontal="center" vertical="center"/>
    </xf>
    <xf numFmtId="2" fontId="6" fillId="46" borderId="7" xfId="94" applyNumberFormat="1" applyFont="1" applyFill="1" applyBorder="1" applyAlignment="1">
      <alignment horizontal="center" vertical="center"/>
    </xf>
    <xf numFmtId="0" fontId="6" fillId="46" borderId="7" xfId="0" applyFont="1" applyFill="1" applyBorder="1" applyAlignment="1">
      <alignment horizontal="center" vertical="center"/>
    </xf>
    <xf numFmtId="164" fontId="7" fillId="46" borderId="2" xfId="0" applyNumberFormat="1" applyFont="1" applyFill="1" applyBorder="1" applyAlignment="1">
      <alignment horizontal="center" vertical="center"/>
    </xf>
    <xf numFmtId="170" fontId="7" fillId="46" borderId="11" xfId="0" applyNumberFormat="1" applyFont="1" applyFill="1" applyBorder="1" applyAlignment="1">
      <alignment horizontal="center" vertical="center"/>
    </xf>
    <xf numFmtId="0" fontId="7" fillId="47" borderId="7" xfId="0" applyFont="1" applyFill="1" applyBorder="1" applyAlignment="1">
      <alignment horizontal="center" vertical="center"/>
    </xf>
    <xf numFmtId="164" fontId="7" fillId="47" borderId="7" xfId="0" applyNumberFormat="1" applyFont="1" applyFill="1" applyBorder="1" applyAlignment="1">
      <alignment horizontal="center" vertical="center"/>
    </xf>
    <xf numFmtId="1" fontId="7" fillId="47" borderId="7" xfId="0" applyNumberFormat="1" applyFont="1" applyFill="1" applyBorder="1" applyAlignment="1">
      <alignment horizontal="center" vertical="center"/>
    </xf>
    <xf numFmtId="166" fontId="7" fillId="47" borderId="7" xfId="0" applyNumberFormat="1" applyFont="1" applyFill="1" applyBorder="1" applyAlignment="1">
      <alignment horizontal="center" vertical="center"/>
    </xf>
    <xf numFmtId="170" fontId="7" fillId="47" borderId="8" xfId="0" applyNumberFormat="1" applyFont="1" applyFill="1" applyBorder="1" applyAlignment="1">
      <alignment horizontal="center" vertical="center"/>
    </xf>
    <xf numFmtId="0" fontId="25" fillId="49" borderId="14" xfId="0" applyFont="1" applyFill="1" applyBorder="1" applyAlignment="1">
      <alignment horizontal="center" vertical="center"/>
    </xf>
    <xf numFmtId="0" fontId="25" fillId="49" borderId="8" xfId="0" applyFont="1" applyFill="1" applyBorder="1" applyAlignment="1">
      <alignment horizontal="center" vertical="center"/>
    </xf>
    <xf numFmtId="0" fontId="22" fillId="49" borderId="8" xfId="0" applyFont="1" applyFill="1" applyBorder="1" applyAlignment="1">
      <alignment horizontal="center" vertical="center"/>
    </xf>
    <xf numFmtId="1" fontId="7" fillId="47" borderId="2" xfId="0" applyNumberFormat="1" applyFont="1" applyFill="1" applyBorder="1" applyAlignment="1">
      <alignment horizontal="center" vertical="center"/>
    </xf>
    <xf numFmtId="164" fontId="7" fillId="47" borderId="2" xfId="0" applyNumberFormat="1" applyFont="1" applyFill="1" applyBorder="1" applyAlignment="1">
      <alignment horizontal="center" vertical="center"/>
    </xf>
    <xf numFmtId="166" fontId="7" fillId="47" borderId="2" xfId="0" applyNumberFormat="1" applyFont="1" applyFill="1" applyBorder="1" applyAlignment="1">
      <alignment horizontal="center" vertical="center"/>
    </xf>
    <xf numFmtId="170" fontId="7" fillId="47" borderId="11" xfId="0" applyNumberFormat="1" applyFont="1" applyFill="1" applyBorder="1" applyAlignment="1">
      <alignment horizontal="center" vertical="center"/>
    </xf>
    <xf numFmtId="0" fontId="25" fillId="49" borderId="13" xfId="0" applyFont="1" applyFill="1" applyBorder="1" applyAlignment="1">
      <alignment horizontal="center" vertical="center"/>
    </xf>
    <xf numFmtId="0" fontId="25" fillId="49" borderId="11" xfId="0" applyFont="1" applyFill="1" applyBorder="1" applyAlignment="1">
      <alignment horizontal="center" vertical="center"/>
    </xf>
    <xf numFmtId="1" fontId="7" fillId="47" borderId="9" xfId="0" applyNumberFormat="1" applyFont="1" applyFill="1" applyBorder="1"/>
    <xf numFmtId="165" fontId="27" fillId="47" borderId="7" xfId="0" applyNumberFormat="1" applyFont="1" applyFill="1" applyBorder="1" applyAlignment="1">
      <alignment horizontal="center" vertical="center"/>
    </xf>
    <xf numFmtId="168" fontId="27" fillId="47" borderId="7" xfId="0" applyNumberFormat="1" applyFont="1" applyFill="1" applyBorder="1" applyAlignment="1">
      <alignment horizontal="center" vertical="center"/>
    </xf>
    <xf numFmtId="49" fontId="27" fillId="47" borderId="7" xfId="0" applyNumberFormat="1" applyFont="1" applyFill="1" applyBorder="1" applyAlignment="1">
      <alignment horizontal="center" vertical="center"/>
    </xf>
    <xf numFmtId="0" fontId="27" fillId="47" borderId="7" xfId="0" applyFont="1" applyFill="1" applyBorder="1" applyAlignment="1">
      <alignment horizontal="center" vertical="center"/>
    </xf>
    <xf numFmtId="165" fontId="27" fillId="47" borderId="2" xfId="0" applyNumberFormat="1" applyFont="1" applyFill="1" applyBorder="1" applyAlignment="1">
      <alignment horizontal="center" vertical="center"/>
    </xf>
    <xf numFmtId="14" fontId="27" fillId="47" borderId="7" xfId="0" applyNumberFormat="1" applyFont="1" applyFill="1" applyBorder="1" applyAlignment="1">
      <alignment horizontal="center" vertical="center"/>
    </xf>
    <xf numFmtId="2" fontId="27" fillId="47" borderId="7" xfId="0" applyNumberFormat="1" applyFont="1" applyFill="1" applyBorder="1" applyAlignment="1">
      <alignment horizontal="center" vertical="center"/>
    </xf>
    <xf numFmtId="2" fontId="32" fillId="47" borderId="7" xfId="94" applyNumberFormat="1" applyFill="1" applyBorder="1" applyAlignment="1">
      <alignment horizontal="center" vertical="center"/>
    </xf>
    <xf numFmtId="164" fontId="27" fillId="47" borderId="7" xfId="0" applyNumberFormat="1" applyFont="1" applyFill="1" applyBorder="1" applyAlignment="1">
      <alignment horizontal="center" vertical="center"/>
    </xf>
    <xf numFmtId="0" fontId="6" fillId="47" borderId="7" xfId="0" applyFont="1" applyFill="1" applyBorder="1" applyAlignment="1">
      <alignment horizontal="center" vertical="center"/>
    </xf>
    <xf numFmtId="1" fontId="6" fillId="47" borderId="7" xfId="0" applyNumberFormat="1" applyFont="1" applyFill="1" applyBorder="1" applyAlignment="1">
      <alignment horizontal="center" vertical="center"/>
    </xf>
    <xf numFmtId="0" fontId="6" fillId="47" borderId="0" xfId="0" applyFont="1" applyFill="1"/>
    <xf numFmtId="1" fontId="7" fillId="47" borderId="12" xfId="0" applyNumberFormat="1" applyFont="1" applyFill="1" applyBorder="1"/>
    <xf numFmtId="165" fontId="21" fillId="47" borderId="7" xfId="0" applyNumberFormat="1" applyFont="1" applyFill="1" applyBorder="1" applyAlignment="1">
      <alignment horizontal="center" vertical="center"/>
    </xf>
    <xf numFmtId="1" fontId="7" fillId="46" borderId="9" xfId="0" applyNumberFormat="1" applyFont="1" applyFill="1" applyBorder="1"/>
    <xf numFmtId="164" fontId="7" fillId="46" borderId="7" xfId="0" applyNumberFormat="1" applyFont="1" applyFill="1" applyBorder="1" applyAlignment="1">
      <alignment horizontal="center" vertical="center"/>
    </xf>
    <xf numFmtId="166" fontId="7" fillId="46" borderId="7" xfId="0" applyNumberFormat="1" applyFont="1" applyFill="1" applyBorder="1" applyAlignment="1">
      <alignment horizontal="center" vertical="center"/>
    </xf>
    <xf numFmtId="170" fontId="7" fillId="46" borderId="8" xfId="0" applyNumberFormat="1" applyFont="1" applyFill="1" applyBorder="1" applyAlignment="1">
      <alignment horizontal="center" vertical="center"/>
    </xf>
    <xf numFmtId="0" fontId="25" fillId="48" borderId="14" xfId="0" applyFont="1" applyFill="1" applyBorder="1" applyAlignment="1">
      <alignment horizontal="center" vertical="center"/>
    </xf>
    <xf numFmtId="0" fontId="25" fillId="48" borderId="8" xfId="0" applyFont="1" applyFill="1" applyBorder="1" applyAlignment="1">
      <alignment horizontal="center" vertical="center"/>
    </xf>
    <xf numFmtId="0" fontId="22" fillId="48" borderId="8" xfId="0" applyFont="1" applyFill="1" applyBorder="1" applyAlignment="1">
      <alignment horizontal="center" vertical="center"/>
    </xf>
    <xf numFmtId="164" fontId="41" fillId="0" borderId="7" xfId="0" applyNumberFormat="1" applyFont="1" applyBorder="1" applyAlignment="1">
      <alignment horizontal="center" vertical="center"/>
    </xf>
    <xf numFmtId="164" fontId="6" fillId="0" borderId="2" xfId="0" applyNumberFormat="1" applyFont="1" applyBorder="1" applyAlignment="1">
      <alignment horizontal="center" vertical="center"/>
    </xf>
    <xf numFmtId="170" fontId="6" fillId="0" borderId="11" xfId="0" applyNumberFormat="1" applyFont="1" applyBorder="1" applyAlignment="1">
      <alignment horizontal="center" vertical="center"/>
    </xf>
    <xf numFmtId="2" fontId="27" fillId="0" borderId="7" xfId="94" applyNumberFormat="1" applyFont="1" applyFill="1" applyBorder="1" applyAlignment="1">
      <alignment horizontal="center" vertical="center"/>
    </xf>
    <xf numFmtId="2" fontId="21" fillId="0" borderId="7" xfId="94" applyNumberFormat="1" applyFont="1" applyFill="1" applyBorder="1" applyAlignment="1">
      <alignment horizontal="center" vertical="center"/>
    </xf>
    <xf numFmtId="164" fontId="29" fillId="0" borderId="7" xfId="0" applyNumberFormat="1" applyFont="1" applyBorder="1" applyAlignment="1">
      <alignment horizontal="center" vertical="center"/>
    </xf>
    <xf numFmtId="165" fontId="21" fillId="0" borderId="2" xfId="0" applyNumberFormat="1" applyFont="1" applyBorder="1" applyAlignment="1">
      <alignment horizontal="center" vertical="center"/>
    </xf>
    <xf numFmtId="1" fontId="27" fillId="0" borderId="7" xfId="94" applyNumberFormat="1" applyFont="1" applyFill="1" applyBorder="1" applyAlignment="1">
      <alignment horizontal="center" vertical="center"/>
    </xf>
    <xf numFmtId="0" fontId="32" fillId="0" borderId="7" xfId="94" applyFill="1" applyBorder="1" applyAlignment="1">
      <alignment horizontal="center" vertical="center"/>
    </xf>
    <xf numFmtId="165" fontId="27" fillId="0" borderId="2" xfId="0" applyNumberFormat="1" applyFont="1" applyBorder="1" applyAlignment="1">
      <alignment horizontal="center" vertical="center"/>
    </xf>
    <xf numFmtId="2" fontId="7" fillId="46" borderId="7" xfId="94" applyNumberFormat="1" applyFont="1" applyFill="1" applyBorder="1" applyAlignment="1">
      <alignment horizontal="center" vertical="center"/>
    </xf>
    <xf numFmtId="165" fontId="37" fillId="46" borderId="7" xfId="0" applyNumberFormat="1" applyFont="1" applyFill="1" applyBorder="1" applyAlignment="1">
      <alignment horizontal="center" vertical="center"/>
    </xf>
    <xf numFmtId="164" fontId="21" fillId="3" borderId="7" xfId="0" applyNumberFormat="1" applyFont="1" applyFill="1" applyBorder="1" applyAlignment="1">
      <alignment horizontal="center" vertical="center"/>
    </xf>
    <xf numFmtId="169" fontId="38" fillId="46" borderId="7" xfId="0" applyNumberFormat="1" applyFont="1" applyFill="1" applyBorder="1" applyAlignment="1">
      <alignment horizontal="center" vertical="center"/>
    </xf>
    <xf numFmtId="2" fontId="35" fillId="46" borderId="7" xfId="94" applyNumberFormat="1" applyFont="1" applyFill="1" applyBorder="1" applyAlignment="1">
      <alignment horizontal="center" vertical="center"/>
    </xf>
    <xf numFmtId="165" fontId="40" fillId="46" borderId="7" xfId="0" applyNumberFormat="1" applyFont="1" applyFill="1" applyBorder="1" applyAlignment="1">
      <alignment horizontal="center" vertical="center"/>
    </xf>
    <xf numFmtId="1" fontId="26" fillId="46" borderId="7" xfId="0" applyNumberFormat="1" applyFont="1" applyFill="1" applyBorder="1" applyAlignment="1">
      <alignment horizontal="center" vertical="center"/>
    </xf>
    <xf numFmtId="164" fontId="38" fillId="46" borderId="7" xfId="0" applyNumberFormat="1" applyFont="1" applyFill="1" applyBorder="1" applyAlignment="1">
      <alignment horizontal="center" vertical="center"/>
    </xf>
    <xf numFmtId="164" fontId="30" fillId="46" borderId="7" xfId="0" applyNumberFormat="1" applyFont="1" applyFill="1" applyBorder="1" applyAlignment="1">
      <alignment horizontal="center" vertical="center"/>
    </xf>
    <xf numFmtId="0" fontId="26" fillId="46" borderId="7" xfId="0" applyFont="1" applyFill="1" applyBorder="1" applyAlignment="1">
      <alignment horizontal="center" vertical="center"/>
    </xf>
    <xf numFmtId="0" fontId="30" fillId="46" borderId="7" xfId="0" applyFont="1" applyFill="1" applyBorder="1" applyAlignment="1">
      <alignment horizontal="center" vertical="center"/>
    </xf>
    <xf numFmtId="169" fontId="41" fillId="47" borderId="7" xfId="0" applyNumberFormat="1" applyFont="1" applyFill="1" applyBorder="1" applyAlignment="1">
      <alignment horizontal="center" vertical="center"/>
    </xf>
    <xf numFmtId="0" fontId="7" fillId="47" borderId="2" xfId="0" applyFont="1" applyFill="1" applyBorder="1" applyAlignment="1">
      <alignment horizontal="center" vertical="center"/>
    </xf>
    <xf numFmtId="164" fontId="41" fillId="46" borderId="7" xfId="0" applyNumberFormat="1" applyFont="1" applyFill="1" applyBorder="1" applyAlignment="1">
      <alignment horizontal="center" vertical="center"/>
    </xf>
    <xf numFmtId="0" fontId="31" fillId="46" borderId="7" xfId="0" applyFont="1" applyFill="1" applyBorder="1" applyAlignment="1">
      <alignment horizontal="center" vertical="center"/>
    </xf>
    <xf numFmtId="2" fontId="38" fillId="46" borderId="7" xfId="94" applyNumberFormat="1" applyFont="1" applyFill="1" applyBorder="1" applyAlignment="1">
      <alignment horizontal="center" vertical="center"/>
    </xf>
    <xf numFmtId="0" fontId="26" fillId="0" borderId="13" xfId="0" applyFont="1" applyBorder="1" applyAlignment="1">
      <alignment horizontal="center" vertical="center"/>
    </xf>
    <xf numFmtId="0" fontId="26" fillId="0" borderId="11" xfId="0" applyFont="1" applyBorder="1" applyAlignment="1">
      <alignment horizontal="center" vertical="center"/>
    </xf>
    <xf numFmtId="0" fontId="28" fillId="0" borderId="11" xfId="0" applyFont="1" applyBorder="1" applyAlignment="1">
      <alignment horizontal="center" vertical="center"/>
    </xf>
    <xf numFmtId="0" fontId="25" fillId="0" borderId="14" xfId="0" applyFont="1" applyBorder="1" applyAlignment="1">
      <alignment horizontal="center" vertical="center"/>
    </xf>
    <xf numFmtId="0" fontId="25" fillId="0" borderId="8" xfId="0" applyFont="1" applyBorder="1" applyAlignment="1">
      <alignment horizontal="center" vertical="center"/>
    </xf>
    <xf numFmtId="167" fontId="27" fillId="0" borderId="7" xfId="0" applyNumberFormat="1" applyFont="1" applyBorder="1" applyAlignment="1">
      <alignment horizontal="center" vertical="center"/>
    </xf>
    <xf numFmtId="167" fontId="7" fillId="0" borderId="2" xfId="0" applyNumberFormat="1" applyFont="1" applyBorder="1" applyAlignment="1">
      <alignment horizontal="center" vertical="center"/>
    </xf>
    <xf numFmtId="1" fontId="36" fillId="0" borderId="7" xfId="94" applyNumberFormat="1" applyFont="1" applyFill="1" applyBorder="1" applyAlignment="1">
      <alignment horizontal="center" vertical="center"/>
    </xf>
    <xf numFmtId="1" fontId="26" fillId="0" borderId="7" xfId="94" applyNumberFormat="1" applyFont="1" applyFill="1" applyBorder="1" applyAlignment="1">
      <alignment horizontal="center" vertical="center"/>
    </xf>
    <xf numFmtId="165" fontId="40" fillId="0" borderId="7" xfId="0" applyNumberFormat="1" applyFont="1" applyBorder="1" applyAlignment="1">
      <alignment horizontal="center" vertical="center"/>
    </xf>
    <xf numFmtId="2" fontId="26" fillId="0" borderId="7" xfId="94" applyNumberFormat="1" applyFont="1" applyFill="1" applyBorder="1" applyAlignment="1">
      <alignment horizontal="center" vertical="center"/>
    </xf>
    <xf numFmtId="167" fontId="6" fillId="0" borderId="2" xfId="0" applyNumberFormat="1" applyFont="1" applyBorder="1" applyAlignment="1">
      <alignment horizontal="center" vertical="center"/>
    </xf>
    <xf numFmtId="164" fontId="38" fillId="0" borderId="7" xfId="0" applyNumberFormat="1" applyFont="1" applyBorder="1" applyAlignment="1">
      <alignment horizontal="center" vertical="center"/>
    </xf>
    <xf numFmtId="167" fontId="35" fillId="46" borderId="2" xfId="0" applyNumberFormat="1" applyFont="1" applyFill="1" applyBorder="1" applyAlignment="1">
      <alignment horizontal="center" vertical="center"/>
    </xf>
    <xf numFmtId="169" fontId="41" fillId="46" borderId="7" xfId="0" applyNumberFormat="1" applyFont="1" applyFill="1" applyBorder="1" applyAlignment="1">
      <alignment horizontal="center" vertical="center"/>
    </xf>
    <xf numFmtId="1" fontId="7" fillId="50" borderId="12" xfId="0" applyNumberFormat="1" applyFont="1" applyFill="1" applyBorder="1"/>
    <xf numFmtId="165" fontId="27" fillId="50" borderId="7" xfId="0" applyNumberFormat="1" applyFont="1" applyFill="1" applyBorder="1" applyAlignment="1">
      <alignment horizontal="center" vertical="center"/>
    </xf>
    <xf numFmtId="168" fontId="27" fillId="50" borderId="7" xfId="0" applyNumberFormat="1" applyFont="1" applyFill="1" applyBorder="1" applyAlignment="1">
      <alignment horizontal="center" vertical="center"/>
    </xf>
    <xf numFmtId="49" fontId="27" fillId="50" borderId="7" xfId="0" applyNumberFormat="1" applyFont="1" applyFill="1" applyBorder="1" applyAlignment="1">
      <alignment horizontal="center" vertical="center"/>
    </xf>
    <xf numFmtId="0" fontId="27" fillId="50" borderId="7" xfId="0" applyFont="1" applyFill="1" applyBorder="1" applyAlignment="1">
      <alignment horizontal="center" vertical="center"/>
    </xf>
    <xf numFmtId="165" fontId="27" fillId="50" borderId="2" xfId="0" applyNumberFormat="1" applyFont="1" applyFill="1" applyBorder="1" applyAlignment="1">
      <alignment horizontal="center" vertical="center"/>
    </xf>
    <xf numFmtId="14" fontId="27" fillId="50" borderId="7" xfId="0" applyNumberFormat="1" applyFont="1" applyFill="1" applyBorder="1" applyAlignment="1">
      <alignment horizontal="center" vertical="center"/>
    </xf>
    <xf numFmtId="165" fontId="21" fillId="50" borderId="7" xfId="0" applyNumberFormat="1" applyFont="1" applyFill="1" applyBorder="1" applyAlignment="1">
      <alignment horizontal="center" vertical="center"/>
    </xf>
    <xf numFmtId="2" fontId="27" fillId="50" borderId="7" xfId="0" applyNumberFormat="1" applyFont="1" applyFill="1" applyBorder="1" applyAlignment="1">
      <alignment horizontal="center" vertical="center"/>
    </xf>
    <xf numFmtId="2" fontId="32" fillId="50" borderId="7" xfId="94" applyNumberFormat="1" applyFill="1" applyBorder="1" applyAlignment="1">
      <alignment horizontal="center" vertical="center"/>
    </xf>
    <xf numFmtId="164" fontId="27" fillId="50" borderId="7" xfId="0" applyNumberFormat="1" applyFont="1" applyFill="1" applyBorder="1" applyAlignment="1">
      <alignment horizontal="center" vertical="center"/>
    </xf>
    <xf numFmtId="0" fontId="6" fillId="50" borderId="7" xfId="0" applyFont="1" applyFill="1" applyBorder="1" applyAlignment="1">
      <alignment horizontal="center" vertical="center"/>
    </xf>
    <xf numFmtId="1" fontId="7" fillId="50" borderId="7" xfId="0" applyNumberFormat="1" applyFont="1" applyFill="1" applyBorder="1" applyAlignment="1">
      <alignment horizontal="center" vertical="center"/>
    </xf>
    <xf numFmtId="1" fontId="7" fillId="50" borderId="2" xfId="0" applyNumberFormat="1" applyFont="1" applyFill="1" applyBorder="1" applyAlignment="1">
      <alignment horizontal="center" vertical="center"/>
    </xf>
    <xf numFmtId="164" fontId="7" fillId="50" borderId="2" xfId="0" applyNumberFormat="1" applyFont="1" applyFill="1" applyBorder="1" applyAlignment="1">
      <alignment horizontal="center" vertical="center"/>
    </xf>
    <xf numFmtId="166" fontId="7" fillId="50" borderId="2" xfId="0" applyNumberFormat="1" applyFont="1" applyFill="1" applyBorder="1" applyAlignment="1">
      <alignment horizontal="center" vertical="center"/>
    </xf>
    <xf numFmtId="0" fontId="7" fillId="50" borderId="7" xfId="0" applyFont="1" applyFill="1" applyBorder="1" applyAlignment="1">
      <alignment horizontal="center" vertical="center"/>
    </xf>
    <xf numFmtId="170" fontId="7" fillId="50" borderId="11" xfId="0" applyNumberFormat="1" applyFont="1" applyFill="1" applyBorder="1" applyAlignment="1">
      <alignment horizontal="center" vertical="center"/>
    </xf>
    <xf numFmtId="0" fontId="25" fillId="51" borderId="13" xfId="0" applyFont="1" applyFill="1" applyBorder="1" applyAlignment="1">
      <alignment horizontal="center" vertical="center"/>
    </xf>
    <xf numFmtId="0" fontId="25" fillId="51" borderId="11" xfId="0" applyFont="1" applyFill="1" applyBorder="1" applyAlignment="1">
      <alignment horizontal="center" vertical="center"/>
    </xf>
    <xf numFmtId="0" fontId="22" fillId="51" borderId="11" xfId="0" applyFont="1" applyFill="1" applyBorder="1" applyAlignment="1">
      <alignment horizontal="center" vertical="center"/>
    </xf>
    <xf numFmtId="0" fontId="6" fillId="50" borderId="0" xfId="0" applyFont="1" applyFill="1"/>
    <xf numFmtId="165" fontId="29" fillId="46" borderId="7" xfId="0" applyNumberFormat="1" applyFont="1" applyFill="1" applyBorder="1" applyAlignment="1">
      <alignment horizontal="center" vertical="center"/>
    </xf>
    <xf numFmtId="2" fontId="7" fillId="52" borderId="7" xfId="94" applyNumberFormat="1" applyFont="1" applyFill="1" applyBorder="1" applyAlignment="1">
      <alignment horizontal="center" vertical="center"/>
    </xf>
    <xf numFmtId="0" fontId="7" fillId="45" borderId="7" xfId="0" applyFont="1" applyFill="1" applyBorder="1" applyAlignment="1">
      <alignment horizontal="center" vertical="center"/>
    </xf>
    <xf numFmtId="1" fontId="7" fillId="53" borderId="12" xfId="0" applyNumberFormat="1" applyFont="1" applyFill="1" applyBorder="1"/>
    <xf numFmtId="165" fontId="27" fillId="53" borderId="7" xfId="0" applyNumberFormat="1" applyFont="1" applyFill="1" applyBorder="1" applyAlignment="1">
      <alignment horizontal="center" vertical="center"/>
    </xf>
    <xf numFmtId="168" fontId="27" fillId="53" borderId="7" xfId="0" applyNumberFormat="1" applyFont="1" applyFill="1" applyBorder="1" applyAlignment="1">
      <alignment horizontal="center" vertical="center"/>
    </xf>
    <xf numFmtId="49" fontId="27" fillId="53" borderId="7" xfId="0" applyNumberFormat="1" applyFont="1" applyFill="1" applyBorder="1" applyAlignment="1">
      <alignment horizontal="center" vertical="center"/>
    </xf>
    <xf numFmtId="0" fontId="27" fillId="53" borderId="7" xfId="0" applyFont="1" applyFill="1" applyBorder="1" applyAlignment="1">
      <alignment horizontal="center" vertical="center"/>
    </xf>
    <xf numFmtId="165" fontId="7" fillId="53" borderId="7" xfId="0" applyNumberFormat="1" applyFont="1" applyFill="1" applyBorder="1" applyAlignment="1">
      <alignment horizontal="center" vertical="center"/>
    </xf>
    <xf numFmtId="167" fontId="6" fillId="53" borderId="2" xfId="0" applyNumberFormat="1" applyFont="1" applyFill="1" applyBorder="1" applyAlignment="1">
      <alignment horizontal="center" vertical="center"/>
    </xf>
    <xf numFmtId="169" fontId="27" fillId="53" borderId="7" xfId="0" applyNumberFormat="1" applyFont="1" applyFill="1" applyBorder="1" applyAlignment="1">
      <alignment horizontal="center" vertical="center"/>
    </xf>
    <xf numFmtId="169" fontId="30" fillId="53" borderId="7" xfId="0" applyNumberFormat="1" applyFont="1" applyFill="1" applyBorder="1" applyAlignment="1">
      <alignment horizontal="center" vertical="center"/>
    </xf>
    <xf numFmtId="2" fontId="27" fillId="53" borderId="7" xfId="0" applyNumberFormat="1" applyFont="1" applyFill="1" applyBorder="1" applyAlignment="1">
      <alignment horizontal="center" vertical="center"/>
    </xf>
    <xf numFmtId="2" fontId="6" fillId="53" borderId="7" xfId="94" applyNumberFormat="1" applyFont="1" applyFill="1" applyBorder="1" applyAlignment="1">
      <alignment horizontal="center" vertical="center"/>
    </xf>
    <xf numFmtId="164" fontId="38" fillId="53" borderId="7" xfId="0" applyNumberFormat="1" applyFont="1" applyFill="1" applyBorder="1" applyAlignment="1">
      <alignment horizontal="center" vertical="center"/>
    </xf>
    <xf numFmtId="0" fontId="6" fillId="53" borderId="7" xfId="0" applyFont="1" applyFill="1" applyBorder="1" applyAlignment="1">
      <alignment horizontal="center" vertical="center"/>
    </xf>
    <xf numFmtId="1" fontId="7" fillId="53" borderId="7" xfId="0" applyNumberFormat="1" applyFont="1" applyFill="1" applyBorder="1" applyAlignment="1">
      <alignment horizontal="center" vertical="center"/>
    </xf>
    <xf numFmtId="1" fontId="7" fillId="53" borderId="2" xfId="0" applyNumberFormat="1" applyFont="1" applyFill="1" applyBorder="1" applyAlignment="1">
      <alignment horizontal="center" vertical="center"/>
    </xf>
    <xf numFmtId="164" fontId="7" fillId="53" borderId="2" xfId="0" applyNumberFormat="1" applyFont="1" applyFill="1" applyBorder="1" applyAlignment="1">
      <alignment horizontal="center" vertical="center"/>
    </xf>
    <xf numFmtId="166" fontId="7" fillId="53" borderId="2" xfId="0" applyNumberFormat="1" applyFont="1" applyFill="1" applyBorder="1" applyAlignment="1">
      <alignment horizontal="center" vertical="center"/>
    </xf>
    <xf numFmtId="0" fontId="7" fillId="53" borderId="7" xfId="0" applyFont="1" applyFill="1" applyBorder="1" applyAlignment="1">
      <alignment horizontal="center" vertical="center"/>
    </xf>
    <xf numFmtId="170" fontId="7" fillId="53" borderId="11" xfId="0" applyNumberFormat="1" applyFont="1" applyFill="1" applyBorder="1" applyAlignment="1">
      <alignment horizontal="center" vertical="center"/>
    </xf>
    <xf numFmtId="0" fontId="25" fillId="54" borderId="13" xfId="0" applyFont="1" applyFill="1" applyBorder="1" applyAlignment="1">
      <alignment horizontal="center" vertical="center"/>
    </xf>
    <xf numFmtId="0" fontId="25" fillId="54" borderId="11" xfId="0" applyFont="1" applyFill="1" applyBorder="1" applyAlignment="1">
      <alignment horizontal="center" vertical="center"/>
    </xf>
    <xf numFmtId="0" fontId="22" fillId="54" borderId="11" xfId="0" applyFont="1" applyFill="1" applyBorder="1" applyAlignment="1">
      <alignment horizontal="center" vertical="center"/>
    </xf>
    <xf numFmtId="0" fontId="6" fillId="53" borderId="0" xfId="0" applyFont="1" applyFill="1"/>
    <xf numFmtId="2" fontId="7" fillId="53" borderId="7" xfId="94" applyNumberFormat="1" applyFont="1" applyFill="1" applyBorder="1" applyAlignment="1">
      <alignment horizontal="center" vertical="center"/>
    </xf>
    <xf numFmtId="164" fontId="30" fillId="53" borderId="7" xfId="0" applyNumberFormat="1" applyFont="1" applyFill="1" applyBorder="1" applyAlignment="1">
      <alignment horizontal="center" vertical="center"/>
    </xf>
    <xf numFmtId="169" fontId="6" fillId="53" borderId="7" xfId="0" applyNumberFormat="1" applyFont="1" applyFill="1" applyBorder="1" applyAlignment="1">
      <alignment horizontal="center" vertical="center"/>
    </xf>
    <xf numFmtId="169" fontId="38" fillId="53" borderId="7" xfId="0" applyNumberFormat="1" applyFont="1" applyFill="1" applyBorder="1" applyAlignment="1">
      <alignment horizontal="center" vertical="center"/>
    </xf>
    <xf numFmtId="165" fontId="31" fillId="53" borderId="7" xfId="0" applyNumberFormat="1" applyFont="1" applyFill="1" applyBorder="1" applyAlignment="1">
      <alignment horizontal="center" vertical="center"/>
    </xf>
    <xf numFmtId="164" fontId="6" fillId="53" borderId="7" xfId="0" applyNumberFormat="1" applyFont="1" applyFill="1" applyBorder="1" applyAlignment="1">
      <alignment horizontal="center" vertical="center"/>
    </xf>
    <xf numFmtId="2" fontId="38" fillId="53" borderId="7" xfId="94" applyNumberFormat="1" applyFont="1" applyFill="1" applyBorder="1" applyAlignment="1">
      <alignment horizontal="center" vertical="center"/>
    </xf>
    <xf numFmtId="2" fontId="27" fillId="52" borderId="7" xfId="0" applyNumberFormat="1" applyFont="1" applyFill="1" applyBorder="1" applyAlignment="1">
      <alignment horizontal="center" vertical="center"/>
    </xf>
    <xf numFmtId="2" fontId="26" fillId="46" borderId="7" xfId="94" applyNumberFormat="1" applyFont="1" applyFill="1" applyBorder="1" applyAlignment="1">
      <alignment horizontal="center" vertical="center"/>
    </xf>
    <xf numFmtId="169" fontId="41" fillId="50" borderId="7" xfId="0" applyNumberFormat="1" applyFont="1" applyFill="1" applyBorder="1" applyAlignment="1">
      <alignment horizontal="center" vertical="center"/>
    </xf>
    <xf numFmtId="165" fontId="41" fillId="53" borderId="7" xfId="0" applyNumberFormat="1" applyFont="1" applyFill="1" applyBorder="1" applyAlignment="1">
      <alignment horizontal="center" vertical="center"/>
    </xf>
    <xf numFmtId="1" fontId="6" fillId="53" borderId="12" xfId="0" applyNumberFormat="1" applyFont="1" applyFill="1" applyBorder="1"/>
    <xf numFmtId="165" fontId="6" fillId="53" borderId="7" xfId="0" applyNumberFormat="1" applyFont="1" applyFill="1" applyBorder="1" applyAlignment="1">
      <alignment horizontal="center" vertical="center"/>
    </xf>
    <xf numFmtId="1" fontId="6" fillId="53" borderId="7" xfId="0" applyNumberFormat="1" applyFont="1" applyFill="1" applyBorder="1" applyAlignment="1">
      <alignment horizontal="center" vertical="center"/>
    </xf>
    <xf numFmtId="1" fontId="6" fillId="53" borderId="2" xfId="0" applyNumberFormat="1" applyFont="1" applyFill="1" applyBorder="1" applyAlignment="1">
      <alignment horizontal="center" vertical="center"/>
    </xf>
    <xf numFmtId="164" fontId="6" fillId="53" borderId="2" xfId="0" applyNumberFormat="1" applyFont="1" applyFill="1" applyBorder="1" applyAlignment="1">
      <alignment horizontal="center" vertical="center"/>
    </xf>
    <xf numFmtId="166" fontId="6" fillId="53" borderId="2" xfId="0" applyNumberFormat="1" applyFont="1" applyFill="1" applyBorder="1" applyAlignment="1">
      <alignment horizontal="center" vertical="center"/>
    </xf>
    <xf numFmtId="170" fontId="6" fillId="53" borderId="11" xfId="0" applyNumberFormat="1" applyFont="1" applyFill="1" applyBorder="1" applyAlignment="1">
      <alignment horizontal="center" vertical="center"/>
    </xf>
    <xf numFmtId="0" fontId="42" fillId="54" borderId="13" xfId="0" applyFont="1" applyFill="1" applyBorder="1" applyAlignment="1">
      <alignment horizontal="center" vertical="center"/>
    </xf>
    <xf numFmtId="0" fontId="42" fillId="54" borderId="11" xfId="0" applyFont="1" applyFill="1" applyBorder="1" applyAlignment="1">
      <alignment horizontal="center" vertical="center"/>
    </xf>
    <xf numFmtId="165" fontId="37" fillId="53" borderId="7" xfId="0" applyNumberFormat="1" applyFont="1" applyFill="1" applyBorder="1" applyAlignment="1">
      <alignment horizontal="center" vertical="center"/>
    </xf>
    <xf numFmtId="165" fontId="29" fillId="50" borderId="7" xfId="0" applyNumberFormat="1" applyFont="1" applyFill="1" applyBorder="1" applyAlignment="1">
      <alignment horizontal="center" vertical="center"/>
    </xf>
    <xf numFmtId="2" fontId="26" fillId="53" borderId="7" xfId="94" applyNumberFormat="1" applyFont="1" applyFill="1" applyBorder="1" applyAlignment="1">
      <alignment horizontal="center" vertical="center"/>
    </xf>
    <xf numFmtId="2" fontId="41" fillId="50" borderId="7" xfId="0" applyNumberFormat="1" applyFont="1" applyFill="1" applyBorder="1" applyAlignment="1">
      <alignment horizontal="center" vertical="center"/>
    </xf>
    <xf numFmtId="169" fontId="38" fillId="3" borderId="7" xfId="0" applyNumberFormat="1" applyFont="1" applyFill="1" applyBorder="1" applyAlignment="1">
      <alignment horizontal="center" vertical="center"/>
    </xf>
    <xf numFmtId="164" fontId="41" fillId="3" borderId="7" xfId="0" applyNumberFormat="1" applyFont="1" applyFill="1" applyBorder="1" applyAlignment="1">
      <alignment horizontal="center" vertical="center"/>
    </xf>
    <xf numFmtId="1" fontId="7" fillId="55" borderId="12" xfId="0" applyNumberFormat="1" applyFont="1" applyFill="1" applyBorder="1"/>
    <xf numFmtId="165" fontId="27" fillId="55" borderId="7" xfId="0" applyNumberFormat="1" applyFont="1" applyFill="1" applyBorder="1" applyAlignment="1">
      <alignment horizontal="center" vertical="center"/>
    </xf>
    <xf numFmtId="168" fontId="27" fillId="55" borderId="7" xfId="0" applyNumberFormat="1" applyFont="1" applyFill="1" applyBorder="1" applyAlignment="1">
      <alignment horizontal="center" vertical="center"/>
    </xf>
    <xf numFmtId="49" fontId="27" fillId="55" borderId="7" xfId="0" applyNumberFormat="1" applyFont="1" applyFill="1" applyBorder="1" applyAlignment="1">
      <alignment horizontal="center" vertical="center"/>
    </xf>
    <xf numFmtId="0" fontId="27" fillId="55" borderId="7" xfId="0" applyFont="1" applyFill="1" applyBorder="1" applyAlignment="1">
      <alignment horizontal="center" vertical="center"/>
    </xf>
    <xf numFmtId="165" fontId="7" fillId="55" borderId="7" xfId="0" applyNumberFormat="1" applyFont="1" applyFill="1" applyBorder="1" applyAlignment="1">
      <alignment horizontal="center" vertical="center"/>
    </xf>
    <xf numFmtId="167" fontId="6" fillId="55" borderId="2" xfId="0" applyNumberFormat="1" applyFont="1" applyFill="1" applyBorder="1" applyAlignment="1">
      <alignment horizontal="center" vertical="center"/>
    </xf>
    <xf numFmtId="169" fontId="27" fillId="55" borderId="7" xfId="0" applyNumberFormat="1" applyFont="1" applyFill="1" applyBorder="1" applyAlignment="1">
      <alignment horizontal="center" vertical="center"/>
    </xf>
    <xf numFmtId="169" fontId="6" fillId="55" borderId="7" xfId="0" applyNumberFormat="1" applyFont="1" applyFill="1" applyBorder="1" applyAlignment="1">
      <alignment horizontal="center" vertical="center"/>
    </xf>
    <xf numFmtId="2" fontId="27" fillId="55" borderId="7" xfId="0" applyNumberFormat="1" applyFont="1" applyFill="1" applyBorder="1" applyAlignment="1">
      <alignment horizontal="center" vertical="center"/>
    </xf>
    <xf numFmtId="2" fontId="6" fillId="55" borderId="7" xfId="94" applyNumberFormat="1" applyFont="1" applyFill="1" applyBorder="1" applyAlignment="1">
      <alignment horizontal="center" vertical="center"/>
    </xf>
    <xf numFmtId="0" fontId="7" fillId="55" borderId="7" xfId="0" applyFont="1" applyFill="1" applyBorder="1" applyAlignment="1">
      <alignment horizontal="center" vertical="center"/>
    </xf>
    <xf numFmtId="1" fontId="7" fillId="55" borderId="7" xfId="0" applyNumberFormat="1" applyFont="1" applyFill="1" applyBorder="1" applyAlignment="1">
      <alignment horizontal="center" vertical="center"/>
    </xf>
    <xf numFmtId="1" fontId="7" fillId="55" borderId="2" xfId="0" applyNumberFormat="1" applyFont="1" applyFill="1" applyBorder="1" applyAlignment="1">
      <alignment horizontal="center" vertical="center"/>
    </xf>
    <xf numFmtId="164" fontId="7" fillId="55" borderId="2" xfId="0" applyNumberFormat="1" applyFont="1" applyFill="1" applyBorder="1" applyAlignment="1">
      <alignment horizontal="center" vertical="center"/>
    </xf>
    <xf numFmtId="166" fontId="7" fillId="55" borderId="2" xfId="0" applyNumberFormat="1" applyFont="1" applyFill="1" applyBorder="1" applyAlignment="1">
      <alignment horizontal="center" vertical="center"/>
    </xf>
    <xf numFmtId="170" fontId="7" fillId="55" borderId="11" xfId="0" applyNumberFormat="1" applyFont="1" applyFill="1" applyBorder="1" applyAlignment="1">
      <alignment horizontal="center" vertical="center"/>
    </xf>
    <xf numFmtId="0" fontId="25" fillId="56" borderId="13" xfId="0" applyFont="1" applyFill="1" applyBorder="1" applyAlignment="1">
      <alignment horizontal="center" vertical="center"/>
    </xf>
    <xf numFmtId="0" fontId="25" fillId="56" borderId="11" xfId="0" applyFont="1" applyFill="1" applyBorder="1" applyAlignment="1">
      <alignment horizontal="center" vertical="center"/>
    </xf>
    <xf numFmtId="0" fontId="6" fillId="55" borderId="0" xfId="0" applyFont="1" applyFill="1"/>
    <xf numFmtId="2" fontId="35" fillId="53" borderId="7" xfId="94" applyNumberFormat="1" applyFont="1" applyFill="1" applyBorder="1" applyAlignment="1">
      <alignment horizontal="center" vertical="center"/>
    </xf>
    <xf numFmtId="164" fontId="21" fillId="50" borderId="7" xfId="0" applyNumberFormat="1" applyFont="1" applyFill="1" applyBorder="1" applyAlignment="1">
      <alignment horizontal="center" vertical="center"/>
    </xf>
    <xf numFmtId="2" fontId="36" fillId="53" borderId="7" xfId="94" applyNumberFormat="1" applyFont="1" applyFill="1" applyBorder="1" applyAlignment="1">
      <alignment horizontal="center" vertical="center"/>
    </xf>
    <xf numFmtId="165" fontId="27" fillId="3" borderId="7" xfId="0" applyNumberFormat="1" applyFont="1" applyFill="1" applyBorder="1" applyAlignment="1">
      <alignment horizontal="center" vertical="center"/>
    </xf>
    <xf numFmtId="0" fontId="27" fillId="3" borderId="7" xfId="0" applyFont="1" applyFill="1" applyBorder="1" applyAlignment="1">
      <alignment horizontal="center" vertical="center"/>
    </xf>
    <xf numFmtId="2" fontId="27" fillId="3" borderId="7" xfId="0" applyNumberFormat="1" applyFont="1" applyFill="1" applyBorder="1" applyAlignment="1">
      <alignment horizontal="center" vertical="center"/>
    </xf>
    <xf numFmtId="2" fontId="7" fillId="55" borderId="7" xfId="94" applyNumberFormat="1" applyFont="1" applyFill="1" applyBorder="1" applyAlignment="1">
      <alignment horizontal="center" vertical="center"/>
    </xf>
    <xf numFmtId="0" fontId="22" fillId="56" borderId="11" xfId="0" applyFont="1" applyFill="1" applyBorder="1" applyAlignment="1">
      <alignment horizontal="center" vertical="center"/>
    </xf>
    <xf numFmtId="2" fontId="21" fillId="3" borderId="7" xfId="94" applyNumberFormat="1" applyFont="1" applyFill="1" applyBorder="1" applyAlignment="1">
      <alignment horizontal="center" vertical="center"/>
    </xf>
    <xf numFmtId="1" fontId="7" fillId="57" borderId="12" xfId="0" applyNumberFormat="1" applyFont="1" applyFill="1" applyBorder="1"/>
    <xf numFmtId="165" fontId="7" fillId="57" borderId="7" xfId="0" applyNumberFormat="1" applyFont="1" applyFill="1" applyBorder="1" applyAlignment="1">
      <alignment horizontal="center" vertical="center"/>
    </xf>
    <xf numFmtId="168" fontId="7" fillId="57" borderId="7" xfId="0" applyNumberFormat="1" applyFont="1" applyFill="1" applyBorder="1" applyAlignment="1">
      <alignment horizontal="center" vertical="center"/>
    </xf>
    <xf numFmtId="49" fontId="7" fillId="57" borderId="7" xfId="0" applyNumberFormat="1" applyFont="1" applyFill="1" applyBorder="1" applyAlignment="1">
      <alignment horizontal="center" vertical="center"/>
    </xf>
    <xf numFmtId="0" fontId="7" fillId="57" borderId="7" xfId="0" applyFont="1" applyFill="1" applyBorder="1" applyAlignment="1">
      <alignment horizontal="center" vertical="center"/>
    </xf>
    <xf numFmtId="165" fontId="7" fillId="57" borderId="2" xfId="0" applyNumberFormat="1" applyFont="1" applyFill="1" applyBorder="1" applyAlignment="1">
      <alignment horizontal="center" vertical="center"/>
    </xf>
    <xf numFmtId="169" fontId="7" fillId="57" borderId="7" xfId="0" applyNumberFormat="1" applyFont="1" applyFill="1" applyBorder="1" applyAlignment="1">
      <alignment horizontal="center" vertical="center"/>
    </xf>
    <xf numFmtId="2" fontId="7" fillId="57" borderId="7" xfId="0" applyNumberFormat="1" applyFont="1" applyFill="1" applyBorder="1" applyAlignment="1">
      <alignment horizontal="center" vertical="center"/>
    </xf>
    <xf numFmtId="2" fontId="7" fillId="57" borderId="7" xfId="94" applyNumberFormat="1" applyFont="1" applyFill="1" applyBorder="1" applyAlignment="1">
      <alignment horizontal="center" vertical="center"/>
    </xf>
    <xf numFmtId="164" fontId="7" fillId="57" borderId="7" xfId="0" applyNumberFormat="1" applyFont="1" applyFill="1" applyBorder="1" applyAlignment="1">
      <alignment horizontal="center" vertical="center"/>
    </xf>
    <xf numFmtId="1" fontId="7" fillId="57" borderId="7" xfId="0" applyNumberFormat="1" applyFont="1" applyFill="1" applyBorder="1" applyAlignment="1">
      <alignment horizontal="center" vertical="center"/>
    </xf>
    <xf numFmtId="1" fontId="7" fillId="57" borderId="2" xfId="0" applyNumberFormat="1" applyFont="1" applyFill="1" applyBorder="1" applyAlignment="1">
      <alignment horizontal="center" vertical="center"/>
    </xf>
    <xf numFmtId="164" fontId="7" fillId="57" borderId="2" xfId="0" applyNumberFormat="1" applyFont="1" applyFill="1" applyBorder="1" applyAlignment="1">
      <alignment horizontal="center" vertical="center"/>
    </xf>
    <xf numFmtId="166" fontId="7" fillId="57" borderId="2" xfId="0" applyNumberFormat="1" applyFont="1" applyFill="1" applyBorder="1" applyAlignment="1">
      <alignment horizontal="center" vertical="center"/>
    </xf>
    <xf numFmtId="170" fontId="7" fillId="57" borderId="11" xfId="0" applyNumberFormat="1" applyFont="1" applyFill="1" applyBorder="1" applyAlignment="1">
      <alignment horizontal="center" vertical="center"/>
    </xf>
    <xf numFmtId="0" fontId="25" fillId="58" borderId="13" xfId="0" applyFont="1" applyFill="1" applyBorder="1" applyAlignment="1">
      <alignment horizontal="center" vertical="center"/>
    </xf>
    <xf numFmtId="0" fontId="25" fillId="58" borderId="11" xfId="0" applyFont="1" applyFill="1" applyBorder="1" applyAlignment="1">
      <alignment horizontal="center" vertical="center"/>
    </xf>
    <xf numFmtId="0" fontId="22" fillId="58" borderId="11" xfId="0" applyFont="1" applyFill="1" applyBorder="1" applyAlignment="1">
      <alignment horizontal="center" vertical="center"/>
    </xf>
    <xf numFmtId="0" fontId="6" fillId="57" borderId="0" xfId="0" applyFont="1" applyFill="1"/>
    <xf numFmtId="165" fontId="31" fillId="57" borderId="2" xfId="0" applyNumberFormat="1" applyFont="1" applyFill="1" applyBorder="1" applyAlignment="1">
      <alignment horizontal="center" vertical="center"/>
    </xf>
    <xf numFmtId="2" fontId="38" fillId="50" borderId="7" xfId="0" applyNumberFormat="1" applyFont="1" applyFill="1" applyBorder="1" applyAlignment="1">
      <alignment horizontal="center" vertical="center"/>
    </xf>
    <xf numFmtId="164" fontId="26" fillId="53" borderId="7" xfId="0" applyNumberFormat="1" applyFont="1" applyFill="1" applyBorder="1" applyAlignment="1">
      <alignment horizontal="center" vertical="center"/>
    </xf>
    <xf numFmtId="1" fontId="26" fillId="53" borderId="12" xfId="0" applyNumberFormat="1" applyFont="1" applyFill="1" applyBorder="1"/>
    <xf numFmtId="165" fontId="26" fillId="53" borderId="7" xfId="0" applyNumberFormat="1" applyFont="1" applyFill="1" applyBorder="1" applyAlignment="1">
      <alignment horizontal="center" vertical="center"/>
    </xf>
    <xf numFmtId="168" fontId="26" fillId="53" borderId="7" xfId="0" applyNumberFormat="1" applyFont="1" applyFill="1" applyBorder="1" applyAlignment="1">
      <alignment horizontal="center" vertical="center"/>
    </xf>
    <xf numFmtId="49" fontId="26" fillId="53" borderId="7" xfId="0" applyNumberFormat="1" applyFont="1" applyFill="1" applyBorder="1" applyAlignment="1">
      <alignment horizontal="center" vertical="center"/>
    </xf>
    <xf numFmtId="0" fontId="26" fillId="53" borderId="7" xfId="0" applyFont="1" applyFill="1" applyBorder="1" applyAlignment="1">
      <alignment horizontal="center" vertical="center"/>
    </xf>
    <xf numFmtId="167" fontId="26" fillId="53" borderId="2" xfId="0" applyNumberFormat="1" applyFont="1" applyFill="1" applyBorder="1" applyAlignment="1">
      <alignment horizontal="center" vertical="center"/>
    </xf>
    <xf numFmtId="169" fontId="26" fillId="53" borderId="7" xfId="0" applyNumberFormat="1" applyFont="1" applyFill="1" applyBorder="1" applyAlignment="1">
      <alignment horizontal="center" vertical="center"/>
    </xf>
    <xf numFmtId="2" fontId="26" fillId="53" borderId="7" xfId="0" applyNumberFormat="1" applyFont="1" applyFill="1" applyBorder="1" applyAlignment="1">
      <alignment horizontal="center" vertical="center"/>
    </xf>
    <xf numFmtId="1" fontId="26" fillId="53" borderId="7" xfId="0" applyNumberFormat="1" applyFont="1" applyFill="1" applyBorder="1" applyAlignment="1">
      <alignment horizontal="center" vertical="center"/>
    </xf>
    <xf numFmtId="1" fontId="26" fillId="53" borderId="2" xfId="0" applyNumberFormat="1" applyFont="1" applyFill="1" applyBorder="1" applyAlignment="1">
      <alignment horizontal="center" vertical="center"/>
    </xf>
    <xf numFmtId="164" fontId="26" fillId="53" borderId="2" xfId="0" applyNumberFormat="1" applyFont="1" applyFill="1" applyBorder="1" applyAlignment="1">
      <alignment horizontal="center" vertical="center"/>
    </xf>
    <xf numFmtId="166" fontId="26" fillId="53" borderId="2" xfId="0" applyNumberFormat="1" applyFont="1" applyFill="1" applyBorder="1" applyAlignment="1">
      <alignment horizontal="center" vertical="center"/>
    </xf>
    <xf numFmtId="170" fontId="26" fillId="53" borderId="11" xfId="0" applyNumberFormat="1" applyFont="1" applyFill="1" applyBorder="1" applyAlignment="1">
      <alignment horizontal="center" vertical="center"/>
    </xf>
    <xf numFmtId="0" fontId="26" fillId="54" borderId="13" xfId="0" applyFont="1" applyFill="1" applyBorder="1" applyAlignment="1">
      <alignment horizontal="center" vertical="center"/>
    </xf>
    <xf numFmtId="0" fontId="26" fillId="54" borderId="11" xfId="0" applyFont="1" applyFill="1" applyBorder="1" applyAlignment="1">
      <alignment horizontal="center" vertical="center"/>
    </xf>
    <xf numFmtId="0" fontId="28" fillId="54" borderId="11" xfId="0" applyFont="1" applyFill="1" applyBorder="1" applyAlignment="1">
      <alignment horizontal="center" vertical="center"/>
    </xf>
    <xf numFmtId="0" fontId="26" fillId="3" borderId="0" xfId="0" applyFont="1" applyFill="1"/>
    <xf numFmtId="0" fontId="26" fillId="53" borderId="0" xfId="0" applyFont="1" applyFill="1"/>
    <xf numFmtId="0" fontId="6" fillId="55" borderId="7" xfId="0" applyFont="1" applyFill="1" applyBorder="1" applyAlignment="1">
      <alignment horizontal="center" vertical="center"/>
    </xf>
    <xf numFmtId="164" fontId="41" fillId="53" borderId="7" xfId="0" applyNumberFormat="1" applyFont="1" applyFill="1" applyBorder="1" applyAlignment="1">
      <alignment horizontal="center" vertical="center"/>
    </xf>
    <xf numFmtId="169" fontId="30" fillId="50" borderId="7" xfId="0" applyNumberFormat="1" applyFont="1" applyFill="1" applyBorder="1" applyAlignment="1">
      <alignment horizontal="center" vertical="center"/>
    </xf>
    <xf numFmtId="169" fontId="35" fillId="53" borderId="7" xfId="0" applyNumberFormat="1" applyFont="1" applyFill="1" applyBorder="1" applyAlignment="1">
      <alignment horizontal="center" vertical="center"/>
    </xf>
    <xf numFmtId="165" fontId="6" fillId="57" borderId="2" xfId="0" applyNumberFormat="1" applyFont="1" applyFill="1" applyBorder="1" applyAlignment="1">
      <alignment horizontal="center" vertical="center"/>
    </xf>
    <xf numFmtId="169" fontId="6" fillId="57" borderId="7" xfId="0" applyNumberFormat="1" applyFont="1" applyFill="1" applyBorder="1" applyAlignment="1">
      <alignment horizontal="center" vertical="center"/>
    </xf>
    <xf numFmtId="165" fontId="6" fillId="57" borderId="7" xfId="0" applyNumberFormat="1" applyFont="1" applyFill="1" applyBorder="1" applyAlignment="1">
      <alignment horizontal="center" vertical="center"/>
    </xf>
    <xf numFmtId="2" fontId="6" fillId="57" borderId="7" xfId="0" applyNumberFormat="1" applyFont="1" applyFill="1" applyBorder="1" applyAlignment="1">
      <alignment horizontal="center" vertical="center"/>
    </xf>
    <xf numFmtId="166" fontId="6" fillId="55" borderId="2" xfId="0" applyNumberFormat="1" applyFont="1" applyFill="1" applyBorder="1" applyAlignment="1">
      <alignment horizontal="center" vertical="center"/>
    </xf>
    <xf numFmtId="2" fontId="26" fillId="55" borderId="7" xfId="94" applyNumberFormat="1" applyFont="1" applyFill="1" applyBorder="1" applyAlignment="1">
      <alignment horizontal="center" vertical="center"/>
    </xf>
    <xf numFmtId="165" fontId="21" fillId="57" borderId="2" xfId="0" applyNumberFormat="1" applyFont="1" applyFill="1" applyBorder="1" applyAlignment="1">
      <alignment horizontal="center" vertical="center"/>
    </xf>
    <xf numFmtId="168" fontId="21" fillId="57" borderId="7" xfId="0" applyNumberFormat="1" applyFont="1" applyFill="1" applyBorder="1" applyAlignment="1">
      <alignment horizontal="center" vertical="center"/>
    </xf>
    <xf numFmtId="49" fontId="21" fillId="57" borderId="7" xfId="0" applyNumberFormat="1" applyFont="1" applyFill="1" applyBorder="1" applyAlignment="1">
      <alignment horizontal="center" vertical="center"/>
    </xf>
    <xf numFmtId="169" fontId="21" fillId="57" borderId="7" xfId="0" applyNumberFormat="1" applyFont="1" applyFill="1" applyBorder="1" applyAlignment="1">
      <alignment horizontal="center" vertical="center"/>
    </xf>
    <xf numFmtId="2" fontId="21" fillId="57" borderId="7" xfId="0" applyNumberFormat="1" applyFont="1" applyFill="1" applyBorder="1" applyAlignment="1">
      <alignment horizontal="center" vertical="center"/>
    </xf>
    <xf numFmtId="0" fontId="21" fillId="57" borderId="7" xfId="0" applyFont="1" applyFill="1" applyBorder="1" applyAlignment="1">
      <alignment horizontal="center" vertical="center"/>
    </xf>
    <xf numFmtId="2" fontId="21" fillId="57" borderId="7" xfId="94" applyNumberFormat="1" applyFont="1" applyFill="1" applyBorder="1" applyAlignment="1">
      <alignment horizontal="center" vertical="center"/>
    </xf>
    <xf numFmtId="164" fontId="21" fillId="57" borderId="7" xfId="0" applyNumberFormat="1" applyFont="1" applyFill="1" applyBorder="1" applyAlignment="1">
      <alignment horizontal="center" vertical="center"/>
    </xf>
    <xf numFmtId="2" fontId="21" fillId="55" borderId="7" xfId="94" applyNumberFormat="1" applyFont="1" applyFill="1" applyBorder="1" applyAlignment="1">
      <alignment horizontal="center" vertical="center"/>
    </xf>
    <xf numFmtId="164" fontId="30" fillId="55" borderId="7" xfId="0" applyNumberFormat="1" applyFont="1" applyFill="1" applyBorder="1" applyAlignment="1">
      <alignment horizontal="center" vertical="center"/>
    </xf>
    <xf numFmtId="165" fontId="7" fillId="45" borderId="7" xfId="0" applyNumberFormat="1" applyFont="1" applyFill="1" applyBorder="1" applyAlignment="1">
      <alignment horizontal="center" vertical="center"/>
    </xf>
    <xf numFmtId="164" fontId="38" fillId="55" borderId="7" xfId="0" applyNumberFormat="1" applyFont="1" applyFill="1" applyBorder="1" applyAlignment="1">
      <alignment horizontal="center" vertical="center"/>
    </xf>
    <xf numFmtId="2" fontId="31" fillId="53" borderId="7" xfId="94" applyNumberFormat="1" applyFont="1" applyFill="1" applyBorder="1" applyAlignment="1">
      <alignment horizontal="center" vertical="center"/>
    </xf>
    <xf numFmtId="169" fontId="38" fillId="55" borderId="7" xfId="0" applyNumberFormat="1" applyFont="1" applyFill="1" applyBorder="1" applyAlignment="1">
      <alignment horizontal="center" vertical="center"/>
    </xf>
    <xf numFmtId="1" fontId="7" fillId="59" borderId="12" xfId="0" applyNumberFormat="1" applyFont="1" applyFill="1" applyBorder="1"/>
    <xf numFmtId="165" fontId="7" fillId="59" borderId="7" xfId="0" applyNumberFormat="1" applyFont="1" applyFill="1" applyBorder="1" applyAlignment="1">
      <alignment horizontal="center" vertical="center"/>
    </xf>
    <xf numFmtId="168" fontId="7" fillId="59" borderId="7" xfId="0" applyNumberFormat="1" applyFont="1" applyFill="1" applyBorder="1" applyAlignment="1">
      <alignment horizontal="center" vertical="center"/>
    </xf>
    <xf numFmtId="49" fontId="7" fillId="59" borderId="7" xfId="0" applyNumberFormat="1" applyFont="1" applyFill="1" applyBorder="1" applyAlignment="1">
      <alignment horizontal="center" vertical="center"/>
    </xf>
    <xf numFmtId="0" fontId="7" fillId="59" borderId="7" xfId="0" applyFont="1" applyFill="1" applyBorder="1" applyAlignment="1">
      <alignment horizontal="center" vertical="center"/>
    </xf>
    <xf numFmtId="165" fontId="21" fillId="59" borderId="2" xfId="0" applyNumberFormat="1" applyFont="1" applyFill="1" applyBorder="1" applyAlignment="1">
      <alignment horizontal="center" vertical="center"/>
    </xf>
    <xf numFmtId="168" fontId="21" fillId="59" borderId="7" xfId="0" applyNumberFormat="1" applyFont="1" applyFill="1" applyBorder="1" applyAlignment="1">
      <alignment horizontal="center" vertical="center"/>
    </xf>
    <xf numFmtId="49" fontId="21" fillId="59" borderId="7" xfId="0" applyNumberFormat="1" applyFont="1" applyFill="1" applyBorder="1" applyAlignment="1">
      <alignment horizontal="center" vertical="center"/>
    </xf>
    <xf numFmtId="169" fontId="21" fillId="59" borderId="7" xfId="0" applyNumberFormat="1" applyFont="1" applyFill="1" applyBorder="1" applyAlignment="1">
      <alignment horizontal="center" vertical="center"/>
    </xf>
    <xf numFmtId="165" fontId="21" fillId="59" borderId="7" xfId="0" applyNumberFormat="1" applyFont="1" applyFill="1" applyBorder="1" applyAlignment="1">
      <alignment horizontal="center" vertical="center"/>
    </xf>
    <xf numFmtId="2" fontId="21" fillId="59" borderId="7" xfId="0" applyNumberFormat="1" applyFont="1" applyFill="1" applyBorder="1" applyAlignment="1">
      <alignment horizontal="center" vertical="center"/>
    </xf>
    <xf numFmtId="0" fontId="21" fillId="59" borderId="7" xfId="0" applyFont="1" applyFill="1" applyBorder="1" applyAlignment="1">
      <alignment horizontal="center" vertical="center"/>
    </xf>
    <xf numFmtId="1" fontId="7" fillId="59" borderId="7" xfId="0" applyNumberFormat="1" applyFont="1" applyFill="1" applyBorder="1" applyAlignment="1">
      <alignment horizontal="center" vertical="center"/>
    </xf>
    <xf numFmtId="164" fontId="21" fillId="59" borderId="7" xfId="0" applyNumberFormat="1" applyFont="1" applyFill="1" applyBorder="1" applyAlignment="1">
      <alignment horizontal="center" vertical="center"/>
    </xf>
    <xf numFmtId="1" fontId="7" fillId="59" borderId="2" xfId="0" applyNumberFormat="1" applyFont="1" applyFill="1" applyBorder="1" applyAlignment="1">
      <alignment horizontal="center" vertical="center"/>
    </xf>
    <xf numFmtId="164" fontId="7" fillId="59" borderId="2" xfId="0" applyNumberFormat="1" applyFont="1" applyFill="1" applyBorder="1" applyAlignment="1">
      <alignment horizontal="center" vertical="center"/>
    </xf>
    <xf numFmtId="166" fontId="7" fillId="59" borderId="2" xfId="0" applyNumberFormat="1" applyFont="1" applyFill="1" applyBorder="1" applyAlignment="1">
      <alignment horizontal="center" vertical="center"/>
    </xf>
    <xf numFmtId="170" fontId="7" fillId="59" borderId="11" xfId="0" applyNumberFormat="1" applyFont="1" applyFill="1" applyBorder="1" applyAlignment="1">
      <alignment horizontal="center" vertical="center"/>
    </xf>
    <xf numFmtId="0" fontId="25" fillId="60" borderId="13" xfId="0" applyFont="1" applyFill="1" applyBorder="1" applyAlignment="1">
      <alignment horizontal="center" vertical="center"/>
    </xf>
    <xf numFmtId="0" fontId="25" fillId="60" borderId="11" xfId="0" applyFont="1" applyFill="1" applyBorder="1" applyAlignment="1">
      <alignment horizontal="center" vertical="center"/>
    </xf>
    <xf numFmtId="0" fontId="6" fillId="59" borderId="0" xfId="0" applyFont="1" applyFill="1"/>
    <xf numFmtId="169" fontId="38" fillId="57" borderId="7" xfId="0" applyNumberFormat="1" applyFont="1" applyFill="1" applyBorder="1" applyAlignment="1">
      <alignment horizontal="center" vertical="center"/>
    </xf>
    <xf numFmtId="0" fontId="22" fillId="60" borderId="11" xfId="0" applyFont="1" applyFill="1" applyBorder="1" applyAlignment="1">
      <alignment horizontal="center" vertical="center"/>
    </xf>
    <xf numFmtId="165" fontId="7" fillId="47" borderId="7" xfId="0" applyNumberFormat="1" applyFont="1" applyFill="1" applyBorder="1" applyAlignment="1">
      <alignment horizontal="center" vertical="center"/>
    </xf>
    <xf numFmtId="167" fontId="6" fillId="47" borderId="2" xfId="0" applyNumberFormat="1" applyFont="1" applyFill="1" applyBorder="1" applyAlignment="1">
      <alignment horizontal="center" vertical="center"/>
    </xf>
    <xf numFmtId="169" fontId="27" fillId="47" borderId="7" xfId="0" applyNumberFormat="1" applyFont="1" applyFill="1" applyBorder="1" applyAlignment="1">
      <alignment horizontal="center" vertical="center"/>
    </xf>
    <xf numFmtId="169" fontId="6" fillId="47" borderId="7" xfId="0" applyNumberFormat="1" applyFont="1" applyFill="1" applyBorder="1" applyAlignment="1">
      <alignment horizontal="center" vertical="center"/>
    </xf>
    <xf numFmtId="2" fontId="7" fillId="47" borderId="7" xfId="94" applyNumberFormat="1" applyFont="1" applyFill="1" applyBorder="1" applyAlignment="1">
      <alignment horizontal="center" vertical="center"/>
    </xf>
    <xf numFmtId="0" fontId="22" fillId="49" borderId="11" xfId="0" applyFont="1" applyFill="1" applyBorder="1" applyAlignment="1">
      <alignment horizontal="center" vertical="center"/>
    </xf>
    <xf numFmtId="1" fontId="26" fillId="47" borderId="7" xfId="0" applyNumberFormat="1" applyFont="1" applyFill="1" applyBorder="1" applyAlignment="1">
      <alignment horizontal="center" vertical="center"/>
    </xf>
    <xf numFmtId="2" fontId="43" fillId="55" borderId="7" xfId="94" applyNumberFormat="1" applyFont="1" applyFill="1" applyBorder="1" applyAlignment="1">
      <alignment horizontal="center" vertical="center"/>
    </xf>
    <xf numFmtId="169" fontId="43" fillId="55" borderId="7" xfId="0" applyNumberFormat="1" applyFont="1" applyFill="1" applyBorder="1" applyAlignment="1">
      <alignment horizontal="center" vertical="center"/>
    </xf>
    <xf numFmtId="164" fontId="7" fillId="3" borderId="7" xfId="0" applyNumberFormat="1" applyFont="1" applyFill="1" applyBorder="1" applyAlignment="1">
      <alignment horizontal="center" vertical="center"/>
    </xf>
    <xf numFmtId="0" fontId="7" fillId="61" borderId="7" xfId="0" applyFont="1" applyFill="1" applyBorder="1" applyAlignment="1">
      <alignment horizontal="center" vertical="center"/>
    </xf>
    <xf numFmtId="2" fontId="6" fillId="3" borderId="7" xfId="94" applyNumberFormat="1" applyFont="1" applyFill="1" applyBorder="1" applyAlignment="1">
      <alignment horizontal="center" vertical="center"/>
    </xf>
    <xf numFmtId="0" fontId="7" fillId="3" borderId="7" xfId="0" applyFont="1" applyFill="1" applyBorder="1" applyAlignment="1">
      <alignment horizontal="center" vertical="center"/>
    </xf>
    <xf numFmtId="169" fontId="7" fillId="0" borderId="7" xfId="0" applyNumberFormat="1" applyFont="1" applyFill="1" applyBorder="1" applyAlignment="1">
      <alignment horizontal="center" vertical="center"/>
    </xf>
    <xf numFmtId="165" fontId="7" fillId="0" borderId="7" xfId="0" applyNumberFormat="1" applyFont="1" applyFill="1" applyBorder="1" applyAlignment="1">
      <alignment horizontal="center" vertical="center"/>
    </xf>
    <xf numFmtId="2" fontId="7" fillId="0" borderId="7" xfId="0" applyNumberFormat="1" applyFont="1" applyFill="1" applyBorder="1" applyAlignment="1">
      <alignment horizontal="center" vertical="center"/>
    </xf>
    <xf numFmtId="0" fontId="7" fillId="47" borderId="7" xfId="0" applyNumberFormat="1" applyFont="1" applyFill="1" applyBorder="1" applyAlignment="1">
      <alignment horizontal="center" vertical="center"/>
    </xf>
    <xf numFmtId="0" fontId="25" fillId="49" borderId="13" xfId="0" applyNumberFormat="1" applyFont="1" applyFill="1" applyBorder="1" applyAlignment="1">
      <alignment horizontal="center" vertical="center"/>
    </xf>
    <xf numFmtId="0" fontId="25" fillId="49" borderId="11" xfId="0" applyNumberFormat="1" applyFont="1" applyFill="1" applyBorder="1" applyAlignment="1">
      <alignment horizontal="center" vertical="center"/>
    </xf>
    <xf numFmtId="0" fontId="44" fillId="49" borderId="11" xfId="0" applyNumberFormat="1" applyFont="1" applyFill="1" applyBorder="1" applyAlignment="1">
      <alignment horizontal="center" vertical="center"/>
    </xf>
    <xf numFmtId="169" fontId="30" fillId="57" borderId="7" xfId="0" applyNumberFormat="1" applyFont="1" applyFill="1" applyBorder="1" applyAlignment="1">
      <alignment horizontal="center" vertical="center"/>
    </xf>
    <xf numFmtId="0" fontId="7" fillId="0" borderId="7" xfId="0" applyFont="1" applyFill="1" applyBorder="1" applyAlignment="1">
      <alignment horizontal="center" vertical="center"/>
    </xf>
    <xf numFmtId="0" fontId="22" fillId="49" borderId="11" xfId="0" applyNumberFormat="1" applyFont="1" applyFill="1" applyBorder="1" applyAlignment="1">
      <alignment horizontal="center" vertical="center"/>
    </xf>
    <xf numFmtId="169" fontId="7" fillId="62" borderId="7" xfId="0" applyNumberFormat="1" applyFont="1" applyFill="1" applyBorder="1" applyAlignment="1">
      <alignment horizontal="center" vertical="center"/>
    </xf>
    <xf numFmtId="0" fontId="7" fillId="59" borderId="7" xfId="0" applyNumberFormat="1" applyFont="1" applyFill="1" applyBorder="1" applyAlignment="1">
      <alignment horizontal="center" vertical="center"/>
    </xf>
    <xf numFmtId="0" fontId="25" fillId="60" borderId="13" xfId="0" applyNumberFormat="1" applyFont="1" applyFill="1" applyBorder="1" applyAlignment="1">
      <alignment horizontal="center" vertical="center"/>
    </xf>
    <xf numFmtId="0" fontId="25" fillId="60" borderId="11" xfId="0" applyNumberFormat="1" applyFont="1" applyFill="1" applyBorder="1" applyAlignment="1">
      <alignment horizontal="center" vertical="center"/>
    </xf>
    <xf numFmtId="0" fontId="22" fillId="60" borderId="11" xfId="0" applyNumberFormat="1" applyFont="1" applyFill="1" applyBorder="1" applyAlignment="1">
      <alignment horizontal="center" vertical="center"/>
    </xf>
    <xf numFmtId="1" fontId="7" fillId="0" borderId="12" xfId="0" applyNumberFormat="1" applyFont="1" applyFill="1" applyBorder="1"/>
    <xf numFmtId="165" fontId="6" fillId="0" borderId="7" xfId="0" applyNumberFormat="1" applyFont="1" applyFill="1" applyBorder="1" applyAlignment="1">
      <alignment horizontal="center" vertical="center"/>
    </xf>
    <xf numFmtId="14" fontId="6" fillId="0" borderId="7"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0" fontId="6" fillId="0" borderId="7" xfId="0" applyFont="1" applyFill="1" applyBorder="1" applyAlignment="1">
      <alignment horizontal="center" vertical="center"/>
    </xf>
    <xf numFmtId="169" fontId="27" fillId="0" borderId="7" xfId="0" applyNumberFormat="1" applyFont="1" applyFill="1" applyBorder="1" applyAlignment="1">
      <alignment horizontal="center" vertical="center"/>
    </xf>
    <xf numFmtId="49" fontId="27" fillId="0" borderId="7" xfId="0" applyNumberFormat="1" applyFont="1" applyFill="1" applyBorder="1" applyAlignment="1">
      <alignment horizontal="center" vertical="center"/>
    </xf>
    <xf numFmtId="169" fontId="6" fillId="0" borderId="7" xfId="0" applyNumberFormat="1" applyFont="1" applyFill="1" applyBorder="1" applyAlignment="1">
      <alignment horizontal="center" vertical="center"/>
    </xf>
    <xf numFmtId="2" fontId="6" fillId="0" borderId="7" xfId="0" applyNumberFormat="1" applyFont="1" applyFill="1" applyBorder="1" applyAlignment="1">
      <alignment horizontal="center" vertical="center"/>
    </xf>
    <xf numFmtId="164" fontId="27" fillId="0" borderId="7" xfId="0" applyNumberFormat="1" applyFont="1" applyFill="1" applyBorder="1" applyAlignment="1">
      <alignment horizontal="center" vertical="center"/>
    </xf>
    <xf numFmtId="1" fontId="6" fillId="0" borderId="7" xfId="0" applyNumberFormat="1" applyFont="1" applyFill="1" applyBorder="1" applyAlignment="1">
      <alignment horizontal="center" vertical="center"/>
    </xf>
    <xf numFmtId="1" fontId="7" fillId="0" borderId="2" xfId="0" applyNumberFormat="1" applyFont="1" applyFill="1" applyBorder="1" applyAlignment="1">
      <alignment horizontal="center" vertical="center"/>
    </xf>
    <xf numFmtId="164" fontId="7" fillId="0" borderId="2"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0" fontId="7" fillId="0" borderId="7" xfId="0" applyNumberFormat="1" applyFont="1" applyFill="1" applyBorder="1" applyAlignment="1">
      <alignment horizontal="center" vertical="center"/>
    </xf>
    <xf numFmtId="170" fontId="7" fillId="0" borderId="11" xfId="0" applyNumberFormat="1" applyFont="1" applyFill="1" applyBorder="1" applyAlignment="1">
      <alignment horizontal="center" vertical="center"/>
    </xf>
    <xf numFmtId="0" fontId="25" fillId="0" borderId="13" xfId="0" applyNumberFormat="1" applyFont="1" applyFill="1" applyBorder="1" applyAlignment="1">
      <alignment horizontal="center" vertical="center"/>
    </xf>
    <xf numFmtId="0" fontId="25" fillId="0" borderId="11" xfId="0" applyNumberFormat="1" applyFont="1" applyFill="1" applyBorder="1" applyAlignment="1">
      <alignment horizontal="center" vertical="center"/>
    </xf>
    <xf numFmtId="0" fontId="22" fillId="0" borderId="11" xfId="0" applyNumberFormat="1" applyFont="1" applyFill="1" applyBorder="1" applyAlignment="1">
      <alignment horizontal="center" vertical="center"/>
    </xf>
    <xf numFmtId="0" fontId="6" fillId="0" borderId="0" xfId="0" applyFont="1" applyFill="1"/>
    <xf numFmtId="168" fontId="7" fillId="0" borderId="7" xfId="0" applyNumberFormat="1" applyFont="1" applyFill="1" applyBorder="1" applyAlignment="1">
      <alignment horizontal="center" vertical="center"/>
    </xf>
    <xf numFmtId="49" fontId="7" fillId="0" borderId="7" xfId="0" applyNumberFormat="1" applyFont="1" applyFill="1" applyBorder="1" applyAlignment="1">
      <alignment horizontal="center" vertical="center"/>
    </xf>
    <xf numFmtId="0" fontId="7" fillId="0" borderId="7" xfId="0" applyNumberFormat="1" applyFont="1" applyBorder="1" applyAlignment="1">
      <alignment horizontal="center" vertical="center"/>
    </xf>
    <xf numFmtId="0" fontId="25" fillId="44" borderId="13" xfId="0" applyNumberFormat="1" applyFont="1" applyFill="1" applyBorder="1" applyAlignment="1">
      <alignment horizontal="center" vertical="center"/>
    </xf>
    <xf numFmtId="0" fontId="25" fillId="44" borderId="11" xfId="0" applyNumberFormat="1" applyFont="1" applyFill="1" applyBorder="1" applyAlignment="1">
      <alignment horizontal="center" vertical="center"/>
    </xf>
    <xf numFmtId="0" fontId="44" fillId="44" borderId="11" xfId="0" applyNumberFormat="1" applyFont="1" applyFill="1" applyBorder="1" applyAlignment="1">
      <alignment horizontal="center" vertical="center"/>
    </xf>
    <xf numFmtId="0" fontId="21" fillId="3" borderId="7" xfId="0" applyFont="1" applyFill="1" applyBorder="1" applyAlignment="1">
      <alignment horizontal="center" vertical="center"/>
    </xf>
    <xf numFmtId="1" fontId="7" fillId="0" borderId="7" xfId="0" applyNumberFormat="1" applyFont="1" applyFill="1" applyBorder="1" applyAlignment="1">
      <alignment horizontal="center" vertical="center"/>
    </xf>
    <xf numFmtId="2" fontId="41" fillId="55" borderId="7" xfId="94" applyNumberFormat="1" applyFont="1" applyFill="1" applyBorder="1" applyAlignment="1">
      <alignment horizontal="center" vertical="center"/>
    </xf>
    <xf numFmtId="165" fontId="45" fillId="62" borderId="7" xfId="0" applyNumberFormat="1" applyFont="1" applyFill="1" applyBorder="1" applyAlignment="1">
      <alignment horizontal="center" vertical="center"/>
    </xf>
    <xf numFmtId="169" fontId="45" fillId="62" borderId="7" xfId="0" applyNumberFormat="1" applyFont="1" applyFill="1" applyBorder="1" applyAlignment="1">
      <alignment horizontal="center" vertical="center"/>
    </xf>
    <xf numFmtId="164" fontId="21" fillId="0" borderId="7" xfId="0" applyNumberFormat="1" applyFont="1" applyFill="1" applyBorder="1" applyAlignment="1">
      <alignment horizontal="center" vertical="center"/>
    </xf>
    <xf numFmtId="165" fontId="21" fillId="57" borderId="7" xfId="0" applyNumberFormat="1" applyFont="1" applyFill="1" applyBorder="1" applyAlignment="1">
      <alignment horizontal="center" vertical="center"/>
    </xf>
    <xf numFmtId="0" fontId="22" fillId="44" borderId="11" xfId="0" applyNumberFormat="1" applyFont="1" applyFill="1" applyBorder="1" applyAlignment="1">
      <alignment horizontal="center" vertical="center"/>
    </xf>
    <xf numFmtId="0" fontId="21" fillId="0" borderId="7" xfId="0" applyFont="1" applyFill="1" applyBorder="1" applyAlignment="1">
      <alignment horizontal="center" vertical="center"/>
    </xf>
    <xf numFmtId="165" fontId="27" fillId="59" borderId="7" xfId="0" applyNumberFormat="1" applyFont="1" applyFill="1" applyBorder="1" applyAlignment="1">
      <alignment horizontal="center" vertical="center"/>
    </xf>
    <xf numFmtId="168" fontId="27" fillId="59" borderId="7" xfId="0" applyNumberFormat="1" applyFont="1" applyFill="1" applyBorder="1" applyAlignment="1">
      <alignment horizontal="center" vertical="center"/>
    </xf>
    <xf numFmtId="49" fontId="27" fillId="59" borderId="7" xfId="0" applyNumberFormat="1" applyFont="1" applyFill="1" applyBorder="1" applyAlignment="1">
      <alignment horizontal="center" vertical="center"/>
    </xf>
    <xf numFmtId="0" fontId="27" fillId="59" borderId="7" xfId="0" applyFont="1" applyFill="1" applyBorder="1" applyAlignment="1">
      <alignment horizontal="center" vertical="center"/>
    </xf>
    <xf numFmtId="169" fontId="27" fillId="59" borderId="7" xfId="0" applyNumberFormat="1" applyFont="1" applyFill="1" applyBorder="1" applyAlignment="1">
      <alignment horizontal="center" vertical="center"/>
    </xf>
    <xf numFmtId="169" fontId="6" fillId="59" borderId="7" xfId="0" applyNumberFormat="1" applyFont="1" applyFill="1" applyBorder="1" applyAlignment="1">
      <alignment horizontal="center" vertical="center"/>
    </xf>
    <xf numFmtId="2" fontId="27" fillId="59" borderId="7" xfId="0" applyNumberFormat="1" applyFont="1" applyFill="1" applyBorder="1" applyAlignment="1">
      <alignment horizontal="center" vertical="center"/>
    </xf>
    <xf numFmtId="0" fontId="44" fillId="60" borderId="11" xfId="0" applyNumberFormat="1" applyFont="1" applyFill="1" applyBorder="1" applyAlignment="1">
      <alignment horizontal="center" vertical="center"/>
    </xf>
    <xf numFmtId="165" fontId="29" fillId="3" borderId="7" xfId="0" applyNumberFormat="1" applyFont="1" applyFill="1" applyBorder="1" applyAlignment="1">
      <alignment horizontal="center" vertical="center"/>
    </xf>
    <xf numFmtId="169" fontId="41" fillId="3" borderId="7" xfId="0" applyNumberFormat="1" applyFont="1" applyFill="1" applyBorder="1" applyAlignment="1">
      <alignment horizontal="center" vertical="center"/>
    </xf>
    <xf numFmtId="165" fontId="6" fillId="62" borderId="7" xfId="0" applyNumberFormat="1" applyFont="1" applyFill="1" applyBorder="1" applyAlignment="1">
      <alignment horizontal="center" vertical="center"/>
    </xf>
    <xf numFmtId="2" fontId="31" fillId="47" borderId="7" xfId="94" applyNumberFormat="1" applyFont="1" applyFill="1" applyBorder="1" applyAlignment="1">
      <alignment horizontal="center" vertical="center"/>
    </xf>
    <xf numFmtId="2" fontId="31" fillId="3" borderId="7" xfId="94" applyNumberFormat="1" applyFont="1" applyFill="1" applyBorder="1" applyAlignment="1">
      <alignment horizontal="center" vertical="center"/>
    </xf>
    <xf numFmtId="164" fontId="30" fillId="47" borderId="7" xfId="0" applyNumberFormat="1" applyFont="1" applyFill="1" applyBorder="1" applyAlignment="1">
      <alignment horizontal="center" vertical="center"/>
    </xf>
  </cellXfs>
  <cellStyles count="95">
    <cellStyle name="1991-" xfId="77" xr:uid="{FA041144-347A-451D-ABD6-0A9797381D16}"/>
    <cellStyle name="Accent1 - 20%" xfId="7" xr:uid="{00000000-0005-0000-0000-000000000000}"/>
    <cellStyle name="Accent1 - 40%" xfId="8" xr:uid="{00000000-0005-0000-0000-000001000000}"/>
    <cellStyle name="Accent1 - 60%" xfId="9" xr:uid="{00000000-0005-0000-0000-000002000000}"/>
    <cellStyle name="Accent2 - 20%" xfId="10" xr:uid="{00000000-0005-0000-0000-000003000000}"/>
    <cellStyle name="Accent2 - 40%" xfId="11" xr:uid="{00000000-0005-0000-0000-000004000000}"/>
    <cellStyle name="Accent2 - 60%" xfId="12" xr:uid="{00000000-0005-0000-0000-000005000000}"/>
    <cellStyle name="Accent3 - 20%" xfId="13" xr:uid="{00000000-0005-0000-0000-000006000000}"/>
    <cellStyle name="Accent3 - 40%" xfId="14" xr:uid="{00000000-0005-0000-0000-000007000000}"/>
    <cellStyle name="Accent3 - 60%" xfId="15" xr:uid="{00000000-0005-0000-0000-000008000000}"/>
    <cellStyle name="Accent4 - 20%" xfId="16" xr:uid="{00000000-0005-0000-0000-000009000000}"/>
    <cellStyle name="Accent4 - 40%" xfId="17" xr:uid="{00000000-0005-0000-0000-00000A000000}"/>
    <cellStyle name="Accent4 - 60%" xfId="18" xr:uid="{00000000-0005-0000-0000-00000B000000}"/>
    <cellStyle name="Accent5 - 20%" xfId="19" xr:uid="{00000000-0005-0000-0000-00000C000000}"/>
    <cellStyle name="Accent5 - 40%" xfId="20" xr:uid="{00000000-0005-0000-0000-00000D000000}"/>
    <cellStyle name="Accent5 - 60%" xfId="21" xr:uid="{00000000-0005-0000-0000-00000E000000}"/>
    <cellStyle name="Accent6 - 20%" xfId="22" xr:uid="{00000000-0005-0000-0000-00000F000000}"/>
    <cellStyle name="Accent6 - 40%" xfId="23" xr:uid="{00000000-0005-0000-0000-000010000000}"/>
    <cellStyle name="Accent6 - 60%" xfId="24" xr:uid="{00000000-0005-0000-0000-000011000000}"/>
    <cellStyle name="Hyperlink" xfId="94" builtinId="8"/>
    <cellStyle name="Normal" xfId="0" builtinId="0"/>
    <cellStyle name="Normal 12" xfId="75" xr:uid="{E20564BD-2BEA-436B-9176-70CF0F86F608}"/>
    <cellStyle name="Normal 13" xfId="72" xr:uid="{FF0041C0-2BFE-478D-B678-571A3A91F774}"/>
    <cellStyle name="Normal 15" xfId="74" xr:uid="{B55114C8-15E6-43CF-ACEF-070DAA3F84CF}"/>
    <cellStyle name="Normal 16" xfId="76" xr:uid="{D80C5C8D-8915-4594-A336-0AB7F33A1630}"/>
    <cellStyle name="Normal 19" xfId="73" xr:uid="{BB7716D4-7AD4-414D-92E7-294C75B1A9E3}"/>
    <cellStyle name="Normal 2" xfId="1" xr:uid="{00000000-0005-0000-0000-000012000000}"/>
    <cellStyle name="Normal 2 2" xfId="79" xr:uid="{F15DB3A9-4E0C-4ABC-A192-8ED976C9F3AB}"/>
    <cellStyle name="Normal 2 3" xfId="80" xr:uid="{F368F234-8792-4554-A393-6B2F5931CB70}"/>
    <cellStyle name="Normal 3" xfId="3" xr:uid="{00000000-0005-0000-0000-000013000000}"/>
    <cellStyle name="Normal 3 2" xfId="5" xr:uid="{00000000-0005-0000-0000-000014000000}"/>
    <cellStyle name="Normal 3 2 2" xfId="69" xr:uid="{00000000-0005-0000-0000-000015000000}"/>
    <cellStyle name="Normal 3 2 2 2" xfId="91" xr:uid="{6A96BE05-50AD-4AE0-9DFF-E70CD1C6CACD}"/>
    <cellStyle name="Normal 3 2 2 3" xfId="85" xr:uid="{B9EF674A-383B-42D1-A425-D074FE3E9BB1}"/>
    <cellStyle name="Normal 3 2 3" xfId="88" xr:uid="{7DC4DC93-AA90-414E-85EA-0577D6B0D23D}"/>
    <cellStyle name="Normal 3 2 4" xfId="82" xr:uid="{6C91F519-9210-44D5-9413-F39B39E23E55}"/>
    <cellStyle name="Normal 4" xfId="25" xr:uid="{00000000-0005-0000-0000-000016000000}"/>
    <cellStyle name="Normal 4 2" xfId="70" xr:uid="{00000000-0005-0000-0000-000017000000}"/>
    <cellStyle name="Normal 4 2 2" xfId="92" xr:uid="{5AE82BCA-27EB-4F72-8A77-0960EC4D8307}"/>
    <cellStyle name="Normal 4 2 3" xfId="86" xr:uid="{3B4056A7-04A4-4A1E-818D-42A2DB0A3199}"/>
    <cellStyle name="Normal 4 3" xfId="89" xr:uid="{D5E44F22-DB75-4FFC-9840-09E660AEB0AB}"/>
    <cellStyle name="Normal 4 4" xfId="83" xr:uid="{8BDD0761-9E3C-467F-A439-BC30C81D9162}"/>
    <cellStyle name="Normal 5" xfId="78" xr:uid="{8C2F2E21-F94F-449A-A71C-5D9085461AC8}"/>
    <cellStyle name="normálne 2" xfId="6" xr:uid="{00000000-0005-0000-0000-000019000000}"/>
    <cellStyle name="Percent 2" xfId="4" xr:uid="{00000000-0005-0000-0000-00001A000000}"/>
    <cellStyle name="Percent 3" xfId="26" xr:uid="{00000000-0005-0000-0000-00001B000000}"/>
    <cellStyle name="Percent 3 2" xfId="71" xr:uid="{00000000-0005-0000-0000-00001C000000}"/>
    <cellStyle name="Percent 3 2 2" xfId="93" xr:uid="{5C420AF7-D523-4CBD-BEEB-C14AB2207DE8}"/>
    <cellStyle name="Percent 3 2 3" xfId="87" xr:uid="{B74CB0FF-C5BF-43B6-AADD-470A5E00582B}"/>
    <cellStyle name="Percent 3 3" xfId="90" xr:uid="{D4E975A8-F954-442C-AE3E-035F1625EC30}"/>
    <cellStyle name="Percent 3 4" xfId="84" xr:uid="{BB054BC2-897E-4FBA-8EF6-D4930875B71F}"/>
    <cellStyle name="Percent 4" xfId="81" xr:uid="{25CE8E41-ACE2-4060-9B11-064B4D6BA31A}"/>
    <cellStyle name="SAPBEXaggData" xfId="27" xr:uid="{00000000-0005-0000-0000-00001D000000}"/>
    <cellStyle name="SAPBEXaggDataEmph" xfId="28" xr:uid="{00000000-0005-0000-0000-00001E000000}"/>
    <cellStyle name="SAPBEXaggItem" xfId="29" xr:uid="{00000000-0005-0000-0000-00001F000000}"/>
    <cellStyle name="SAPBEXaggItemX" xfId="30" xr:uid="{00000000-0005-0000-0000-000020000000}"/>
    <cellStyle name="SAPBEXexcBad7" xfId="31" xr:uid="{00000000-0005-0000-0000-000021000000}"/>
    <cellStyle name="SAPBEXexcBad8" xfId="32" xr:uid="{00000000-0005-0000-0000-000022000000}"/>
    <cellStyle name="SAPBEXexcBad9" xfId="33" xr:uid="{00000000-0005-0000-0000-000023000000}"/>
    <cellStyle name="SAPBEXexcCritical4" xfId="34" xr:uid="{00000000-0005-0000-0000-000024000000}"/>
    <cellStyle name="SAPBEXexcCritical5" xfId="35" xr:uid="{00000000-0005-0000-0000-000025000000}"/>
    <cellStyle name="SAPBEXexcCritical6" xfId="36" xr:uid="{00000000-0005-0000-0000-000026000000}"/>
    <cellStyle name="SAPBEXexcGood1" xfId="37" xr:uid="{00000000-0005-0000-0000-000027000000}"/>
    <cellStyle name="SAPBEXexcGood2" xfId="38" xr:uid="{00000000-0005-0000-0000-000028000000}"/>
    <cellStyle name="SAPBEXexcGood3" xfId="39" xr:uid="{00000000-0005-0000-0000-000029000000}"/>
    <cellStyle name="SAPBEXfilterDrill" xfId="40" xr:uid="{00000000-0005-0000-0000-00002A000000}"/>
    <cellStyle name="SAPBEXfilterItem" xfId="41" xr:uid="{00000000-0005-0000-0000-00002B000000}"/>
    <cellStyle name="SAPBEXfilterText" xfId="42" xr:uid="{00000000-0005-0000-0000-00002C000000}"/>
    <cellStyle name="SAPBEXformats" xfId="43" xr:uid="{00000000-0005-0000-0000-00002D000000}"/>
    <cellStyle name="SAPBEXheaderItem" xfId="44" xr:uid="{00000000-0005-0000-0000-00002E000000}"/>
    <cellStyle name="SAPBEXheaderText" xfId="45" xr:uid="{00000000-0005-0000-0000-00002F000000}"/>
    <cellStyle name="SAPBEXHLevel0" xfId="46" xr:uid="{00000000-0005-0000-0000-000030000000}"/>
    <cellStyle name="SAPBEXHLevel0X" xfId="47" xr:uid="{00000000-0005-0000-0000-000031000000}"/>
    <cellStyle name="SAPBEXHLevel1" xfId="48" xr:uid="{00000000-0005-0000-0000-000032000000}"/>
    <cellStyle name="SAPBEXHLevel1X" xfId="49" xr:uid="{00000000-0005-0000-0000-000033000000}"/>
    <cellStyle name="SAPBEXHLevel2" xfId="50" xr:uid="{00000000-0005-0000-0000-000034000000}"/>
    <cellStyle name="SAPBEXHLevel2X" xfId="51" xr:uid="{00000000-0005-0000-0000-000035000000}"/>
    <cellStyle name="SAPBEXHLevel3" xfId="52" xr:uid="{00000000-0005-0000-0000-000036000000}"/>
    <cellStyle name="SAPBEXHLevel3X" xfId="53" xr:uid="{00000000-0005-0000-0000-000037000000}"/>
    <cellStyle name="SAPBEXchaText" xfId="2" xr:uid="{00000000-0005-0000-0000-000038000000}"/>
    <cellStyle name="SAPBEXinputData" xfId="54" xr:uid="{00000000-0005-0000-0000-000039000000}"/>
    <cellStyle name="SAPBEXItemHeader" xfId="55" xr:uid="{00000000-0005-0000-0000-00003A000000}"/>
    <cellStyle name="SAPBEXresData" xfId="56" xr:uid="{00000000-0005-0000-0000-00003B000000}"/>
    <cellStyle name="SAPBEXresDataEmph" xfId="57" xr:uid="{00000000-0005-0000-0000-00003C000000}"/>
    <cellStyle name="SAPBEXresItem" xfId="58" xr:uid="{00000000-0005-0000-0000-00003D000000}"/>
    <cellStyle name="SAPBEXresItemX" xfId="59" xr:uid="{00000000-0005-0000-0000-00003E000000}"/>
    <cellStyle name="SAPBEXstdData" xfId="60" xr:uid="{00000000-0005-0000-0000-00003F000000}"/>
    <cellStyle name="SAPBEXstdDataEmph" xfId="61" xr:uid="{00000000-0005-0000-0000-000040000000}"/>
    <cellStyle name="SAPBEXstdItem" xfId="62" xr:uid="{00000000-0005-0000-0000-000041000000}"/>
    <cellStyle name="SAPBEXstdItemX" xfId="63" xr:uid="{00000000-0005-0000-0000-000042000000}"/>
    <cellStyle name="SAPBEXtitle" xfId="64" xr:uid="{00000000-0005-0000-0000-000043000000}"/>
    <cellStyle name="SAPBEXunassignedItem" xfId="65" xr:uid="{00000000-0005-0000-0000-000044000000}"/>
    <cellStyle name="SAPBEXundefined" xfId="66" xr:uid="{00000000-0005-0000-0000-000045000000}"/>
    <cellStyle name="Sheet Title" xfId="67" xr:uid="{00000000-0005-0000-0000-000046000000}"/>
    <cellStyle name="Style 1" xfId="68" xr:uid="{00000000-0005-0000-0000-000047000000}"/>
  </cellStyles>
  <dxfs count="85">
    <dxf>
      <font>
        <b/>
        <i val="0"/>
        <color rgb="FFFF0000"/>
      </font>
    </dxf>
    <dxf>
      <font>
        <b/>
        <i val="0"/>
        <color rgb="FFFF0000"/>
      </font>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scheme val="none"/>
      </font>
      <numFmt numFmtId="0" formatCode="General"/>
      <fill>
        <patternFill>
          <fgColor rgb="FF00000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scheme val="none"/>
      </font>
      <numFmt numFmtId="0" formatCode="General"/>
      <fill>
        <patternFill>
          <fgColor rgb="FF00000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scheme val="none"/>
      </font>
      <numFmt numFmtId="0" formatCode="General"/>
      <fill>
        <patternFill>
          <fgColor rgb="FF00000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scheme val="none"/>
      </font>
      <numFmt numFmtId="0" formatCode="General"/>
      <fill>
        <patternFill>
          <fgColor rgb="FF00000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scheme val="none"/>
      </font>
      <numFmt numFmtId="0" formatCode="General"/>
      <fill>
        <patternFill>
          <fgColor rgb="FF00000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scheme val="none"/>
      </font>
      <numFmt numFmtId="0" formatCode="General"/>
      <fill>
        <patternFill>
          <fgColor rgb="FF00000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scheme val="none"/>
      </font>
      <numFmt numFmtId="0" formatCode="General"/>
      <fill>
        <patternFill>
          <fgColor rgb="FF00000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family val="2"/>
        <scheme val="minor"/>
      </font>
      <numFmt numFmtId="0" formatCode="General"/>
      <fill>
        <patternFill>
          <fgColor rgb="FF00000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family val="2"/>
        <scheme val="minor"/>
      </font>
      <numFmt numFmtId="0" formatCode="General"/>
      <fill>
        <patternFill>
          <fgColor rgb="FF00000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family val="2"/>
        <scheme val="minor"/>
      </font>
      <numFmt numFmtId="0" formatCode="General"/>
      <fill>
        <patternFill>
          <fgColor rgb="FF00000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family val="2"/>
        <scheme val="minor"/>
      </font>
      <numFmt numFmtId="0" formatCode="General"/>
      <fill>
        <patternFill>
          <fgColor rgb="FF00000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family val="2"/>
        <scheme val="minor"/>
      </font>
      <numFmt numFmtId="0" formatCode="General"/>
      <fill>
        <patternFill>
          <fgColor rgb="FF000000"/>
        </patternFill>
      </fill>
      <alignment horizontal="center"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numFmt numFmtId="170" formatCode="0.0000"/>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6" formatCode="0.000"/>
    </dxf>
    <dxf>
      <font>
        <b val="0"/>
        <i val="0"/>
        <strike val="0"/>
        <condense val="0"/>
        <extend val="0"/>
        <outline val="0"/>
        <shadow val="0"/>
        <u val="none"/>
        <vertAlign val="baseline"/>
        <sz val="10"/>
        <color theme="1"/>
        <name val="Calibri"/>
        <family val="2"/>
        <scheme val="minor"/>
      </font>
      <numFmt numFmtId="166" formatCode="0.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numFmt numFmtId="164" formatCode="0.0&quot; &quo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family val="2"/>
        <scheme val="minor"/>
      </font>
      <numFmt numFmtId="169" formatCode="h:mm;@"/>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family val="2"/>
        <scheme val="minor"/>
      </font>
      <numFmt numFmtId="165" formatCode="dd/mm/yy"/>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numFmt numFmtId="30" formatCode="@"/>
    </dxf>
    <dxf>
      <font>
        <b val="0"/>
        <i val="0"/>
        <strike val="0"/>
        <condense val="0"/>
        <extend val="0"/>
        <outline val="0"/>
        <shadow val="0"/>
        <u val="none"/>
        <vertAlign val="baseline"/>
        <sz val="10"/>
        <color theme="1"/>
        <name val="Calibri"/>
        <family val="2"/>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numFmt numFmtId="168" formatCode="m/d/yyyy"/>
    </dxf>
    <dxf>
      <font>
        <b val="0"/>
        <i val="0"/>
        <strike val="0"/>
        <condense val="0"/>
        <extend val="0"/>
        <outline val="0"/>
        <shadow val="0"/>
        <u val="none"/>
        <vertAlign val="baseline"/>
        <sz val="10"/>
        <color theme="1"/>
        <name val="Calibri"/>
        <family val="2"/>
        <scheme val="minor"/>
      </font>
      <numFmt numFmtId="168" formatCode="m/d/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numFmt numFmtId="165" formatCode="dd/mm/yy"/>
    </dxf>
    <dxf>
      <font>
        <b val="0"/>
        <i val="0"/>
        <strike val="0"/>
        <condense val="0"/>
        <extend val="0"/>
        <outline val="0"/>
        <shadow val="0"/>
        <u val="none"/>
        <vertAlign val="baseline"/>
        <sz val="10"/>
        <color theme="1"/>
        <name val="Calibri"/>
        <family val="2"/>
        <scheme val="minor"/>
      </font>
      <numFmt numFmtId="165" formatCode="dd/mm/yy"/>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5" formatCode="dd/mm/yy"/>
    </dxf>
    <dxf>
      <font>
        <b val="0"/>
        <i val="0"/>
        <strike val="0"/>
        <condense val="0"/>
        <extend val="0"/>
        <outline val="0"/>
        <shadow val="0"/>
        <u val="none"/>
        <vertAlign val="baseline"/>
        <sz val="10"/>
        <color theme="1"/>
        <name val="Calibri"/>
        <family val="2"/>
        <scheme val="minor"/>
      </font>
      <numFmt numFmtId="165" formatCode="dd/mm/yy"/>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numFmt numFmtId="30" formatCode="@"/>
    </dxf>
    <dxf>
      <font>
        <b val="0"/>
        <i val="0"/>
        <strike val="0"/>
        <condense val="0"/>
        <extend val="0"/>
        <outline val="0"/>
        <shadow val="0"/>
        <u val="none"/>
        <vertAlign val="baseline"/>
        <sz val="10"/>
        <color theme="1"/>
        <name val="Calibri"/>
        <family val="2"/>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numFmt numFmtId="168" formatCode="m/d/yyyy"/>
    </dxf>
    <dxf>
      <font>
        <b val="0"/>
        <i val="0"/>
        <strike val="0"/>
        <condense val="0"/>
        <extend val="0"/>
        <outline val="0"/>
        <shadow val="0"/>
        <u val="none"/>
        <vertAlign val="baseline"/>
        <sz val="10"/>
        <color theme="1"/>
        <name val="Calibri"/>
        <family val="2"/>
        <scheme val="minor"/>
      </font>
      <numFmt numFmtId="168" formatCode="m/d/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numFmt numFmtId="1" formatCode="0"/>
      <border diagonalUp="0" diagonalDown="0">
        <left/>
        <right style="thin">
          <color indexed="64"/>
        </right>
        <top style="thin">
          <color indexed="64"/>
        </top>
        <bottom style="thin">
          <color indexed="64"/>
        </bottom>
      </border>
    </dxf>
    <dxf>
      <border>
        <top style="thin">
          <color indexed="64"/>
        </top>
      </border>
    </dxf>
    <dxf>
      <font>
        <b val="0"/>
        <i val="0"/>
        <strike val="0"/>
        <condense val="0"/>
        <extend val="0"/>
        <outline val="0"/>
        <shadow val="0"/>
        <u val="none"/>
        <vertAlign val="baseline"/>
        <sz val="10"/>
        <color rgb="FF000000"/>
        <name val="Calibri"/>
        <scheme val="none"/>
      </font>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scheme val="none"/>
      </font>
      <fill>
        <patternFill>
          <fgColor rgb="FF000000"/>
        </patternFill>
      </fill>
    </dxf>
    <dxf>
      <border outline="0">
        <bottom style="thin">
          <color indexed="64"/>
        </bottom>
      </border>
    </dxf>
    <dxf>
      <font>
        <b/>
        <i val="0"/>
        <strike val="0"/>
        <condense val="0"/>
        <extend val="0"/>
        <outline val="0"/>
        <shadow val="0"/>
        <u val="none"/>
        <vertAlign val="baseline"/>
        <sz val="10"/>
        <color rgb="FFFFFF00"/>
        <name val="Calibri"/>
        <family val="2"/>
        <scheme val="minor"/>
      </font>
      <fill>
        <patternFill patternType="solid">
          <fgColor indexed="64"/>
          <bgColor rgb="FF0070C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s>
  <tableStyles count="2" defaultTableStyle="TableStyleMedium9" defaultPivotStyle="PivotStyleLight16">
    <tableStyle name="Table Style 1" pivot="0" count="1" xr9:uid="{F7E6F95A-0089-4B7C-ABFC-101BF770AA85}">
      <tableStyleElement type="wholeTable" dxfId="84"/>
    </tableStyle>
    <tableStyle name="Table Style 2" pivot="0" count="1" xr9:uid="{A62DC1CC-6E72-4178-A0DA-0926E2233DDC}">
      <tableStyleElement type="wholeTable" dxfId="83"/>
    </tableStyle>
  </tableStyles>
  <colors>
    <mruColors>
      <color rgb="FFCC66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microsoft.com/office/2017/10/relationships/person" Target="persons/perso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001550/Desktop/Loading%20windows%2016.3.2016%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001550/Desktop/Loading%20windows%20-%20denna%20nahlas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efreshError="1"/>
      <sheetData sheetId="1">
        <row r="2">
          <cell r="A2" t="str">
            <v>CUSTOMER</v>
          </cell>
        </row>
        <row r="3">
          <cell r="A3" t="str">
            <v>INTERSTORE</v>
          </cell>
        </row>
        <row r="4">
          <cell r="A4" t="str">
            <v>INTERCO</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Hárok1"/>
      <sheetName val="Sheet2"/>
      <sheetName val="Sheet3"/>
      <sheetName val="Sheet4"/>
    </sheetNames>
    <sheetDataSet>
      <sheetData sheetId="0" refreshError="1"/>
      <sheetData sheetId="1" refreshError="1"/>
      <sheetData sheetId="2">
        <row r="2">
          <cell r="A2" t="str">
            <v>CUSTOMER</v>
          </cell>
        </row>
        <row r="3">
          <cell r="A3" t="str">
            <v>INTERSTORE</v>
          </cell>
        </row>
      </sheetData>
      <sheetData sheetId="3" refreshError="1"/>
      <sheetData sheetId="4" refreshError="1"/>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lachta3434235" displayName="plachta3434235" ref="A1:AO269" totalsRowShown="0" headerRowDxfId="82" dataDxfId="80" totalsRowDxfId="78" headerRowBorderDxfId="81" tableBorderDxfId="79" totalsRowBorderDxfId="77">
  <autoFilter ref="A1:AO269" xr:uid="{00000000-0009-0000-0100-000001000000}"/>
  <tableColumns count="41">
    <tableColumn id="1" xr3:uid="{00000000-0010-0000-0000-000001000000}" name="WEEK" dataDxfId="76" totalsRowDxfId="75">
      <calculatedColumnFormula>WEEKNUM(plachta3434235[[#This Row],[LOADING DATE]],21)</calculatedColumnFormula>
    </tableColumn>
    <tableColumn id="2" xr3:uid="{00000000-0010-0000-0000-000002000000}" name="CLIENT" dataDxfId="74" totalsRowDxfId="73"/>
    <tableColumn id="3" xr3:uid="{00000000-0010-0000-0000-000003000000}" name="LOADING CTR" dataDxfId="72" totalsRowDxfId="71"/>
    <tableColumn id="4" xr3:uid="{00000000-0010-0000-0000-000004000000}" name="LOADING ZIP" dataDxfId="70" totalsRowDxfId="69"/>
    <tableColumn id="5" xr3:uid="{00000000-0010-0000-0000-000005000000}" name="LOADING CITY" dataDxfId="68" totalsRowDxfId="67"/>
    <tableColumn id="6" xr3:uid="{00000000-0010-0000-0000-000006000000}" name="LOADING DATE" dataDxfId="66" totalsRowDxfId="65"/>
    <tableColumn id="27" xr3:uid="{00000000-0010-0000-0000-00001B000000}" name="LOADING TIME" dataDxfId="64" totalsRowDxfId="63"/>
    <tableColumn id="7" xr3:uid="{00000000-0010-0000-0000-000007000000}" name="DELIVERY CTR" dataDxfId="62" totalsRowDxfId="61"/>
    <tableColumn id="8" xr3:uid="{00000000-0010-0000-0000-000008000000}" name="DELIVERY ZIP" dataDxfId="60" totalsRowDxfId="59"/>
    <tableColumn id="9" xr3:uid="{00000000-0010-0000-0000-000009000000}" name="DELIVERY CITY" dataDxfId="58"/>
    <tableColumn id="10" xr3:uid="{00000000-0010-0000-0000-00000A000000}" name="DELIVERY DATE" dataDxfId="57"/>
    <tableColumn id="28" xr3:uid="{00000000-0010-0000-0000-00001C000000}" name="DELIVERY TIME" dataDxfId="56"/>
    <tableColumn id="29" xr3:uid="{00000000-0010-0000-0000-00001D000000}" name="BOOKING REFERENCE" dataDxfId="55"/>
    <tableColumn id="11" xr3:uid="{00000000-0010-0000-0000-00000B000000}" name="TRUCK TYPE" dataDxfId="54" totalsRowDxfId="53"/>
    <tableColumn id="12" xr3:uid="{00000000-0010-0000-0000-00000C000000}" name="LTL / FTL" dataDxfId="52" totalsRowDxfId="51"/>
    <tableColumn id="13" xr3:uid="{00000000-0010-0000-0000-00000D000000}" name="GROSS WEIGHT [KG]" dataDxfId="50" totalsRowDxfId="49"/>
    <tableColumn id="14" xr3:uid="{00000000-0010-0000-0000-00000E000000}" name="TRUCK PLATES" dataDxfId="48"/>
    <tableColumn id="15" xr3:uid="{00000000-0010-0000-0000-00000F000000}" name="CARRIER" dataDxfId="47" totalsRowDxfId="46"/>
    <tableColumn id="16" xr3:uid="{00000000-0010-0000-0000-000010000000}" name="SALES [€]" dataDxfId="45" totalsRowDxfId="44"/>
    <tableColumn id="17" xr3:uid="{00000000-0010-0000-0000-000011000000}" name="PURCHASE [€]" dataDxfId="43" totalsRowDxfId="42"/>
    <tableColumn id="18" xr3:uid="{00000000-0010-0000-0000-000012000000}" name="MARGIN [€]" dataDxfId="41" totalsRowDxfId="40">
      <calculatedColumnFormula>plachta3434235[[#This Row],[SALES '[€']]]-plachta3434235[[#This Row],[PURCHASE '[€']]]</calculatedColumnFormula>
    </tableColumn>
    <tableColumn id="19" xr3:uid="{00000000-0010-0000-0000-000013000000}" name="MARGIN [%]" dataDxfId="39">
      <calculatedColumnFormula>plachta3434235[[#This Row],[MARGIN '[€']]]/plachta3434235[[#This Row],[SALES '[€']]]</calculatedColumnFormula>
    </tableColumn>
    <tableColumn id="20" xr3:uid="{00000000-0010-0000-0000-000014000000}" name="CF" dataDxfId="38" totalsRowDxfId="37"/>
    <tableColumn id="21" xr3:uid="{00000000-0010-0000-0000-000015000000}" name="VF" dataDxfId="36" totalsRowDxfId="35"/>
    <tableColumn id="22" xr3:uid="{00000000-0010-0000-0000-000016000000}" name="KM" dataDxfId="34" totalsRowDxfId="33"/>
    <tableColumn id="24" xr3:uid="{00000000-0010-0000-0000-000018000000}" name="REMARK" dataDxfId="32" totalsRowDxfId="31"/>
    <tableColumn id="23" xr3:uid="{00000000-0010-0000-0000-000017000000}" name="PIC" dataDxfId="30" totalsRowDxfId="29"/>
    <tableColumn id="25" xr3:uid="{00000000-0010-0000-0000-000019000000}" name="PURCHASE [€/KM]" dataDxfId="28" totalsRowDxfId="27">
      <calculatedColumnFormula>plachta3434235[[#This Row],[PURCHASE '[€']]]/plachta3434235[[#This Row],[KM]]</calculatedColumnFormula>
    </tableColumn>
    <tableColumn id="26" xr3:uid="{00000000-0010-0000-0000-00001A000000}" name="SALES [€/KM]" dataDxfId="26">
      <calculatedColumnFormula>plachta3434235[[#This Row],[SALES '[€']]]/plachta3434235[[#This Row],[KM]]</calculatedColumnFormula>
    </tableColumn>
    <tableColumn id="30" xr3:uid="{AD3364A8-121E-4DAE-B232-65BFD4C2BF2E}" name="COLLI [KS]" dataDxfId="25" totalsRowDxfId="24"/>
    <tableColumn id="31" xr3:uid="{0EB17376-713F-4B39-8833-D4FC08FB58FD}" name="LDM" dataDxfId="23" totalsRowDxfId="22"/>
    <tableColumn id="32" xr3:uid="{44DB122A-94E3-42B5-B3D6-A07141820AC7}" name="DEMURRAGE COST / CLIENT" dataDxfId="21" totalsRowDxfId="20"/>
    <tableColumn id="33" xr3:uid="{A59FE069-039C-4250-892D-B9F49E518EBC}" name="DEMURRAGE COST / HAULIER" dataDxfId="19" totalsRowDxfId="18"/>
    <tableColumn id="34" xr3:uid="{7F01D58D-5F12-4DF0-9AA7-AB6275FBFB03}" name="CLIENT PENALTIES" dataDxfId="17" totalsRowDxfId="16"/>
    <tableColumn id="35" xr3:uid="{C7615231-D5BF-4969-8FC8-ADC60671EB94}" name=" HAULIER PENALTIES" dataDxfId="15" totalsRowDxfId="14"/>
    <tableColumn id="36" xr3:uid="{1BE8501C-B1EC-4F24-B7C1-577BBC9DF2D2}" name="NC/R" dataDxfId="13" totalsRowDxfId="12"/>
    <tableColumn id="37" xr3:uid="{BE9766B0-00EA-4ED2-A102-AB79120BEB1A}" name="# LOADINGS" dataDxfId="11" totalsRowDxfId="10"/>
    <tableColumn id="38" xr3:uid="{327A2D60-9FAA-43C7-A63B-013093D778E9}" name="START STATUS" dataDxfId="9" totalsRowDxfId="8">
      <calculatedColumnFormula>IF(plachta3434235[[#This Row],[DELIVERY TIME]]="STORNO","CANCELLED","OK")</calculatedColumnFormula>
    </tableColumn>
    <tableColumn id="39" xr3:uid="{AF20471D-B211-4E06-8CBA-4D46BC9682D7}" name="# UNLOADINGS" dataDxfId="7" totalsRowDxfId="6"/>
    <tableColumn id="40" xr3:uid="{9DCA451F-C3F3-487B-BCA6-22E013CC1522}" name="STOP STATUS" dataDxfId="5" totalsRowDxfId="4">
      <calculatedColumnFormula>IF(RIGHT(plachta3434235[[#This Row],[CARRIER]],3)="-MF",921,"")</calculatedColumnFormula>
    </tableColumn>
    <tableColumn id="41" xr3:uid="{7FAF4CE6-77DD-43D4-8D42-A486070ADFCA}" name="TRAILER PLATES" dataDxfId="3" totalsRowDxfId="2"/>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13" Type="http://schemas.microsoft.com/office/2019/04/relationships/namedSheetView" Target="../namedSheetViews/namedSheetView1.xml"/><Relationship Id="rId3" Type="http://schemas.openxmlformats.org/officeDocument/2006/relationships/hyperlink" Target="mailto:teem.transsro@gmail.com" TargetMode="External"/><Relationship Id="rId7" Type="http://schemas.openxmlformats.org/officeDocument/2006/relationships/hyperlink" Target="mailto:logistik@muskatransport.sk" TargetMode="External"/><Relationship Id="rId12" Type="http://schemas.openxmlformats.org/officeDocument/2006/relationships/comments" Target="../comments1.xml"/><Relationship Id="rId2" Type="http://schemas.openxmlformats.org/officeDocument/2006/relationships/hyperlink" Target="mailto:zuzana@m-expressped.sk" TargetMode="External"/><Relationship Id="rId1" Type="http://schemas.openxmlformats.org/officeDocument/2006/relationships/hyperlink" Target="mailto:ljlantiashvili@hegelmann.com" TargetMode="External"/><Relationship Id="rId6" Type="http://schemas.openxmlformats.org/officeDocument/2006/relationships/hyperlink" Target="mailto:jagelkajozef@orava.sk" TargetMode="External"/><Relationship Id="rId11" Type="http://schemas.openxmlformats.org/officeDocument/2006/relationships/table" Target="../tables/table1.xml"/><Relationship Id="rId5" Type="http://schemas.openxmlformats.org/officeDocument/2006/relationships/hyperlink" Target="mailto:mmtransport@mmtransport.sk" TargetMode="External"/><Relationship Id="rId10" Type="http://schemas.openxmlformats.org/officeDocument/2006/relationships/vmlDrawing" Target="../drawings/vmlDrawing1.vml"/><Relationship Id="rId4" Type="http://schemas.openxmlformats.org/officeDocument/2006/relationships/hyperlink" Target="mailto:macak.jozef@orava.sk" TargetMode="External"/><Relationship Id="rId9"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árok3">
    <pageSetUpPr fitToPage="1"/>
  </sheetPr>
  <dimension ref="A1:XFD269"/>
  <sheetViews>
    <sheetView tabSelected="1" topLeftCell="K236" zoomScale="85" zoomScaleNormal="85" workbookViewId="0">
      <selection activeCell="Q242" sqref="Q242"/>
    </sheetView>
  </sheetViews>
  <sheetFormatPr defaultColWidth="9.44140625" defaultRowHeight="13.8" x14ac:dyDescent="0.3"/>
  <cols>
    <col min="1" max="1" width="4.44140625" style="5" customWidth="1"/>
    <col min="2" max="2" width="19.5546875" style="5" customWidth="1"/>
    <col min="3" max="3" width="6" style="2" customWidth="1"/>
    <col min="4" max="4" width="6.5546875" style="4" customWidth="1"/>
    <col min="5" max="5" width="16.5546875" style="1" customWidth="1"/>
    <col min="6" max="6" width="13.5546875" style="5" bestFit="1" customWidth="1"/>
    <col min="7" max="7" width="11.44140625" style="5" customWidth="1"/>
    <col min="8" max="8" width="6.5546875" style="7" customWidth="1"/>
    <col min="9" max="9" width="9.5546875" style="1" customWidth="1"/>
    <col min="10" max="10" width="22" style="1" bestFit="1" customWidth="1"/>
    <col min="11" max="11" width="12.5546875" style="1" bestFit="1" customWidth="1"/>
    <col min="12" max="12" width="10.44140625" style="23" customWidth="1"/>
    <col min="13" max="13" width="29.5546875" style="1" customWidth="1"/>
    <col min="14" max="14" width="13.5546875" style="1" customWidth="1"/>
    <col min="15" max="15" width="9" style="1" customWidth="1"/>
    <col min="16" max="16" width="26.33203125" style="1" customWidth="1"/>
    <col min="17" max="17" width="20" style="3" customWidth="1"/>
    <col min="18" max="18" width="20.5546875" style="1" customWidth="1"/>
    <col min="19" max="19" width="13.5546875" style="1" customWidth="1"/>
    <col min="20" max="20" width="10.5546875" style="1" customWidth="1"/>
    <col min="21" max="21" width="11.5546875" style="1" customWidth="1"/>
    <col min="22" max="22" width="16.44140625" style="1" customWidth="1"/>
    <col min="23" max="23" width="22.5546875" style="6" bestFit="1" customWidth="1"/>
    <col min="24" max="24" width="15.5546875" style="6" customWidth="1"/>
    <col min="25" max="25" width="9.44140625" style="1"/>
    <col min="26" max="26" width="17.5546875" style="1" customWidth="1"/>
    <col min="27" max="16384" width="9.44140625" style="1"/>
  </cols>
  <sheetData>
    <row r="1" spans="1:41" s="8" customFormat="1" ht="41.4" x14ac:dyDescent="0.3">
      <c r="A1" s="16" t="s">
        <v>0</v>
      </c>
      <c r="B1" s="10" t="s">
        <v>1</v>
      </c>
      <c r="C1" s="12" t="s">
        <v>2</v>
      </c>
      <c r="D1" s="15" t="s">
        <v>3</v>
      </c>
      <c r="E1" s="10" t="s">
        <v>4</v>
      </c>
      <c r="F1" s="14" t="s">
        <v>5</v>
      </c>
      <c r="G1" s="17" t="s">
        <v>6</v>
      </c>
      <c r="H1" s="12" t="s">
        <v>7</v>
      </c>
      <c r="I1" s="13" t="s">
        <v>8</v>
      </c>
      <c r="J1" s="10" t="s">
        <v>9</v>
      </c>
      <c r="K1" s="12" t="s">
        <v>10</v>
      </c>
      <c r="L1" s="22" t="s">
        <v>11</v>
      </c>
      <c r="M1" s="11" t="s">
        <v>12</v>
      </c>
      <c r="N1" s="10" t="s">
        <v>13</v>
      </c>
      <c r="O1" s="10" t="s">
        <v>14</v>
      </c>
      <c r="P1" s="10" t="s">
        <v>15</v>
      </c>
      <c r="Q1" s="11" t="s">
        <v>16</v>
      </c>
      <c r="R1" s="10" t="s">
        <v>17</v>
      </c>
      <c r="S1" s="10" t="s">
        <v>18</v>
      </c>
      <c r="T1" s="10" t="s">
        <v>19</v>
      </c>
      <c r="U1" s="10" t="s">
        <v>20</v>
      </c>
      <c r="V1" s="69" t="s">
        <v>21</v>
      </c>
      <c r="W1" s="11" t="s">
        <v>22</v>
      </c>
      <c r="X1" s="11" t="s">
        <v>23</v>
      </c>
      <c r="Y1" s="10" t="s">
        <v>24</v>
      </c>
      <c r="Z1" s="10" t="s">
        <v>25</v>
      </c>
      <c r="AA1" s="10" t="s">
        <v>26</v>
      </c>
      <c r="AB1" s="9" t="s">
        <v>27</v>
      </c>
      <c r="AC1" s="9" t="s">
        <v>28</v>
      </c>
      <c r="AD1" s="19" t="s">
        <v>29</v>
      </c>
      <c r="AE1" s="19" t="s">
        <v>30</v>
      </c>
      <c r="AF1" s="19" t="s">
        <v>31</v>
      </c>
      <c r="AG1" s="19" t="s">
        <v>32</v>
      </c>
      <c r="AH1" s="19" t="s">
        <v>33</v>
      </c>
      <c r="AI1" s="19" t="s">
        <v>34</v>
      </c>
      <c r="AJ1" s="19" t="s">
        <v>35</v>
      </c>
      <c r="AK1" s="19" t="s">
        <v>36</v>
      </c>
      <c r="AL1" s="19" t="s">
        <v>37</v>
      </c>
      <c r="AM1" s="19" t="s">
        <v>38</v>
      </c>
      <c r="AN1" s="19" t="s">
        <v>39</v>
      </c>
      <c r="AO1" s="19" t="s">
        <v>40</v>
      </c>
    </row>
    <row r="2" spans="1:41" x14ac:dyDescent="0.3">
      <c r="A2" s="73">
        <f>WEEKNUM(plachta3434235[[#This Row],[LOADING DATE]],21)</f>
        <v>1</v>
      </c>
      <c r="B2" s="80" t="s">
        <v>41</v>
      </c>
      <c r="C2" s="87" t="s">
        <v>42</v>
      </c>
      <c r="D2" s="61" t="s">
        <v>43</v>
      </c>
      <c r="E2" s="60" t="s">
        <v>44</v>
      </c>
      <c r="F2" s="30">
        <v>45294</v>
      </c>
      <c r="G2" s="55">
        <v>0.45833333333333331</v>
      </c>
      <c r="H2" s="87" t="s">
        <v>45</v>
      </c>
      <c r="I2" s="61" t="s">
        <v>46</v>
      </c>
      <c r="J2" s="60" t="s">
        <v>47</v>
      </c>
      <c r="K2" s="30">
        <v>44930</v>
      </c>
      <c r="L2" s="55">
        <v>0.45833333333333331</v>
      </c>
      <c r="M2" s="37">
        <v>5178677</v>
      </c>
      <c r="N2" s="32" t="s">
        <v>48</v>
      </c>
      <c r="O2" s="32" t="s">
        <v>49</v>
      </c>
      <c r="P2" s="32"/>
      <c r="Q2" s="53" t="s">
        <v>50</v>
      </c>
      <c r="R2" s="32" t="s">
        <v>51</v>
      </c>
      <c r="S2" s="60">
        <v>1141</v>
      </c>
      <c r="T2" s="88">
        <v>1017</v>
      </c>
      <c r="U2" s="70">
        <f>plachta3434235[[#This Row],[SALES '[€']]]-plachta3434235[[#This Row],[PURCHASE '[€']]]</f>
        <v>124</v>
      </c>
      <c r="V2" s="63">
        <f>plachta3434235[[#This Row],[MARGIN '[€']]]/plachta3434235[[#This Row],[SALES '[€']]]</f>
        <v>0.10867659947414549</v>
      </c>
      <c r="W2" s="39">
        <v>9215170228</v>
      </c>
      <c r="X2" s="40" t="s">
        <v>52</v>
      </c>
      <c r="Y2" s="32">
        <v>872</v>
      </c>
      <c r="Z2" s="32"/>
      <c r="AA2" s="32" t="s">
        <v>53</v>
      </c>
      <c r="AB2" s="71">
        <f>plachta3434235[[#This Row],[PURCHASE '[€']]]/plachta3434235[[#This Row],[KM]]</f>
        <v>1.1662844036697249</v>
      </c>
      <c r="AC2" s="72">
        <f>plachta3434235[[#This Row],[SALES '[€']]]/plachta3434235[[#This Row],[KM]]</f>
        <v>1.3084862385321101</v>
      </c>
      <c r="AD2" s="90"/>
      <c r="AE2" s="91"/>
      <c r="AF2" s="91"/>
      <c r="AG2" s="91"/>
      <c r="AH2" s="91"/>
      <c r="AI2" s="97"/>
      <c r="AJ2" s="97"/>
      <c r="AK2" s="97"/>
      <c r="AL2" s="117" t="str">
        <f>IF(plachta3434235[[#This Row],[DELIVERY TIME]]="STORNO","CANCELLED","OK")</f>
        <v>OK</v>
      </c>
      <c r="AM2" s="97"/>
      <c r="AN2" s="117" t="str">
        <f>IF(RIGHT(plachta3434235[[#This Row],[CARRIER]],3)="-MF",921,"")</f>
        <v/>
      </c>
      <c r="AO2" s="97"/>
    </row>
    <row r="3" spans="1:41" x14ac:dyDescent="0.3">
      <c r="A3" s="73">
        <f>WEEKNUM(plachta3434235[[#This Row],[LOADING DATE]],21)</f>
        <v>1</v>
      </c>
      <c r="B3" s="80" t="s">
        <v>41</v>
      </c>
      <c r="C3" s="87" t="s">
        <v>42</v>
      </c>
      <c r="D3" s="61" t="s">
        <v>43</v>
      </c>
      <c r="E3" s="60" t="s">
        <v>44</v>
      </c>
      <c r="F3" s="30">
        <v>45295</v>
      </c>
      <c r="G3" s="55">
        <v>0.45833333333333331</v>
      </c>
      <c r="H3" s="87" t="s">
        <v>45</v>
      </c>
      <c r="I3" s="61" t="s">
        <v>46</v>
      </c>
      <c r="J3" s="60" t="s">
        <v>47</v>
      </c>
      <c r="K3" s="30">
        <v>44931</v>
      </c>
      <c r="L3" s="55">
        <v>0.45833333333333331</v>
      </c>
      <c r="M3" s="37">
        <v>5178678</v>
      </c>
      <c r="N3" s="32" t="s">
        <v>48</v>
      </c>
      <c r="O3" s="32" t="s">
        <v>49</v>
      </c>
      <c r="P3" s="56"/>
      <c r="Q3" s="53" t="s">
        <v>54</v>
      </c>
      <c r="R3" s="32" t="s">
        <v>51</v>
      </c>
      <c r="S3" s="60">
        <v>1141</v>
      </c>
      <c r="T3" s="88">
        <v>1017</v>
      </c>
      <c r="U3" s="70">
        <f>plachta3434235[[#This Row],[SALES '[€']]]-plachta3434235[[#This Row],[PURCHASE '[€']]]</f>
        <v>124</v>
      </c>
      <c r="V3" s="63">
        <f>plachta3434235[[#This Row],[MARGIN '[€']]]/plachta3434235[[#This Row],[SALES '[€']]]</f>
        <v>0.10867659947414549</v>
      </c>
      <c r="W3" s="39">
        <v>9215170229</v>
      </c>
      <c r="X3" s="40" t="s">
        <v>55</v>
      </c>
      <c r="Y3" s="32">
        <v>872</v>
      </c>
      <c r="Z3" s="32"/>
      <c r="AA3" s="32" t="s">
        <v>53</v>
      </c>
      <c r="AB3" s="71">
        <f>plachta3434235[[#This Row],[PURCHASE '[€']]]/plachta3434235[[#This Row],[KM]]</f>
        <v>1.1662844036697249</v>
      </c>
      <c r="AC3" s="72">
        <f>plachta3434235[[#This Row],[SALES '[€']]]/plachta3434235[[#This Row],[KM]]</f>
        <v>1.3084862385321101</v>
      </c>
      <c r="AD3" s="90"/>
      <c r="AE3" s="91"/>
      <c r="AF3" s="91"/>
      <c r="AG3" s="91"/>
      <c r="AH3" s="91"/>
      <c r="AI3" s="97"/>
      <c r="AJ3" s="97"/>
      <c r="AK3" s="97"/>
      <c r="AL3" s="117" t="str">
        <f>IF(plachta3434235[[#This Row],[DELIVERY TIME]]="STORNO","CANCELLED","OK")</f>
        <v>OK</v>
      </c>
      <c r="AM3" s="97"/>
      <c r="AN3" s="117" t="str">
        <f>IF(RIGHT(plachta3434235[[#This Row],[CARRIER]],3)="-MF",921,"")</f>
        <v/>
      </c>
      <c r="AO3" s="97"/>
    </row>
    <row r="4" spans="1:41" x14ac:dyDescent="0.3">
      <c r="A4" s="73">
        <f>WEEKNUM(plachta3434235[[#This Row],[LOADING DATE]],21)</f>
        <v>1</v>
      </c>
      <c r="B4" s="80" t="s">
        <v>56</v>
      </c>
      <c r="C4" s="87" t="s">
        <v>57</v>
      </c>
      <c r="D4" s="61" t="s">
        <v>58</v>
      </c>
      <c r="E4" s="60" t="s">
        <v>59</v>
      </c>
      <c r="F4" s="30">
        <v>45295</v>
      </c>
      <c r="G4" s="55"/>
      <c r="H4" s="87" t="s">
        <v>42</v>
      </c>
      <c r="I4" s="61" t="s">
        <v>43</v>
      </c>
      <c r="J4" s="60" t="s">
        <v>60</v>
      </c>
      <c r="K4" s="30">
        <v>45296</v>
      </c>
      <c r="L4" s="55"/>
      <c r="M4" s="37"/>
      <c r="N4" s="32" t="s">
        <v>48</v>
      </c>
      <c r="O4" s="32" t="s">
        <v>49</v>
      </c>
      <c r="P4" s="56"/>
      <c r="Q4" s="53" t="s">
        <v>61</v>
      </c>
      <c r="R4" s="32" t="s">
        <v>62</v>
      </c>
      <c r="S4" s="60">
        <v>686</v>
      </c>
      <c r="T4" s="88">
        <v>600</v>
      </c>
      <c r="U4" s="70">
        <f>plachta3434235[[#This Row],[SALES '[€']]]-plachta3434235[[#This Row],[PURCHASE '[€']]]</f>
        <v>86</v>
      </c>
      <c r="V4" s="63">
        <f>plachta3434235[[#This Row],[MARGIN '[€']]]/plachta3434235[[#This Row],[SALES '[€']]]</f>
        <v>0.12536443148688048</v>
      </c>
      <c r="W4" s="39">
        <v>9215170501</v>
      </c>
      <c r="X4" s="40" t="s">
        <v>63</v>
      </c>
      <c r="Y4" s="32"/>
      <c r="Z4" s="32"/>
      <c r="AA4" s="32"/>
      <c r="AB4" s="71" t="e">
        <f>plachta3434235[[#This Row],[PURCHASE '[€']]]/plachta3434235[[#This Row],[KM]]</f>
        <v>#DIV/0!</v>
      </c>
      <c r="AC4" s="72" t="e">
        <f>plachta3434235[[#This Row],[SALES '[€']]]/plachta3434235[[#This Row],[KM]]</f>
        <v>#DIV/0!</v>
      </c>
      <c r="AD4" s="90"/>
      <c r="AE4" s="91"/>
      <c r="AF4" s="91"/>
      <c r="AG4" s="91"/>
      <c r="AH4" s="91"/>
      <c r="AI4" s="97"/>
      <c r="AJ4" s="97"/>
      <c r="AK4" s="97"/>
      <c r="AL4" s="117" t="str">
        <f>IF(plachta3434235[[#This Row],[DELIVERY TIME]]="STORNO","CANCELLED","OK")</f>
        <v>OK</v>
      </c>
      <c r="AM4" s="97"/>
      <c r="AN4" s="117" t="str">
        <f>IF(RIGHT(plachta3434235[[#This Row],[CARRIER]],3)="-MF",921,"")</f>
        <v/>
      </c>
      <c r="AO4" s="97"/>
    </row>
    <row r="5" spans="1:41" x14ac:dyDescent="0.3">
      <c r="A5" s="112">
        <f>WEEKNUM(plachta3434235[[#This Row],[LOADING DATE]],21)</f>
        <v>1</v>
      </c>
      <c r="B5" s="57" t="s">
        <v>56</v>
      </c>
      <c r="C5" s="54" t="s">
        <v>42</v>
      </c>
      <c r="D5" s="65" t="s">
        <v>43</v>
      </c>
      <c r="E5" s="56" t="s">
        <v>60</v>
      </c>
      <c r="F5" s="57">
        <v>45294</v>
      </c>
      <c r="G5" s="55">
        <v>0.91666666666666663</v>
      </c>
      <c r="H5" s="55" t="s">
        <v>64</v>
      </c>
      <c r="I5" s="61" t="s">
        <v>65</v>
      </c>
      <c r="J5" s="55" t="s">
        <v>66</v>
      </c>
      <c r="K5" s="57">
        <v>45295</v>
      </c>
      <c r="L5" s="55">
        <v>0.75</v>
      </c>
      <c r="M5" s="95"/>
      <c r="N5" s="56" t="s">
        <v>67</v>
      </c>
      <c r="O5" s="56" t="s">
        <v>68</v>
      </c>
      <c r="P5" s="56"/>
      <c r="Q5" s="89" t="s">
        <v>69</v>
      </c>
      <c r="R5" s="56" t="s">
        <v>70</v>
      </c>
      <c r="S5" s="56">
        <v>835</v>
      </c>
      <c r="T5" s="70">
        <v>785</v>
      </c>
      <c r="U5" s="59">
        <f>plachta3434235[[#This Row],[SALES '[€']]]-plachta3434235[[#This Row],[PURCHASE '[€']]]</f>
        <v>50</v>
      </c>
      <c r="V5" s="168">
        <f>plachta3434235[[#This Row],[MARGIN '[€']]]/plachta3434235[[#This Row],[SALES '[€']]]</f>
        <v>5.9880239520958084E-2</v>
      </c>
      <c r="W5" s="59" t="s">
        <v>71</v>
      </c>
      <c r="X5" s="75" t="s">
        <v>72</v>
      </c>
      <c r="Y5" s="56">
        <v>656</v>
      </c>
      <c r="Z5" s="56"/>
      <c r="AA5" s="56" t="s">
        <v>53</v>
      </c>
      <c r="AB5" s="75">
        <f>plachta3434235[[#This Row],[PURCHASE '[€']]]/plachta3434235[[#This Row],[KM]]</f>
        <v>1.1966463414634145</v>
      </c>
      <c r="AC5" s="169">
        <f>plachta3434235[[#This Row],[SALES '[€']]]/plachta3434235[[#This Row],[KM]]</f>
        <v>1.2728658536585367</v>
      </c>
      <c r="AD5" s="113"/>
      <c r="AE5" s="114"/>
      <c r="AF5" s="114"/>
      <c r="AG5" s="114"/>
      <c r="AH5" s="114"/>
      <c r="AI5" s="97"/>
      <c r="AJ5" s="97"/>
      <c r="AK5" s="97"/>
      <c r="AL5" s="97" t="str">
        <f>IF(plachta3434235[[#This Row],[DELIVERY TIME]]="STORNO","CANCELLED","OK")</f>
        <v>OK</v>
      </c>
      <c r="AM5" s="97"/>
      <c r="AN5" s="97" t="str">
        <f>IF(RIGHT(plachta3434235[[#This Row],[CARRIER]],3)="-MF",921,"")</f>
        <v/>
      </c>
      <c r="AO5" s="97"/>
    </row>
    <row r="6" spans="1:41" x14ac:dyDescent="0.3">
      <c r="A6" s="73">
        <f>WEEKNUM(plachta3434235[[#This Row],[LOADING DATE]],21)</f>
        <v>1</v>
      </c>
      <c r="B6" s="30" t="s">
        <v>73</v>
      </c>
      <c r="C6" s="66" t="s">
        <v>42</v>
      </c>
      <c r="D6" s="31" t="s">
        <v>43</v>
      </c>
      <c r="E6" s="32" t="s">
        <v>60</v>
      </c>
      <c r="F6" s="57">
        <v>45295</v>
      </c>
      <c r="G6" s="28">
        <v>0.5</v>
      </c>
      <c r="H6" s="66" t="s">
        <v>74</v>
      </c>
      <c r="I6" s="31" t="s">
        <v>75</v>
      </c>
      <c r="J6" s="33" t="s">
        <v>76</v>
      </c>
      <c r="K6" s="57">
        <v>45299</v>
      </c>
      <c r="L6" s="33">
        <v>0.60416666666666663</v>
      </c>
      <c r="M6" s="93" t="s">
        <v>77</v>
      </c>
      <c r="N6" s="32" t="s">
        <v>67</v>
      </c>
      <c r="O6" s="32" t="s">
        <v>78</v>
      </c>
      <c r="P6" s="32"/>
      <c r="Q6" s="53" t="s">
        <v>79</v>
      </c>
      <c r="R6" s="32" t="s">
        <v>80</v>
      </c>
      <c r="S6" s="32">
        <v>1929.62</v>
      </c>
      <c r="T6" s="37">
        <v>1450</v>
      </c>
      <c r="U6" s="39">
        <f>plachta3434235[[#This Row],[SALES '[€']]]-plachta3434235[[#This Row],[PURCHASE '[€']]]</f>
        <v>479.61999999999989</v>
      </c>
      <c r="V6" s="119">
        <f>plachta3434235[[#This Row],[MARGIN '[€']]]/plachta3434235[[#This Row],[SALES '[€']]]</f>
        <v>0.24855671064769225</v>
      </c>
      <c r="W6" s="39">
        <v>9215170408</v>
      </c>
      <c r="X6" s="40" t="s">
        <v>81</v>
      </c>
      <c r="Y6" s="32">
        <v>1325</v>
      </c>
      <c r="Z6" s="32"/>
      <c r="AA6" s="32" t="s">
        <v>53</v>
      </c>
      <c r="AB6" s="40">
        <f>plachta3434235[[#This Row],[PURCHASE '[€']]]/plachta3434235[[#This Row],[KM]]</f>
        <v>1.0943396226415094</v>
      </c>
      <c r="AC6" s="118">
        <f>plachta3434235[[#This Row],[SALES '[€']]]/plachta3434235[[#This Row],[KM]]</f>
        <v>1.4563169811320753</v>
      </c>
      <c r="AD6" s="90"/>
      <c r="AE6" s="91"/>
      <c r="AF6" s="91"/>
      <c r="AG6" s="91"/>
      <c r="AH6" s="91"/>
      <c r="AI6" s="97"/>
      <c r="AJ6" s="97"/>
      <c r="AK6" s="97"/>
      <c r="AL6" s="97" t="str">
        <f>IF(plachta3434235[[#This Row],[DELIVERY TIME]]="STORNO","CANCELLED","OK")</f>
        <v>OK</v>
      </c>
      <c r="AM6" s="97"/>
      <c r="AN6" s="97" t="str">
        <f>IF(RIGHT(plachta3434235[[#This Row],[CARRIER]],3)="-MF",921,"")</f>
        <v/>
      </c>
      <c r="AO6" s="97"/>
    </row>
    <row r="7" spans="1:41" x14ac:dyDescent="0.3">
      <c r="A7" s="73">
        <f>WEEKNUM(plachta3434235[[#This Row],[LOADING DATE]],21)</f>
        <v>1</v>
      </c>
      <c r="B7" s="79" t="s">
        <v>82</v>
      </c>
      <c r="C7" s="84" t="s">
        <v>45</v>
      </c>
      <c r="D7" s="26" t="s">
        <v>83</v>
      </c>
      <c r="E7" s="25" t="s">
        <v>84</v>
      </c>
      <c r="F7" s="79">
        <v>45293</v>
      </c>
      <c r="G7" s="28"/>
      <c r="H7" s="84" t="s">
        <v>42</v>
      </c>
      <c r="I7" s="26" t="s">
        <v>85</v>
      </c>
      <c r="J7" s="28" t="s">
        <v>86</v>
      </c>
      <c r="K7" s="80">
        <v>45296</v>
      </c>
      <c r="L7" s="92">
        <v>0.25</v>
      </c>
      <c r="M7" s="29" t="s">
        <v>87</v>
      </c>
      <c r="N7" s="25" t="s">
        <v>67</v>
      </c>
      <c r="O7" s="25" t="s">
        <v>49</v>
      </c>
      <c r="P7" s="170" t="s">
        <v>88</v>
      </c>
      <c r="Q7" s="53" t="s">
        <v>89</v>
      </c>
      <c r="R7" s="32" t="s">
        <v>90</v>
      </c>
      <c r="S7" s="32">
        <v>990</v>
      </c>
      <c r="T7" s="37">
        <v>940</v>
      </c>
      <c r="U7" s="39">
        <f>plachta3434235[[#This Row],[SALES '[€']]]-plachta3434235[[#This Row],[PURCHASE '[€']]]</f>
        <v>50</v>
      </c>
      <c r="V7" s="119">
        <f>plachta3434235[[#This Row],[MARGIN '[€']]]/plachta3434235[[#This Row],[SALES '[€']]]</f>
        <v>5.0505050505050504E-2</v>
      </c>
      <c r="W7" s="39">
        <v>9215170387</v>
      </c>
      <c r="X7" s="40" t="s">
        <v>91</v>
      </c>
      <c r="Y7" s="32">
        <v>872</v>
      </c>
      <c r="Z7" s="32"/>
      <c r="AA7" s="32" t="s">
        <v>53</v>
      </c>
      <c r="AB7" s="71">
        <f>plachta3434235[[#This Row],[PURCHASE '[€']]]/plachta3434235[[#This Row],[KM]]</f>
        <v>1.0779816513761469</v>
      </c>
      <c r="AC7" s="72">
        <f>plachta3434235[[#This Row],[SALES '[€']]]/plachta3434235[[#This Row],[KM]]</f>
        <v>1.1353211009174311</v>
      </c>
      <c r="AD7" s="90"/>
      <c r="AE7" s="91"/>
      <c r="AF7" s="91"/>
      <c r="AG7" s="91"/>
      <c r="AH7" s="91"/>
      <c r="AI7" s="97"/>
      <c r="AJ7" s="97"/>
      <c r="AK7" s="97"/>
      <c r="AL7" s="117" t="str">
        <f>IF(plachta3434235[[#This Row],[DELIVERY TIME]]="STORNO","CANCELLED","OK")</f>
        <v>OK</v>
      </c>
      <c r="AM7" s="97"/>
      <c r="AN7" s="117" t="str">
        <f>IF(RIGHT(plachta3434235[[#This Row],[CARRIER]],3)="-MF",921,"")</f>
        <v/>
      </c>
      <c r="AO7" s="97"/>
    </row>
    <row r="8" spans="1:41" x14ac:dyDescent="0.3">
      <c r="A8" s="73">
        <f>WEEKNUM(plachta3434235[[#This Row],[LOADING DATE]],21)</f>
        <v>1</v>
      </c>
      <c r="B8" s="79" t="s">
        <v>82</v>
      </c>
      <c r="C8" s="84" t="s">
        <v>45</v>
      </c>
      <c r="D8" s="26" t="s">
        <v>83</v>
      </c>
      <c r="E8" s="25" t="s">
        <v>84</v>
      </c>
      <c r="F8" s="79">
        <v>45293</v>
      </c>
      <c r="G8" s="28"/>
      <c r="H8" s="84" t="s">
        <v>42</v>
      </c>
      <c r="I8" s="26" t="s">
        <v>85</v>
      </c>
      <c r="J8" s="28" t="s">
        <v>86</v>
      </c>
      <c r="K8" s="80">
        <v>45295</v>
      </c>
      <c r="L8" s="92">
        <v>0.53125</v>
      </c>
      <c r="M8" s="29" t="s">
        <v>92</v>
      </c>
      <c r="N8" s="25" t="s">
        <v>67</v>
      </c>
      <c r="O8" s="25" t="s">
        <v>49</v>
      </c>
      <c r="P8" s="171" t="s">
        <v>93</v>
      </c>
      <c r="Q8" s="53" t="s">
        <v>94</v>
      </c>
      <c r="R8" s="32" t="s">
        <v>95</v>
      </c>
      <c r="S8" s="32">
        <v>990</v>
      </c>
      <c r="T8" s="37">
        <v>930</v>
      </c>
      <c r="U8" s="70">
        <f>plachta3434235[[#This Row],[SALES '[€']]]-plachta3434235[[#This Row],[PURCHASE '[€']]]</f>
        <v>60</v>
      </c>
      <c r="V8" s="63">
        <f>plachta3434235[[#This Row],[MARGIN '[€']]]/plachta3434235[[#This Row],[SALES '[€']]]</f>
        <v>6.0606060606060608E-2</v>
      </c>
      <c r="W8" s="39">
        <v>9215170384</v>
      </c>
      <c r="X8" s="40" t="s">
        <v>96</v>
      </c>
      <c r="Y8" s="32">
        <v>872</v>
      </c>
      <c r="Z8" s="32"/>
      <c r="AA8" s="32" t="s">
        <v>53</v>
      </c>
      <c r="AB8" s="71">
        <f>plachta3434235[[#This Row],[PURCHASE '[€']]]/plachta3434235[[#This Row],[KM]]</f>
        <v>1.0665137614678899</v>
      </c>
      <c r="AC8" s="72">
        <f>plachta3434235[[#This Row],[SALES '[€']]]/plachta3434235[[#This Row],[KM]]</f>
        <v>1.1353211009174311</v>
      </c>
      <c r="AD8" s="90"/>
      <c r="AE8" s="91"/>
      <c r="AF8" s="91"/>
      <c r="AG8" s="91"/>
      <c r="AH8" s="91"/>
      <c r="AI8" s="97"/>
      <c r="AJ8" s="97"/>
      <c r="AK8" s="97"/>
      <c r="AL8" s="117" t="str">
        <f>IF(plachta3434235[[#This Row],[DELIVERY TIME]]="STORNO","CANCELLED","OK")</f>
        <v>OK</v>
      </c>
      <c r="AM8" s="97"/>
      <c r="AN8" s="117" t="str">
        <f>IF(RIGHT(plachta3434235[[#This Row],[CARRIER]],3)="-MF",921,"")</f>
        <v/>
      </c>
      <c r="AO8" s="97"/>
    </row>
    <row r="9" spans="1:41" x14ac:dyDescent="0.3">
      <c r="A9" s="73">
        <f>WEEKNUM(plachta3434235[[#This Row],[LOADING DATE]],21)</f>
        <v>1</v>
      </c>
      <c r="B9" s="80" t="s">
        <v>82</v>
      </c>
      <c r="C9" s="87" t="s">
        <v>45</v>
      </c>
      <c r="D9" s="61" t="s">
        <v>83</v>
      </c>
      <c r="E9" s="60" t="s">
        <v>84</v>
      </c>
      <c r="F9" s="80">
        <v>45293</v>
      </c>
      <c r="G9" s="55"/>
      <c r="H9" s="87" t="s">
        <v>42</v>
      </c>
      <c r="I9" s="61" t="s">
        <v>85</v>
      </c>
      <c r="J9" s="55" t="s">
        <v>86</v>
      </c>
      <c r="K9" s="79">
        <v>45296</v>
      </c>
      <c r="L9" s="55"/>
      <c r="M9" s="96" t="s">
        <v>97</v>
      </c>
      <c r="N9" s="60" t="s">
        <v>67</v>
      </c>
      <c r="O9" s="60" t="s">
        <v>49</v>
      </c>
      <c r="P9" s="170" t="s">
        <v>98</v>
      </c>
      <c r="Q9" s="53" t="s">
        <v>99</v>
      </c>
      <c r="R9" s="32" t="s">
        <v>100</v>
      </c>
      <c r="S9" s="32">
        <v>990</v>
      </c>
      <c r="T9" s="37">
        <v>950</v>
      </c>
      <c r="U9" s="39">
        <f>plachta3434235[[#This Row],[SALES '[€']]]-plachta3434235[[#This Row],[PURCHASE '[€']]]</f>
        <v>40</v>
      </c>
      <c r="V9" s="119">
        <f>plachta3434235[[#This Row],[MARGIN '[€']]]/plachta3434235[[#This Row],[SALES '[€']]]</f>
        <v>4.0404040404040407E-2</v>
      </c>
      <c r="W9" s="39">
        <v>9215170403</v>
      </c>
      <c r="X9" s="40" t="s">
        <v>101</v>
      </c>
      <c r="Y9" s="32">
        <v>872</v>
      </c>
      <c r="Z9" s="32"/>
      <c r="AA9" s="32" t="s">
        <v>53</v>
      </c>
      <c r="AB9" s="40">
        <f>plachta3434235[[#This Row],[PURCHASE '[€']]]/plachta3434235[[#This Row],[KM]]</f>
        <v>1.0894495412844036</v>
      </c>
      <c r="AC9" s="118">
        <f>plachta3434235[[#This Row],[SALES '[€']]]/plachta3434235[[#This Row],[KM]]</f>
        <v>1.1353211009174311</v>
      </c>
      <c r="AD9" s="90"/>
      <c r="AE9" s="91"/>
      <c r="AF9" s="91"/>
      <c r="AG9" s="91"/>
      <c r="AH9" s="91"/>
      <c r="AI9" s="97"/>
      <c r="AJ9" s="97"/>
      <c r="AK9" s="97"/>
      <c r="AL9" s="97" t="str">
        <f>IF(plachta3434235[[#This Row],[DELIVERY TIME]]="STORNO","CANCELLED","OK")</f>
        <v>OK</v>
      </c>
      <c r="AM9" s="97"/>
      <c r="AN9" s="97" t="str">
        <f>IF(RIGHT(plachta3434235[[#This Row],[CARRIER]],3)="-MF",921,"")</f>
        <v/>
      </c>
      <c r="AO9" s="97"/>
    </row>
    <row r="10" spans="1:41" x14ac:dyDescent="0.3">
      <c r="A10" s="73">
        <f>WEEKNUM(plachta3434235[[#This Row],[LOADING DATE]],21)</f>
        <v>1</v>
      </c>
      <c r="B10" s="79" t="s">
        <v>82</v>
      </c>
      <c r="C10" s="84" t="s">
        <v>45</v>
      </c>
      <c r="D10" s="26" t="s">
        <v>83</v>
      </c>
      <c r="E10" s="25" t="s">
        <v>84</v>
      </c>
      <c r="F10" s="79">
        <v>45294</v>
      </c>
      <c r="G10" s="28">
        <v>0.5</v>
      </c>
      <c r="H10" s="84" t="s">
        <v>42</v>
      </c>
      <c r="I10" s="26" t="s">
        <v>85</v>
      </c>
      <c r="J10" s="28" t="s">
        <v>86</v>
      </c>
      <c r="K10" s="79">
        <v>45295</v>
      </c>
      <c r="L10" s="92">
        <v>0.40625</v>
      </c>
      <c r="M10" s="29" t="s">
        <v>102</v>
      </c>
      <c r="N10" s="25" t="s">
        <v>67</v>
      </c>
      <c r="O10" s="25" t="s">
        <v>49</v>
      </c>
      <c r="P10" s="171" t="s">
        <v>103</v>
      </c>
      <c r="Q10" s="53" t="s">
        <v>104</v>
      </c>
      <c r="R10" s="32" t="s">
        <v>95</v>
      </c>
      <c r="S10" s="32">
        <v>990</v>
      </c>
      <c r="T10" s="37">
        <v>930</v>
      </c>
      <c r="U10" s="70">
        <f>plachta3434235[[#This Row],[SALES '[€']]]-plachta3434235[[#This Row],[PURCHASE '[€']]]</f>
        <v>60</v>
      </c>
      <c r="V10" s="63">
        <f>plachta3434235[[#This Row],[MARGIN '[€']]]/plachta3434235[[#This Row],[SALES '[€']]]</f>
        <v>6.0606060606060608E-2</v>
      </c>
      <c r="W10" s="39">
        <v>9215170383</v>
      </c>
      <c r="X10" s="40" t="s">
        <v>105</v>
      </c>
      <c r="Y10" s="32">
        <v>872</v>
      </c>
      <c r="Z10" s="32"/>
      <c r="AA10" s="32" t="s">
        <v>53</v>
      </c>
      <c r="AB10" s="71">
        <f>plachta3434235[[#This Row],[PURCHASE '[€']]]/plachta3434235[[#This Row],[KM]]</f>
        <v>1.0665137614678899</v>
      </c>
      <c r="AC10" s="72">
        <f>plachta3434235[[#This Row],[SALES '[€']]]/plachta3434235[[#This Row],[KM]]</f>
        <v>1.1353211009174311</v>
      </c>
      <c r="AD10" s="90"/>
      <c r="AE10" s="91"/>
      <c r="AF10" s="91"/>
      <c r="AG10" s="91"/>
      <c r="AH10" s="91"/>
      <c r="AI10" s="97"/>
      <c r="AJ10" s="97"/>
      <c r="AK10" s="97"/>
      <c r="AL10" s="117" t="str">
        <f>IF(plachta3434235[[#This Row],[DELIVERY TIME]]="STORNO","CANCELLED","OK")</f>
        <v>OK</v>
      </c>
      <c r="AM10" s="97"/>
      <c r="AN10" s="117" t="str">
        <f>IF(RIGHT(plachta3434235[[#This Row],[CARRIER]],3)="-MF",921,"")</f>
        <v/>
      </c>
      <c r="AO10" s="97"/>
    </row>
    <row r="11" spans="1:41" x14ac:dyDescent="0.3">
      <c r="A11" s="73">
        <f>WEEKNUM(plachta3434235[[#This Row],[LOADING DATE]],21)</f>
        <v>1</v>
      </c>
      <c r="B11" s="79" t="s">
        <v>82</v>
      </c>
      <c r="C11" s="84" t="s">
        <v>45</v>
      </c>
      <c r="D11" s="26" t="s">
        <v>83</v>
      </c>
      <c r="E11" s="25" t="s">
        <v>84</v>
      </c>
      <c r="F11" s="79">
        <v>45294</v>
      </c>
      <c r="G11" s="28">
        <v>0.625</v>
      </c>
      <c r="H11" s="84" t="s">
        <v>42</v>
      </c>
      <c r="I11" s="26" t="s">
        <v>85</v>
      </c>
      <c r="J11" s="28" t="s">
        <v>86</v>
      </c>
      <c r="K11" s="79">
        <v>45295</v>
      </c>
      <c r="L11" s="77">
        <v>0.45833333333333331</v>
      </c>
      <c r="M11" s="29" t="s">
        <v>106</v>
      </c>
      <c r="N11" s="25" t="s">
        <v>67</v>
      </c>
      <c r="O11" s="25" t="s">
        <v>49</v>
      </c>
      <c r="P11" s="171" t="s">
        <v>107</v>
      </c>
      <c r="Q11" s="53" t="s">
        <v>108</v>
      </c>
      <c r="R11" s="32" t="s">
        <v>109</v>
      </c>
      <c r="S11" s="32">
        <v>990</v>
      </c>
      <c r="T11" s="37">
        <v>950</v>
      </c>
      <c r="U11" s="70">
        <f>plachta3434235[[#This Row],[SALES '[€']]]-plachta3434235[[#This Row],[PURCHASE '[€']]]</f>
        <v>40</v>
      </c>
      <c r="V11" s="63">
        <f>plachta3434235[[#This Row],[MARGIN '[€']]]/plachta3434235[[#This Row],[SALES '[€']]]</f>
        <v>4.0404040404040407E-2</v>
      </c>
      <c r="W11" s="39">
        <v>9215170426</v>
      </c>
      <c r="X11" s="40" t="s">
        <v>110</v>
      </c>
      <c r="Y11" s="32">
        <v>872</v>
      </c>
      <c r="Z11" s="32"/>
      <c r="AA11" s="32" t="s">
        <v>111</v>
      </c>
      <c r="AB11" s="71">
        <f>plachta3434235[[#This Row],[PURCHASE '[€']]]/plachta3434235[[#This Row],[KM]]</f>
        <v>1.0894495412844036</v>
      </c>
      <c r="AC11" s="72">
        <f>plachta3434235[[#This Row],[SALES '[€']]]/plachta3434235[[#This Row],[KM]]</f>
        <v>1.1353211009174311</v>
      </c>
      <c r="AD11" s="90"/>
      <c r="AE11" s="91"/>
      <c r="AF11" s="91"/>
      <c r="AG11" s="91"/>
      <c r="AH11" s="91"/>
      <c r="AI11" s="97"/>
      <c r="AJ11" s="97"/>
      <c r="AK11" s="97"/>
      <c r="AL11" s="117" t="str">
        <f>IF(plachta3434235[[#This Row],[DELIVERY TIME]]="STORNO","CANCELLED","OK")</f>
        <v>OK</v>
      </c>
      <c r="AM11" s="97"/>
      <c r="AN11" s="117" t="str">
        <f>IF(RIGHT(plachta3434235[[#This Row],[CARRIER]],3)="-MF",921,"")</f>
        <v/>
      </c>
      <c r="AO11" s="97"/>
    </row>
    <row r="12" spans="1:41" x14ac:dyDescent="0.3">
      <c r="A12" s="73">
        <f>WEEKNUM(plachta3434235[[#This Row],[LOADING DATE]],21)</f>
        <v>1</v>
      </c>
      <c r="B12" s="80" t="s">
        <v>82</v>
      </c>
      <c r="C12" s="87" t="s">
        <v>45</v>
      </c>
      <c r="D12" s="61" t="s">
        <v>83</v>
      </c>
      <c r="E12" s="60" t="s">
        <v>84</v>
      </c>
      <c r="F12" s="80">
        <v>45294</v>
      </c>
      <c r="G12" s="55">
        <v>0.75</v>
      </c>
      <c r="H12" s="87" t="s">
        <v>42</v>
      </c>
      <c r="I12" s="61" t="s">
        <v>85</v>
      </c>
      <c r="J12" s="55" t="s">
        <v>86</v>
      </c>
      <c r="K12" s="80">
        <v>45296</v>
      </c>
      <c r="L12" s="77">
        <v>0.40625</v>
      </c>
      <c r="M12" s="96" t="s">
        <v>112</v>
      </c>
      <c r="N12" s="60" t="s">
        <v>67</v>
      </c>
      <c r="O12" s="60" t="s">
        <v>49</v>
      </c>
      <c r="P12" s="171" t="s">
        <v>113</v>
      </c>
      <c r="Q12" s="53" t="s">
        <v>114</v>
      </c>
      <c r="R12" s="25" t="s">
        <v>109</v>
      </c>
      <c r="S12" s="25">
        <v>990</v>
      </c>
      <c r="T12" s="52">
        <v>950</v>
      </c>
      <c r="U12" s="70">
        <f>plachta3434235[[#This Row],[SALES '[€']]]-plachta3434235[[#This Row],[PURCHASE '[€']]]</f>
        <v>40</v>
      </c>
      <c r="V12" s="63">
        <f>plachta3434235[[#This Row],[MARGIN '[€']]]/plachta3434235[[#This Row],[SALES '[€']]]</f>
        <v>4.0404040404040407E-2</v>
      </c>
      <c r="W12" s="85">
        <v>9215170427</v>
      </c>
      <c r="X12" s="86" t="s">
        <v>115</v>
      </c>
      <c r="Y12" s="32">
        <v>872</v>
      </c>
      <c r="Z12" s="32"/>
      <c r="AA12" s="32" t="s">
        <v>111</v>
      </c>
      <c r="AB12" s="40">
        <f>plachta3434235[[#This Row],[PURCHASE '[€']]]/plachta3434235[[#This Row],[KM]]</f>
        <v>1.0894495412844036</v>
      </c>
      <c r="AC12" s="118">
        <f>plachta3434235[[#This Row],[SALES '[€']]]/plachta3434235[[#This Row],[KM]]</f>
        <v>1.1353211009174311</v>
      </c>
      <c r="AD12" s="90"/>
      <c r="AE12" s="91"/>
      <c r="AF12" s="91"/>
      <c r="AG12" s="91"/>
      <c r="AH12" s="91"/>
      <c r="AI12" s="97"/>
      <c r="AJ12" s="97"/>
      <c r="AK12" s="97"/>
      <c r="AL12" s="97" t="str">
        <f>IF(plachta3434235[[#This Row],[DELIVERY TIME]]="STORNO","CANCELLED","OK")</f>
        <v>OK</v>
      </c>
      <c r="AM12" s="97"/>
      <c r="AN12" s="97" t="str">
        <f>IF(RIGHT(plachta3434235[[#This Row],[CARRIER]],3)="-MF",921,"")</f>
        <v/>
      </c>
      <c r="AO12" s="97"/>
    </row>
    <row r="13" spans="1:41" x14ac:dyDescent="0.3">
      <c r="A13" s="73">
        <f>WEEKNUM(plachta3434235[[#This Row],[LOADING DATE]],21)</f>
        <v>1</v>
      </c>
      <c r="B13" s="79" t="s">
        <v>82</v>
      </c>
      <c r="C13" s="84" t="s">
        <v>45</v>
      </c>
      <c r="D13" s="26" t="s">
        <v>83</v>
      </c>
      <c r="E13" s="25" t="s">
        <v>84</v>
      </c>
      <c r="F13" s="79">
        <v>45295</v>
      </c>
      <c r="G13" s="28">
        <v>0.5</v>
      </c>
      <c r="H13" s="84" t="s">
        <v>42</v>
      </c>
      <c r="I13" s="26" t="s">
        <v>85</v>
      </c>
      <c r="J13" s="28" t="s">
        <v>86</v>
      </c>
      <c r="K13" s="79">
        <v>45296</v>
      </c>
      <c r="L13" s="77">
        <v>0.28125</v>
      </c>
      <c r="M13" s="29" t="s">
        <v>116</v>
      </c>
      <c r="N13" s="25" t="s">
        <v>67</v>
      </c>
      <c r="O13" s="25" t="s">
        <v>49</v>
      </c>
      <c r="P13" s="171"/>
      <c r="Q13" s="53" t="s">
        <v>117</v>
      </c>
      <c r="R13" s="32" t="s">
        <v>118</v>
      </c>
      <c r="S13" s="32">
        <v>990</v>
      </c>
      <c r="T13" s="37">
        <v>930</v>
      </c>
      <c r="U13" s="70">
        <f>plachta3434235[[#This Row],[SALES '[€']]]-plachta3434235[[#This Row],[PURCHASE '[€']]]</f>
        <v>60</v>
      </c>
      <c r="V13" s="63">
        <f>plachta3434235[[#This Row],[MARGIN '[€']]]/plachta3434235[[#This Row],[SALES '[€']]]</f>
        <v>6.0606060606060608E-2</v>
      </c>
      <c r="W13" s="39">
        <v>9215170429</v>
      </c>
      <c r="X13" s="40" t="s">
        <v>119</v>
      </c>
      <c r="Y13" s="32">
        <v>872</v>
      </c>
      <c r="Z13" s="32" t="s">
        <v>120</v>
      </c>
      <c r="AA13" s="32" t="s">
        <v>111</v>
      </c>
      <c r="AB13" s="71">
        <f>plachta3434235[[#This Row],[PURCHASE '[€']]]/plachta3434235[[#This Row],[KM]]</f>
        <v>1.0665137614678899</v>
      </c>
      <c r="AC13" s="72">
        <f>plachta3434235[[#This Row],[SALES '[€']]]/plachta3434235[[#This Row],[KM]]</f>
        <v>1.1353211009174311</v>
      </c>
      <c r="AD13" s="90"/>
      <c r="AE13" s="91"/>
      <c r="AF13" s="91"/>
      <c r="AG13" s="91"/>
      <c r="AH13" s="91"/>
      <c r="AI13" s="97"/>
      <c r="AJ13" s="97"/>
      <c r="AK13" s="97"/>
      <c r="AL13" s="117" t="str">
        <f>IF(plachta3434235[[#This Row],[DELIVERY TIME]]="STORNO","CANCELLED","OK")</f>
        <v>OK</v>
      </c>
      <c r="AM13" s="97"/>
      <c r="AN13" s="117" t="str">
        <f>IF(RIGHT(plachta3434235[[#This Row],[CARRIER]],3)="-MF",921,"")</f>
        <v/>
      </c>
      <c r="AO13" s="97"/>
    </row>
    <row r="14" spans="1:41" x14ac:dyDescent="0.3">
      <c r="A14" s="73">
        <f>WEEKNUM(plachta3434235[[#This Row],[LOADING DATE]],21)</f>
        <v>1</v>
      </c>
      <c r="B14" s="80" t="s">
        <v>82</v>
      </c>
      <c r="C14" s="87" t="s">
        <v>45</v>
      </c>
      <c r="D14" s="61" t="s">
        <v>83</v>
      </c>
      <c r="E14" s="60" t="s">
        <v>84</v>
      </c>
      <c r="F14" s="80">
        <v>45295</v>
      </c>
      <c r="G14" s="55"/>
      <c r="H14" s="87" t="s">
        <v>42</v>
      </c>
      <c r="I14" s="61" t="s">
        <v>85</v>
      </c>
      <c r="J14" s="55" t="s">
        <v>86</v>
      </c>
      <c r="K14" s="80">
        <v>45296</v>
      </c>
      <c r="L14" s="78">
        <v>0.4375</v>
      </c>
      <c r="M14" s="96" t="s">
        <v>121</v>
      </c>
      <c r="N14" s="60" t="s">
        <v>67</v>
      </c>
      <c r="O14" s="60" t="s">
        <v>49</v>
      </c>
      <c r="P14" s="116"/>
      <c r="Q14" s="53" t="s">
        <v>122</v>
      </c>
      <c r="R14" s="32" t="s">
        <v>118</v>
      </c>
      <c r="S14" s="32">
        <v>990</v>
      </c>
      <c r="T14" s="37">
        <v>930</v>
      </c>
      <c r="U14" s="70">
        <f>plachta3434235[[#This Row],[SALES '[€']]]-plachta3434235[[#This Row],[PURCHASE '[€']]]</f>
        <v>60</v>
      </c>
      <c r="V14" s="63">
        <f>plachta3434235[[#This Row],[MARGIN '[€']]]/plachta3434235[[#This Row],[SALES '[€']]]</f>
        <v>6.0606060606060608E-2</v>
      </c>
      <c r="W14" s="39">
        <v>9215170430</v>
      </c>
      <c r="X14" s="40" t="s">
        <v>123</v>
      </c>
      <c r="Y14" s="32">
        <v>872</v>
      </c>
      <c r="Z14" s="32" t="s">
        <v>120</v>
      </c>
      <c r="AA14" s="32" t="s">
        <v>111</v>
      </c>
      <c r="AB14" s="71">
        <f>plachta3434235[[#This Row],[PURCHASE '[€']]]/plachta3434235[[#This Row],[KM]]</f>
        <v>1.0665137614678899</v>
      </c>
      <c r="AC14" s="72">
        <f>plachta3434235[[#This Row],[SALES '[€']]]/plachta3434235[[#This Row],[KM]]</f>
        <v>1.1353211009174311</v>
      </c>
      <c r="AD14" s="90"/>
      <c r="AE14" s="91"/>
      <c r="AF14" s="91"/>
      <c r="AG14" s="91"/>
      <c r="AH14" s="91"/>
      <c r="AI14" s="97"/>
      <c r="AJ14" s="97"/>
      <c r="AK14" s="97"/>
      <c r="AL14" s="117" t="str">
        <f>IF(plachta3434235[[#This Row],[DELIVERY TIME]]="STORNO","CANCELLED","OK")</f>
        <v>OK</v>
      </c>
      <c r="AM14" s="97"/>
      <c r="AN14" s="117" t="str">
        <f>IF(RIGHT(plachta3434235[[#This Row],[CARRIER]],3)="-MF",921,"")</f>
        <v/>
      </c>
      <c r="AO14" s="97"/>
    </row>
    <row r="15" spans="1:41" x14ac:dyDescent="0.3">
      <c r="A15" s="73">
        <f>WEEKNUM(plachta3434235[[#This Row],[LOADING DATE]],21)</f>
        <v>2</v>
      </c>
      <c r="B15" s="79" t="s">
        <v>82</v>
      </c>
      <c r="C15" s="84" t="s">
        <v>45</v>
      </c>
      <c r="D15" s="26" t="s">
        <v>83</v>
      </c>
      <c r="E15" s="25" t="s">
        <v>84</v>
      </c>
      <c r="F15" s="79">
        <v>45300</v>
      </c>
      <c r="G15" s="28">
        <v>0.45833333333333331</v>
      </c>
      <c r="H15" s="84" t="s">
        <v>42</v>
      </c>
      <c r="I15" s="26" t="s">
        <v>85</v>
      </c>
      <c r="J15" s="28" t="s">
        <v>86</v>
      </c>
      <c r="K15" s="79">
        <v>45301</v>
      </c>
      <c r="L15" s="77">
        <v>0.46875</v>
      </c>
      <c r="M15" s="29" t="s">
        <v>124</v>
      </c>
      <c r="N15" s="25" t="s">
        <v>67</v>
      </c>
      <c r="O15" s="25" t="s">
        <v>49</v>
      </c>
      <c r="P15" s="171" t="s">
        <v>125</v>
      </c>
      <c r="Q15" s="172" t="s">
        <v>126</v>
      </c>
      <c r="R15" s="32" t="s">
        <v>100</v>
      </c>
      <c r="S15" s="32">
        <v>990</v>
      </c>
      <c r="T15" s="37">
        <v>950</v>
      </c>
      <c r="U15" s="70">
        <f>plachta3434235[[#This Row],[SALES '[€']]]-plachta3434235[[#This Row],[PURCHASE '[€']]]</f>
        <v>40</v>
      </c>
      <c r="V15" s="63">
        <f>plachta3434235[[#This Row],[MARGIN '[€']]]/plachta3434235[[#This Row],[SALES '[€']]]</f>
        <v>4.0404040404040407E-2</v>
      </c>
      <c r="W15" s="39">
        <v>9215170390</v>
      </c>
      <c r="X15" s="40" t="s">
        <v>127</v>
      </c>
      <c r="Y15" s="32">
        <v>872</v>
      </c>
      <c r="Z15" s="32"/>
      <c r="AA15" s="32" t="s">
        <v>53</v>
      </c>
      <c r="AB15" s="71">
        <f>plachta3434235[[#This Row],[PURCHASE '[€']]]/plachta3434235[[#This Row],[KM]]</f>
        <v>1.0894495412844036</v>
      </c>
      <c r="AC15" s="72">
        <f>plachta3434235[[#This Row],[SALES '[€']]]/plachta3434235[[#This Row],[KM]]</f>
        <v>1.1353211009174311</v>
      </c>
      <c r="AD15" s="90"/>
      <c r="AE15" s="91"/>
      <c r="AF15" s="91"/>
      <c r="AG15" s="91"/>
      <c r="AH15" s="91"/>
      <c r="AI15" s="97"/>
      <c r="AJ15" s="97"/>
      <c r="AK15" s="97"/>
      <c r="AL15" s="117" t="str">
        <f>IF(plachta3434235[[#This Row],[DELIVERY TIME]]="STORNO","CANCELLED","OK")</f>
        <v>OK</v>
      </c>
      <c r="AM15" s="97"/>
      <c r="AN15" s="117" t="str">
        <f>IF(RIGHT(plachta3434235[[#This Row],[CARRIER]],3)="-MF",921,"")</f>
        <v/>
      </c>
      <c r="AO15" s="97"/>
    </row>
    <row r="16" spans="1:41" x14ac:dyDescent="0.3">
      <c r="A16" s="73">
        <f>WEEKNUM(plachta3434235[[#This Row],[LOADING DATE]],21)</f>
        <v>1</v>
      </c>
      <c r="B16" s="80" t="s">
        <v>82</v>
      </c>
      <c r="C16" s="87" t="s">
        <v>45</v>
      </c>
      <c r="D16" s="61" t="s">
        <v>83</v>
      </c>
      <c r="E16" s="60" t="s">
        <v>84</v>
      </c>
      <c r="F16" s="80">
        <v>45295</v>
      </c>
      <c r="G16" s="55">
        <v>0.33333333333333331</v>
      </c>
      <c r="H16" s="87" t="s">
        <v>42</v>
      </c>
      <c r="I16" s="61" t="s">
        <v>85</v>
      </c>
      <c r="J16" s="55" t="s">
        <v>86</v>
      </c>
      <c r="K16" s="80">
        <v>45296</v>
      </c>
      <c r="L16" s="78">
        <v>0.3125</v>
      </c>
      <c r="M16" s="96" t="s">
        <v>128</v>
      </c>
      <c r="N16" s="60" t="s">
        <v>67</v>
      </c>
      <c r="O16" s="60" t="s">
        <v>49</v>
      </c>
      <c r="P16" s="170"/>
      <c r="Q16" s="53" t="s">
        <v>129</v>
      </c>
      <c r="R16" s="32" t="s">
        <v>130</v>
      </c>
      <c r="S16" s="32">
        <v>990</v>
      </c>
      <c r="T16" s="37">
        <v>930</v>
      </c>
      <c r="U16" s="39">
        <f>plachta3434235[[#This Row],[SALES '[€']]]-plachta3434235[[#This Row],[PURCHASE '[€']]]</f>
        <v>60</v>
      </c>
      <c r="V16" s="119">
        <f>plachta3434235[[#This Row],[MARGIN '[€']]]/plachta3434235[[#This Row],[SALES '[€']]]</f>
        <v>6.0606060606060608E-2</v>
      </c>
      <c r="W16" s="39">
        <v>9215170434</v>
      </c>
      <c r="X16" s="40" t="s">
        <v>131</v>
      </c>
      <c r="Y16" s="32">
        <v>872</v>
      </c>
      <c r="Z16" s="32" t="s">
        <v>132</v>
      </c>
      <c r="AA16" s="32" t="s">
        <v>111</v>
      </c>
      <c r="AB16" s="40">
        <f>plachta3434235[[#This Row],[PURCHASE '[€']]]/plachta3434235[[#This Row],[KM]]</f>
        <v>1.0665137614678899</v>
      </c>
      <c r="AC16" s="118">
        <f>plachta3434235[[#This Row],[SALES '[€']]]/plachta3434235[[#This Row],[KM]]</f>
        <v>1.1353211009174311</v>
      </c>
      <c r="AD16" s="90"/>
      <c r="AE16" s="91"/>
      <c r="AF16" s="91"/>
      <c r="AG16" s="91"/>
      <c r="AH16" s="91"/>
      <c r="AI16" s="97"/>
      <c r="AJ16" s="97"/>
      <c r="AK16" s="97"/>
      <c r="AL16" s="97" t="str">
        <f>IF(plachta3434235[[#This Row],[DELIVERY TIME]]="STORNO","CANCELLED","OK")</f>
        <v>OK</v>
      </c>
      <c r="AM16" s="97"/>
      <c r="AN16" s="97" t="str">
        <f>IF(RIGHT(plachta3434235[[#This Row],[CARRIER]],3)="-MF",921,"")</f>
        <v/>
      </c>
      <c r="AO16" s="97"/>
    </row>
    <row r="17" spans="1:41" x14ac:dyDescent="0.3">
      <c r="A17" s="73">
        <f>WEEKNUM(plachta3434235[[#This Row],[LOADING DATE]],21)</f>
        <v>1</v>
      </c>
      <c r="B17" s="80" t="s">
        <v>82</v>
      </c>
      <c r="C17" s="87" t="s">
        <v>45</v>
      </c>
      <c r="D17" s="61" t="s">
        <v>83</v>
      </c>
      <c r="E17" s="60" t="s">
        <v>84</v>
      </c>
      <c r="F17" s="80">
        <v>45296</v>
      </c>
      <c r="G17" s="55"/>
      <c r="H17" s="87" t="s">
        <v>42</v>
      </c>
      <c r="I17" s="61" t="s">
        <v>85</v>
      </c>
      <c r="J17" s="55" t="s">
        <v>86</v>
      </c>
      <c r="K17" s="80">
        <v>45299</v>
      </c>
      <c r="L17" s="78">
        <v>0.40625</v>
      </c>
      <c r="M17" s="96" t="s">
        <v>133</v>
      </c>
      <c r="N17" s="60" t="s">
        <v>67</v>
      </c>
      <c r="O17" s="60" t="s">
        <v>49</v>
      </c>
      <c r="P17" s="116"/>
      <c r="Q17" s="53" t="s">
        <v>134</v>
      </c>
      <c r="R17" s="32" t="s">
        <v>135</v>
      </c>
      <c r="S17" s="32">
        <v>990</v>
      </c>
      <c r="T17" s="37">
        <v>950</v>
      </c>
      <c r="U17" s="39">
        <f>plachta3434235[[#This Row],[SALES '[€']]]-plachta3434235[[#This Row],[PURCHASE '[€']]]</f>
        <v>40</v>
      </c>
      <c r="V17" s="119">
        <f>plachta3434235[[#This Row],[MARGIN '[€']]]/plachta3434235[[#This Row],[SALES '[€']]]</f>
        <v>4.0404040404040407E-2</v>
      </c>
      <c r="W17" s="39">
        <v>9215170404</v>
      </c>
      <c r="X17" s="40" t="s">
        <v>136</v>
      </c>
      <c r="Y17" s="32">
        <v>872</v>
      </c>
      <c r="Z17" s="32"/>
      <c r="AA17" s="32" t="s">
        <v>53</v>
      </c>
      <c r="AB17" s="40">
        <f>plachta3434235[[#This Row],[PURCHASE '[€']]]/plachta3434235[[#This Row],[KM]]</f>
        <v>1.0894495412844036</v>
      </c>
      <c r="AC17" s="118">
        <f>plachta3434235[[#This Row],[SALES '[€']]]/plachta3434235[[#This Row],[KM]]</f>
        <v>1.1353211009174311</v>
      </c>
      <c r="AD17" s="90"/>
      <c r="AE17" s="91"/>
      <c r="AF17" s="91"/>
      <c r="AG17" s="91"/>
      <c r="AH17" s="91"/>
      <c r="AI17" s="97"/>
      <c r="AJ17" s="97"/>
      <c r="AK17" s="97"/>
      <c r="AL17" s="97" t="str">
        <f>IF(plachta3434235[[#This Row],[DELIVERY TIME]]="STORNO","CANCELLED","OK")</f>
        <v>OK</v>
      </c>
      <c r="AM17" s="97"/>
      <c r="AN17" s="97" t="str">
        <f>IF(RIGHT(plachta3434235[[#This Row],[CARRIER]],3)="-MF",921,"")</f>
        <v/>
      </c>
      <c r="AO17" s="97"/>
    </row>
    <row r="18" spans="1:41" x14ac:dyDescent="0.3">
      <c r="A18" s="73">
        <f>WEEKNUM(plachta3434235[[#This Row],[LOADING DATE]],21)</f>
        <v>1</v>
      </c>
      <c r="B18" s="80" t="s">
        <v>82</v>
      </c>
      <c r="C18" s="87" t="s">
        <v>45</v>
      </c>
      <c r="D18" s="61" t="s">
        <v>83</v>
      </c>
      <c r="E18" s="60" t="s">
        <v>84</v>
      </c>
      <c r="F18" s="80">
        <v>45296</v>
      </c>
      <c r="G18" s="55"/>
      <c r="H18" s="87" t="s">
        <v>42</v>
      </c>
      <c r="I18" s="61" t="s">
        <v>85</v>
      </c>
      <c r="J18" s="55" t="s">
        <v>86</v>
      </c>
      <c r="K18" s="80">
        <v>45299</v>
      </c>
      <c r="L18" s="78">
        <v>0.4375</v>
      </c>
      <c r="M18" s="96" t="s">
        <v>137</v>
      </c>
      <c r="N18" s="60" t="s">
        <v>67</v>
      </c>
      <c r="O18" s="60" t="s">
        <v>49</v>
      </c>
      <c r="P18" s="116"/>
      <c r="Q18" s="21" t="s">
        <v>138</v>
      </c>
      <c r="R18" s="32" t="s">
        <v>95</v>
      </c>
      <c r="S18" s="32">
        <v>990</v>
      </c>
      <c r="T18" s="37">
        <v>930</v>
      </c>
      <c r="U18" s="70">
        <f>plachta3434235[[#This Row],[SALES '[€']]]-plachta3434235[[#This Row],[PURCHASE '[€']]]</f>
        <v>60</v>
      </c>
      <c r="V18" s="63">
        <f>plachta3434235[[#This Row],[MARGIN '[€']]]/plachta3434235[[#This Row],[SALES '[€']]]</f>
        <v>6.0606060606060608E-2</v>
      </c>
      <c r="W18" s="39">
        <v>9215170391</v>
      </c>
      <c r="X18" s="40" t="s">
        <v>139</v>
      </c>
      <c r="Y18" s="32">
        <v>872</v>
      </c>
      <c r="Z18" s="32"/>
      <c r="AA18" s="32" t="s">
        <v>53</v>
      </c>
      <c r="AB18" s="71">
        <f>plachta3434235[[#This Row],[PURCHASE '[€']]]/plachta3434235[[#This Row],[KM]]</f>
        <v>1.0665137614678899</v>
      </c>
      <c r="AC18" s="72">
        <f>plachta3434235[[#This Row],[SALES '[€']]]/plachta3434235[[#This Row],[KM]]</f>
        <v>1.1353211009174311</v>
      </c>
      <c r="AD18" s="90"/>
      <c r="AE18" s="91"/>
      <c r="AF18" s="91"/>
      <c r="AG18" s="91"/>
      <c r="AH18" s="91"/>
      <c r="AI18" s="97"/>
      <c r="AJ18" s="97"/>
      <c r="AK18" s="97"/>
      <c r="AL18" s="117" t="str">
        <f>IF(plachta3434235[[#This Row],[DELIVERY TIME]]="STORNO","CANCELLED","OK")</f>
        <v>OK</v>
      </c>
      <c r="AM18" s="97"/>
      <c r="AN18" s="117" t="str">
        <f>IF(RIGHT(plachta3434235[[#This Row],[CARRIER]],3)="-MF",921,"")</f>
        <v/>
      </c>
      <c r="AO18" s="97"/>
    </row>
    <row r="19" spans="1:41" x14ac:dyDescent="0.3">
      <c r="A19" s="73">
        <f>WEEKNUM(plachta3434235[[#This Row],[LOADING DATE]],21)</f>
        <v>1</v>
      </c>
      <c r="B19" s="79" t="s">
        <v>82</v>
      </c>
      <c r="C19" s="84" t="s">
        <v>45</v>
      </c>
      <c r="D19" s="26" t="s">
        <v>83</v>
      </c>
      <c r="E19" s="25" t="s">
        <v>84</v>
      </c>
      <c r="F19" s="79">
        <v>45296</v>
      </c>
      <c r="G19" s="28"/>
      <c r="H19" s="84" t="s">
        <v>42</v>
      </c>
      <c r="I19" s="26" t="s">
        <v>85</v>
      </c>
      <c r="J19" s="28" t="s">
        <v>86</v>
      </c>
      <c r="K19" s="79">
        <v>45299</v>
      </c>
      <c r="L19" s="92">
        <v>0.46875</v>
      </c>
      <c r="M19" s="29" t="s">
        <v>140</v>
      </c>
      <c r="N19" s="25" t="s">
        <v>67</v>
      </c>
      <c r="O19" s="25" t="s">
        <v>49</v>
      </c>
      <c r="P19" s="171"/>
      <c r="Q19" s="53" t="s">
        <v>141</v>
      </c>
      <c r="R19" s="32" t="s">
        <v>142</v>
      </c>
      <c r="S19" s="32">
        <v>990</v>
      </c>
      <c r="T19" s="37">
        <v>950</v>
      </c>
      <c r="U19" s="70">
        <f>plachta3434235[[#This Row],[SALES '[€']]]-plachta3434235[[#This Row],[PURCHASE '[€']]]</f>
        <v>40</v>
      </c>
      <c r="V19" s="63">
        <f>plachta3434235[[#This Row],[MARGIN '[€']]]/plachta3434235[[#This Row],[SALES '[€']]]</f>
        <v>4.0404040404040407E-2</v>
      </c>
      <c r="W19" s="39">
        <v>9215170416</v>
      </c>
      <c r="X19" s="40" t="s">
        <v>143</v>
      </c>
      <c r="Y19" s="32">
        <v>872</v>
      </c>
      <c r="Z19" s="32"/>
      <c r="AA19" s="32" t="s">
        <v>53</v>
      </c>
      <c r="AB19" s="71">
        <f>plachta3434235[[#This Row],[PURCHASE '[€']]]/plachta3434235[[#This Row],[KM]]</f>
        <v>1.0894495412844036</v>
      </c>
      <c r="AC19" s="72">
        <f>plachta3434235[[#This Row],[SALES '[€']]]/plachta3434235[[#This Row],[KM]]</f>
        <v>1.1353211009174311</v>
      </c>
      <c r="AD19" s="90"/>
      <c r="AE19" s="91"/>
      <c r="AF19" s="91"/>
      <c r="AG19" s="91"/>
      <c r="AH19" s="91"/>
      <c r="AI19" s="97"/>
      <c r="AJ19" s="97"/>
      <c r="AK19" s="97"/>
      <c r="AL19" s="117" t="str">
        <f>IF(plachta3434235[[#This Row],[DELIVERY TIME]]="STORNO","CANCELLED","OK")</f>
        <v>OK</v>
      </c>
      <c r="AM19" s="97"/>
      <c r="AN19" s="117" t="str">
        <f>IF(RIGHT(plachta3434235[[#This Row],[CARRIER]],3)="-MF",921,"")</f>
        <v/>
      </c>
      <c r="AO19" s="97"/>
    </row>
    <row r="20" spans="1:41" x14ac:dyDescent="0.3">
      <c r="A20" s="73">
        <f>WEEKNUM(plachta3434235[[#This Row],[LOADING DATE]],21)</f>
        <v>1</v>
      </c>
      <c r="B20" s="79" t="s">
        <v>82</v>
      </c>
      <c r="C20" s="84" t="s">
        <v>45</v>
      </c>
      <c r="D20" s="26" t="s">
        <v>83</v>
      </c>
      <c r="E20" s="25" t="s">
        <v>84</v>
      </c>
      <c r="F20" s="79">
        <v>45296</v>
      </c>
      <c r="G20" s="28"/>
      <c r="H20" s="84" t="s">
        <v>42</v>
      </c>
      <c r="I20" s="26" t="s">
        <v>85</v>
      </c>
      <c r="J20" s="28" t="s">
        <v>86</v>
      </c>
      <c r="K20" s="79">
        <v>45299</v>
      </c>
      <c r="L20" s="92">
        <v>0.25</v>
      </c>
      <c r="M20" s="29" t="s">
        <v>144</v>
      </c>
      <c r="N20" s="25" t="s">
        <v>67</v>
      </c>
      <c r="O20" s="25" t="s">
        <v>49</v>
      </c>
      <c r="P20" s="171" t="s">
        <v>145</v>
      </c>
      <c r="Q20" s="53" t="s">
        <v>146</v>
      </c>
      <c r="R20" s="32" t="s">
        <v>147</v>
      </c>
      <c r="S20" s="32">
        <v>990</v>
      </c>
      <c r="T20" s="37">
        <v>950</v>
      </c>
      <c r="U20" s="70">
        <f>plachta3434235[[#This Row],[SALES '[€']]]-plachta3434235[[#This Row],[PURCHASE '[€']]]</f>
        <v>40</v>
      </c>
      <c r="V20" s="63">
        <f>plachta3434235[[#This Row],[MARGIN '[€']]]/plachta3434235[[#This Row],[SALES '[€']]]</f>
        <v>4.0404040404040407E-2</v>
      </c>
      <c r="W20" s="39">
        <v>9215170412</v>
      </c>
      <c r="X20" s="40" t="s">
        <v>148</v>
      </c>
      <c r="Y20" s="32">
        <v>872</v>
      </c>
      <c r="Z20" s="32"/>
      <c r="AA20" s="32" t="s">
        <v>53</v>
      </c>
      <c r="AB20" s="71">
        <f>plachta3434235[[#This Row],[PURCHASE '[€']]]/plachta3434235[[#This Row],[KM]]</f>
        <v>1.0894495412844036</v>
      </c>
      <c r="AC20" s="72">
        <f>plachta3434235[[#This Row],[SALES '[€']]]/plachta3434235[[#This Row],[KM]]</f>
        <v>1.1353211009174311</v>
      </c>
      <c r="AD20" s="90"/>
      <c r="AE20" s="91"/>
      <c r="AF20" s="91"/>
      <c r="AG20" s="91"/>
      <c r="AH20" s="91"/>
      <c r="AI20" s="97"/>
      <c r="AJ20" s="97"/>
      <c r="AK20" s="97"/>
      <c r="AL20" s="117" t="str">
        <f>IF(plachta3434235[[#This Row],[DELIVERY TIME]]="STORNO","CANCELLED","OK")</f>
        <v>OK</v>
      </c>
      <c r="AM20" s="97"/>
      <c r="AN20" s="117" t="str">
        <f>IF(RIGHT(plachta3434235[[#This Row],[CARRIER]],3)="-MF",921,"")</f>
        <v/>
      </c>
      <c r="AO20" s="97"/>
    </row>
    <row r="21" spans="1:41" ht="13.5" customHeight="1" x14ac:dyDescent="0.3">
      <c r="A21" s="73">
        <f>WEEKNUM(plachta3434235[[#This Row],[LOADING DATE]],21)</f>
        <v>1</v>
      </c>
      <c r="B21" s="79" t="s">
        <v>149</v>
      </c>
      <c r="C21" s="84" t="s">
        <v>150</v>
      </c>
      <c r="D21" s="26" t="s">
        <v>151</v>
      </c>
      <c r="E21" s="25" t="s">
        <v>152</v>
      </c>
      <c r="F21" s="79">
        <v>45294</v>
      </c>
      <c r="G21" s="173" t="s">
        <v>153</v>
      </c>
      <c r="H21" s="27" t="s">
        <v>42</v>
      </c>
      <c r="I21" s="26" t="s">
        <v>85</v>
      </c>
      <c r="J21" s="25" t="s">
        <v>86</v>
      </c>
      <c r="K21" s="79">
        <v>45299</v>
      </c>
      <c r="L21" s="92">
        <v>0.625</v>
      </c>
      <c r="M21" s="29" t="s">
        <v>154</v>
      </c>
      <c r="N21" s="25" t="s">
        <v>48</v>
      </c>
      <c r="O21" s="25" t="s">
        <v>49</v>
      </c>
      <c r="P21" s="115" t="s">
        <v>155</v>
      </c>
      <c r="Q21" s="53" t="s">
        <v>156</v>
      </c>
      <c r="R21" s="25" t="s">
        <v>157</v>
      </c>
      <c r="S21" s="25">
        <v>1470</v>
      </c>
      <c r="T21" s="37">
        <v>1420</v>
      </c>
      <c r="U21" s="39">
        <f>plachta3434235[[#This Row],[SALES '[€']]]-plachta3434235[[#This Row],[PURCHASE '[€']]]</f>
        <v>50</v>
      </c>
      <c r="V21" s="119">
        <f>plachta3434235[[#This Row],[MARGIN '[€']]]/plachta3434235[[#This Row],[SALES '[€']]]</f>
        <v>3.4013605442176874E-2</v>
      </c>
      <c r="W21" s="39">
        <v>329270827</v>
      </c>
      <c r="X21" s="40" t="s">
        <v>158</v>
      </c>
      <c r="Y21" s="32">
        <v>1450</v>
      </c>
      <c r="Z21" s="32"/>
      <c r="AA21" s="32" t="s">
        <v>53</v>
      </c>
      <c r="AB21" s="40">
        <f>plachta3434235[[#This Row],[PURCHASE '[€']]]/plachta3434235[[#This Row],[KM]]</f>
        <v>0.97931034482758617</v>
      </c>
      <c r="AC21" s="118">
        <f>plachta3434235[[#This Row],[SALES '[€']]]/plachta3434235[[#This Row],[KM]]</f>
        <v>1.0137931034482759</v>
      </c>
      <c r="AD21" s="90"/>
      <c r="AE21" s="91"/>
      <c r="AF21" s="91"/>
      <c r="AG21" s="91"/>
      <c r="AH21" s="91"/>
      <c r="AI21" s="97"/>
      <c r="AJ21" s="97"/>
      <c r="AK21" s="97"/>
      <c r="AL21" s="97" t="str">
        <f>IF(plachta3434235[[#This Row],[DELIVERY TIME]]="STORNO","CANCELLED","OK")</f>
        <v>OK</v>
      </c>
      <c r="AM21" s="97"/>
      <c r="AN21" s="97" t="str">
        <f>IF(RIGHT(plachta3434235[[#This Row],[CARRIER]],3)="-MF",921,"")</f>
        <v/>
      </c>
      <c r="AO21" s="97"/>
    </row>
    <row r="22" spans="1:41" x14ac:dyDescent="0.3">
      <c r="A22" s="73">
        <f>WEEKNUM(plachta3434235[[#This Row],[LOADING DATE]],21)</f>
        <v>1</v>
      </c>
      <c r="B22" s="79" t="s">
        <v>149</v>
      </c>
      <c r="C22" s="84" t="s">
        <v>150</v>
      </c>
      <c r="D22" s="26" t="s">
        <v>151</v>
      </c>
      <c r="E22" s="25" t="s">
        <v>152</v>
      </c>
      <c r="F22" s="80">
        <v>45295</v>
      </c>
      <c r="G22" s="43" t="s">
        <v>159</v>
      </c>
      <c r="H22" s="27" t="s">
        <v>42</v>
      </c>
      <c r="I22" s="26" t="s">
        <v>85</v>
      </c>
      <c r="J22" s="25" t="s">
        <v>86</v>
      </c>
      <c r="K22" s="30">
        <v>45299</v>
      </c>
      <c r="L22" s="77">
        <v>0.5</v>
      </c>
      <c r="M22" s="93"/>
      <c r="N22" s="25" t="s">
        <v>48</v>
      </c>
      <c r="O22" s="25" t="s">
        <v>49</v>
      </c>
      <c r="P22" s="116"/>
      <c r="Q22" s="53" t="s">
        <v>160</v>
      </c>
      <c r="R22" s="32" t="s">
        <v>161</v>
      </c>
      <c r="S22" s="25">
        <v>1470</v>
      </c>
      <c r="T22" s="37">
        <v>1350</v>
      </c>
      <c r="U22" s="39">
        <f>plachta3434235[[#This Row],[SALES '[€']]]-plachta3434235[[#This Row],[PURCHASE '[€']]]</f>
        <v>120</v>
      </c>
      <c r="V22" s="119">
        <f>plachta3434235[[#This Row],[MARGIN '[€']]]/plachta3434235[[#This Row],[SALES '[€']]]</f>
        <v>8.1632653061224483E-2</v>
      </c>
      <c r="W22" s="39">
        <v>329270893</v>
      </c>
      <c r="X22" s="40" t="s">
        <v>162</v>
      </c>
      <c r="Y22" s="32">
        <v>1450</v>
      </c>
      <c r="Z22" s="32"/>
      <c r="AA22" s="32" t="s">
        <v>111</v>
      </c>
      <c r="AB22" s="40">
        <f>plachta3434235[[#This Row],[PURCHASE '[€']]]/plachta3434235[[#This Row],[KM]]</f>
        <v>0.93103448275862066</v>
      </c>
      <c r="AC22" s="118">
        <f>plachta3434235[[#This Row],[SALES '[€']]]/plachta3434235[[#This Row],[KM]]</f>
        <v>1.0137931034482759</v>
      </c>
      <c r="AD22" s="90"/>
      <c r="AE22" s="91"/>
      <c r="AF22" s="91"/>
      <c r="AG22" s="91"/>
      <c r="AH22" s="91"/>
      <c r="AI22" s="97"/>
      <c r="AJ22" s="97"/>
      <c r="AK22" s="97"/>
      <c r="AL22" s="97" t="str">
        <f>IF(plachta3434235[[#This Row],[DELIVERY TIME]]="STORNO","CANCELLED","OK")</f>
        <v>OK</v>
      </c>
      <c r="AM22" s="97"/>
      <c r="AN22" s="97" t="str">
        <f>IF(RIGHT(plachta3434235[[#This Row],[CARRIER]],3)="-MF",921,"")</f>
        <v/>
      </c>
      <c r="AO22" s="97"/>
    </row>
    <row r="23" spans="1:41" x14ac:dyDescent="0.3">
      <c r="A23" s="73">
        <f>WEEKNUM(plachta3434235[[#This Row],[LOADING DATE]],21)</f>
        <v>1</v>
      </c>
      <c r="B23" s="79" t="s">
        <v>149</v>
      </c>
      <c r="C23" s="84" t="s">
        <v>150</v>
      </c>
      <c r="D23" s="26" t="s">
        <v>151</v>
      </c>
      <c r="E23" s="25" t="s">
        <v>152</v>
      </c>
      <c r="F23" s="80">
        <v>45296</v>
      </c>
      <c r="G23" s="43" t="s">
        <v>163</v>
      </c>
      <c r="H23" s="27" t="s">
        <v>42</v>
      </c>
      <c r="I23" s="26" t="s">
        <v>85</v>
      </c>
      <c r="J23" s="25" t="s">
        <v>86</v>
      </c>
      <c r="K23" s="30">
        <v>45299</v>
      </c>
      <c r="L23" s="77">
        <v>0.5625</v>
      </c>
      <c r="M23" s="93"/>
      <c r="N23" s="25" t="s">
        <v>48</v>
      </c>
      <c r="O23" s="25" t="s">
        <v>49</v>
      </c>
      <c r="P23" s="116"/>
      <c r="Q23" s="53" t="s">
        <v>164</v>
      </c>
      <c r="R23" s="32" t="s">
        <v>161</v>
      </c>
      <c r="S23" s="25">
        <v>1470</v>
      </c>
      <c r="T23" s="37">
        <v>1350</v>
      </c>
      <c r="U23" s="39">
        <f>plachta3434235[[#This Row],[SALES '[€']]]-plachta3434235[[#This Row],[PURCHASE '[€']]]</f>
        <v>120</v>
      </c>
      <c r="V23" s="119">
        <f>plachta3434235[[#This Row],[MARGIN '[€']]]/plachta3434235[[#This Row],[SALES '[€']]]</f>
        <v>8.1632653061224483E-2</v>
      </c>
      <c r="W23" s="39">
        <v>329270910</v>
      </c>
      <c r="X23" s="40" t="s">
        <v>165</v>
      </c>
      <c r="Y23" s="32">
        <v>1450</v>
      </c>
      <c r="Z23" s="32"/>
      <c r="AA23" s="32" t="s">
        <v>111</v>
      </c>
      <c r="AB23" s="40">
        <f>plachta3434235[[#This Row],[PURCHASE '[€']]]/plachta3434235[[#This Row],[KM]]</f>
        <v>0.93103448275862066</v>
      </c>
      <c r="AC23" s="118">
        <f>plachta3434235[[#This Row],[SALES '[€']]]/plachta3434235[[#This Row],[KM]]</f>
        <v>1.0137931034482759</v>
      </c>
      <c r="AD23" s="90"/>
      <c r="AE23" s="91"/>
      <c r="AF23" s="91"/>
      <c r="AG23" s="91"/>
      <c r="AH23" s="91"/>
      <c r="AI23" s="97"/>
      <c r="AJ23" s="97"/>
      <c r="AK23" s="97"/>
      <c r="AL23" s="97" t="str">
        <f>IF(plachta3434235[[#This Row],[DELIVERY TIME]]="STORNO","CANCELLED","OK")</f>
        <v>OK</v>
      </c>
      <c r="AM23" s="97"/>
      <c r="AN23" s="97" t="str">
        <f>IF(RIGHT(plachta3434235[[#This Row],[CARRIER]],3)="-MF",921,"")</f>
        <v/>
      </c>
      <c r="AO23" s="97"/>
    </row>
    <row r="24" spans="1:41" ht="13.5" customHeight="1" x14ac:dyDescent="0.3">
      <c r="A24" s="73">
        <f>WEEKNUM(plachta3434235[[#This Row],[LOADING DATE]],21)</f>
        <v>2</v>
      </c>
      <c r="B24" s="80" t="s">
        <v>82</v>
      </c>
      <c r="C24" s="87" t="s">
        <v>45</v>
      </c>
      <c r="D24" s="61" t="s">
        <v>83</v>
      </c>
      <c r="E24" s="60" t="s">
        <v>84</v>
      </c>
      <c r="F24" s="30">
        <v>45299</v>
      </c>
      <c r="G24" s="55">
        <v>0.375</v>
      </c>
      <c r="H24" s="87" t="s">
        <v>42</v>
      </c>
      <c r="I24" s="61" t="s">
        <v>85</v>
      </c>
      <c r="J24" s="55" t="s">
        <v>86</v>
      </c>
      <c r="K24" s="80">
        <v>45299</v>
      </c>
      <c r="L24" s="78">
        <v>0.83333333333333337</v>
      </c>
      <c r="M24" s="96" t="s">
        <v>166</v>
      </c>
      <c r="N24" s="60" t="s">
        <v>67</v>
      </c>
      <c r="O24" s="60" t="s">
        <v>49</v>
      </c>
      <c r="P24" s="174">
        <v>911148568</v>
      </c>
      <c r="Q24" s="98" t="s">
        <v>167</v>
      </c>
      <c r="R24" s="32" t="s">
        <v>168</v>
      </c>
      <c r="S24" s="32">
        <v>990</v>
      </c>
      <c r="T24" s="37">
        <v>930</v>
      </c>
      <c r="U24" s="70">
        <f>plachta3434235[[#This Row],[SALES '[€']]]-plachta3434235[[#This Row],[PURCHASE '[€']]]</f>
        <v>60</v>
      </c>
      <c r="V24" s="63">
        <f>plachta3434235[[#This Row],[MARGIN '[€']]]/plachta3434235[[#This Row],[SALES '[€']]]</f>
        <v>6.0606060606060608E-2</v>
      </c>
      <c r="W24" s="39">
        <v>9215170536</v>
      </c>
      <c r="X24" s="40" t="s">
        <v>169</v>
      </c>
      <c r="Y24" s="32">
        <v>872</v>
      </c>
      <c r="Z24" s="175" t="s">
        <v>170</v>
      </c>
      <c r="AA24" s="32" t="s">
        <v>111</v>
      </c>
      <c r="AB24" s="71">
        <f>plachta3434235[[#This Row],[PURCHASE '[€']]]/plachta3434235[[#This Row],[KM]]</f>
        <v>1.0665137614678899</v>
      </c>
      <c r="AC24" s="72">
        <f>plachta3434235[[#This Row],[SALES '[€']]]/plachta3434235[[#This Row],[KM]]</f>
        <v>1.1353211009174311</v>
      </c>
      <c r="AD24" s="90"/>
      <c r="AE24" s="91"/>
      <c r="AF24" s="91"/>
      <c r="AG24" s="91"/>
      <c r="AH24" s="91"/>
      <c r="AI24" s="97"/>
      <c r="AJ24" s="97"/>
      <c r="AK24" s="97"/>
      <c r="AL24" s="117" t="str">
        <f>IF(plachta3434235[[#This Row],[DELIVERY TIME]]="STORNO","CANCELLED","OK")</f>
        <v>OK</v>
      </c>
      <c r="AM24" s="97"/>
      <c r="AN24" s="117" t="str">
        <f>IF(RIGHT(plachta3434235[[#This Row],[CARRIER]],3)="-MF",921,"")</f>
        <v/>
      </c>
      <c r="AO24" s="97"/>
    </row>
    <row r="25" spans="1:41" ht="13.5" customHeight="1" x14ac:dyDescent="0.3">
      <c r="A25" s="73">
        <f>WEEKNUM(plachta3434235[[#This Row],[LOADING DATE]],21)</f>
        <v>2</v>
      </c>
      <c r="B25" s="80" t="s">
        <v>82</v>
      </c>
      <c r="C25" s="87" t="s">
        <v>45</v>
      </c>
      <c r="D25" s="61" t="s">
        <v>83</v>
      </c>
      <c r="E25" s="60" t="s">
        <v>84</v>
      </c>
      <c r="F25" s="30">
        <v>45299</v>
      </c>
      <c r="G25" s="55">
        <v>0.66666666666666663</v>
      </c>
      <c r="H25" s="87" t="s">
        <v>42</v>
      </c>
      <c r="I25" s="61" t="s">
        <v>85</v>
      </c>
      <c r="J25" s="55" t="s">
        <v>86</v>
      </c>
      <c r="K25" s="80">
        <v>45300</v>
      </c>
      <c r="L25" s="78">
        <v>0.65625</v>
      </c>
      <c r="M25" s="96" t="s">
        <v>171</v>
      </c>
      <c r="N25" s="60" t="s">
        <v>67</v>
      </c>
      <c r="O25" s="60" t="s">
        <v>49</v>
      </c>
      <c r="P25" s="170" t="s">
        <v>172</v>
      </c>
      <c r="Q25" s="98" t="s">
        <v>173</v>
      </c>
      <c r="R25" s="32" t="s">
        <v>174</v>
      </c>
      <c r="S25" s="32">
        <v>990</v>
      </c>
      <c r="T25" s="37">
        <v>950</v>
      </c>
      <c r="U25" s="70">
        <f>plachta3434235[[#This Row],[SALES '[€']]]-plachta3434235[[#This Row],[PURCHASE '[€']]]</f>
        <v>40</v>
      </c>
      <c r="V25" s="63">
        <f>plachta3434235[[#This Row],[MARGIN '[€']]]/plachta3434235[[#This Row],[SALES '[€']]]</f>
        <v>4.0404040404040407E-2</v>
      </c>
      <c r="W25" s="39">
        <v>9215170533</v>
      </c>
      <c r="X25" s="40" t="s">
        <v>175</v>
      </c>
      <c r="Y25" s="32">
        <v>872</v>
      </c>
      <c r="Z25" s="175" t="s">
        <v>176</v>
      </c>
      <c r="AA25" s="32" t="s">
        <v>111</v>
      </c>
      <c r="AB25" s="71">
        <f>plachta3434235[[#This Row],[PURCHASE '[€']]]/plachta3434235[[#This Row],[KM]]</f>
        <v>1.0894495412844036</v>
      </c>
      <c r="AC25" s="72">
        <f>plachta3434235[[#This Row],[SALES '[€']]]/plachta3434235[[#This Row],[KM]]</f>
        <v>1.1353211009174311</v>
      </c>
      <c r="AD25" s="90"/>
      <c r="AE25" s="91"/>
      <c r="AF25" s="91"/>
      <c r="AG25" s="91"/>
      <c r="AH25" s="91"/>
      <c r="AI25" s="97"/>
      <c r="AJ25" s="97"/>
      <c r="AK25" s="97"/>
      <c r="AL25" s="117" t="str">
        <f>IF(plachta3434235[[#This Row],[DELIVERY TIME]]="STORNO","CANCELLED","OK")</f>
        <v>OK</v>
      </c>
      <c r="AM25" s="97"/>
      <c r="AN25" s="117" t="str">
        <f>IF(RIGHT(plachta3434235[[#This Row],[CARRIER]],3)="-MF",921,"")</f>
        <v/>
      </c>
      <c r="AO25" s="97"/>
    </row>
    <row r="26" spans="1:41" ht="13.5" customHeight="1" x14ac:dyDescent="0.3">
      <c r="A26" s="73">
        <f>WEEKNUM(plachta3434235[[#This Row],[LOADING DATE]],21)</f>
        <v>2</v>
      </c>
      <c r="B26" s="80" t="s">
        <v>82</v>
      </c>
      <c r="C26" s="87" t="s">
        <v>45</v>
      </c>
      <c r="D26" s="61" t="s">
        <v>83</v>
      </c>
      <c r="E26" s="60" t="s">
        <v>84</v>
      </c>
      <c r="F26" s="30">
        <v>45299</v>
      </c>
      <c r="G26" s="55">
        <v>0.45833333333333331</v>
      </c>
      <c r="H26" s="87" t="s">
        <v>42</v>
      </c>
      <c r="I26" s="61" t="s">
        <v>85</v>
      </c>
      <c r="J26" s="55" t="s">
        <v>86</v>
      </c>
      <c r="K26" s="99">
        <v>45303</v>
      </c>
      <c r="L26" s="78">
        <v>0.625</v>
      </c>
      <c r="M26" s="96" t="s">
        <v>177</v>
      </c>
      <c r="N26" s="60" t="s">
        <v>67</v>
      </c>
      <c r="O26" s="60" t="s">
        <v>49</v>
      </c>
      <c r="P26" s="170" t="s">
        <v>178</v>
      </c>
      <c r="Q26" s="98" t="s">
        <v>179</v>
      </c>
      <c r="R26" s="32" t="s">
        <v>100</v>
      </c>
      <c r="S26" s="32">
        <v>990</v>
      </c>
      <c r="T26" s="37">
        <v>950</v>
      </c>
      <c r="U26" s="70">
        <f>plachta3434235[[#This Row],[SALES '[€']]]-plachta3434235[[#This Row],[PURCHASE '[€']]]</f>
        <v>40</v>
      </c>
      <c r="V26" s="63">
        <f>plachta3434235[[#This Row],[MARGIN '[€']]]/plachta3434235[[#This Row],[SALES '[€']]]</f>
        <v>4.0404040404040407E-2</v>
      </c>
      <c r="W26" s="39">
        <v>9215170622</v>
      </c>
      <c r="X26" s="40" t="s">
        <v>180</v>
      </c>
      <c r="Y26" s="32">
        <v>872</v>
      </c>
      <c r="Z26" s="32"/>
      <c r="AA26" s="32" t="s">
        <v>53</v>
      </c>
      <c r="AB26" s="71">
        <f>plachta3434235[[#This Row],[PURCHASE '[€']]]/plachta3434235[[#This Row],[KM]]</f>
        <v>1.0894495412844036</v>
      </c>
      <c r="AC26" s="72">
        <f>plachta3434235[[#This Row],[SALES '[€']]]/plachta3434235[[#This Row],[KM]]</f>
        <v>1.1353211009174311</v>
      </c>
      <c r="AD26" s="90"/>
      <c r="AE26" s="91"/>
      <c r="AF26" s="91"/>
      <c r="AG26" s="91"/>
      <c r="AH26" s="91"/>
      <c r="AI26" s="97"/>
      <c r="AJ26" s="97"/>
      <c r="AK26" s="97"/>
      <c r="AL26" s="117" t="str">
        <f>IF(plachta3434235[[#This Row],[DELIVERY TIME]]="STORNO","CANCELLED","OK")</f>
        <v>OK</v>
      </c>
      <c r="AM26" s="97"/>
      <c r="AN26" s="117" t="str">
        <f>IF(RIGHT(plachta3434235[[#This Row],[CARRIER]],3)="-MF",921,"")</f>
        <v/>
      </c>
      <c r="AO26" s="97"/>
    </row>
    <row r="27" spans="1:41" ht="13.5" customHeight="1" x14ac:dyDescent="0.3">
      <c r="A27" s="73">
        <f>WEEKNUM(plachta3434235[[#This Row],[LOADING DATE]],21)</f>
        <v>2</v>
      </c>
      <c r="B27" s="80" t="s">
        <v>82</v>
      </c>
      <c r="C27" s="87" t="s">
        <v>45</v>
      </c>
      <c r="D27" s="61" t="s">
        <v>83</v>
      </c>
      <c r="E27" s="60" t="s">
        <v>84</v>
      </c>
      <c r="F27" s="30">
        <v>45299</v>
      </c>
      <c r="G27" s="55">
        <v>0.375</v>
      </c>
      <c r="H27" s="87" t="s">
        <v>42</v>
      </c>
      <c r="I27" s="61" t="s">
        <v>85</v>
      </c>
      <c r="J27" s="55" t="s">
        <v>86</v>
      </c>
      <c r="K27" s="99">
        <v>45302</v>
      </c>
      <c r="L27" s="78">
        <v>0.4375</v>
      </c>
      <c r="M27" s="96" t="s">
        <v>181</v>
      </c>
      <c r="N27" s="60" t="s">
        <v>67</v>
      </c>
      <c r="O27" s="60" t="s">
        <v>49</v>
      </c>
      <c r="P27" s="170" t="s">
        <v>182</v>
      </c>
      <c r="Q27" s="167" t="s">
        <v>183</v>
      </c>
      <c r="R27" s="32" t="s">
        <v>184</v>
      </c>
      <c r="S27" s="32">
        <v>990</v>
      </c>
      <c r="T27" s="37">
        <v>950</v>
      </c>
      <c r="U27" s="70">
        <f>plachta3434235[[#This Row],[SALES '[€']]]-plachta3434235[[#This Row],[PURCHASE '[€']]]</f>
        <v>40</v>
      </c>
      <c r="V27" s="63">
        <f>plachta3434235[[#This Row],[MARGIN '[€']]]/plachta3434235[[#This Row],[SALES '[€']]]</f>
        <v>4.0404040404040407E-2</v>
      </c>
      <c r="W27" s="39">
        <v>9215170629</v>
      </c>
      <c r="X27" s="40" t="s">
        <v>185</v>
      </c>
      <c r="Y27" s="32">
        <v>872</v>
      </c>
      <c r="Z27" s="32"/>
      <c r="AA27" s="32" t="s">
        <v>53</v>
      </c>
      <c r="AB27" s="71">
        <f>plachta3434235[[#This Row],[PURCHASE '[€']]]/plachta3434235[[#This Row],[KM]]</f>
        <v>1.0894495412844036</v>
      </c>
      <c r="AC27" s="72">
        <f>plachta3434235[[#This Row],[SALES '[€']]]/plachta3434235[[#This Row],[KM]]</f>
        <v>1.1353211009174311</v>
      </c>
      <c r="AD27" s="90"/>
      <c r="AE27" s="91"/>
      <c r="AF27" s="91"/>
      <c r="AG27" s="91"/>
      <c r="AH27" s="91"/>
      <c r="AI27" s="97"/>
      <c r="AJ27" s="97"/>
      <c r="AK27" s="97"/>
      <c r="AL27" s="117" t="str">
        <f>IF(plachta3434235[[#This Row],[DELIVERY TIME]]="STORNO","CANCELLED","OK")</f>
        <v>OK</v>
      </c>
      <c r="AM27" s="97"/>
      <c r="AN27" s="117" t="str">
        <f>IF(RIGHT(plachta3434235[[#This Row],[CARRIER]],3)="-MF",921,"")</f>
        <v/>
      </c>
      <c r="AO27" s="97"/>
    </row>
    <row r="28" spans="1:41" ht="13.5" customHeight="1" x14ac:dyDescent="0.3">
      <c r="A28" s="73">
        <f>WEEKNUM(plachta3434235[[#This Row],[LOADING DATE]],21)</f>
        <v>2</v>
      </c>
      <c r="B28" s="80" t="s">
        <v>82</v>
      </c>
      <c r="C28" s="87" t="s">
        <v>45</v>
      </c>
      <c r="D28" s="61" t="s">
        <v>83</v>
      </c>
      <c r="E28" s="60" t="s">
        <v>84</v>
      </c>
      <c r="F28" s="30">
        <v>45300</v>
      </c>
      <c r="G28" s="55">
        <v>0.66666666666666663</v>
      </c>
      <c r="H28" s="87" t="s">
        <v>42</v>
      </c>
      <c r="I28" s="61" t="s">
        <v>85</v>
      </c>
      <c r="J28" s="55" t="s">
        <v>86</v>
      </c>
      <c r="K28" s="80">
        <v>45301</v>
      </c>
      <c r="L28" s="78">
        <v>0.75</v>
      </c>
      <c r="M28" s="96" t="s">
        <v>186</v>
      </c>
      <c r="N28" s="60" t="s">
        <v>67</v>
      </c>
      <c r="O28" s="60" t="s">
        <v>49</v>
      </c>
      <c r="P28" s="170"/>
      <c r="Q28" s="98" t="s">
        <v>187</v>
      </c>
      <c r="R28" s="32" t="s">
        <v>142</v>
      </c>
      <c r="S28" s="32">
        <v>990</v>
      </c>
      <c r="T28" s="37">
        <v>950</v>
      </c>
      <c r="U28" s="70">
        <f>plachta3434235[[#This Row],[SALES '[€']]]-plachta3434235[[#This Row],[PURCHASE '[€']]]</f>
        <v>40</v>
      </c>
      <c r="V28" s="63">
        <f>plachta3434235[[#This Row],[MARGIN '[€']]]/plachta3434235[[#This Row],[SALES '[€']]]</f>
        <v>4.0404040404040407E-2</v>
      </c>
      <c r="W28" s="39">
        <v>9215170537</v>
      </c>
      <c r="X28" s="40" t="s">
        <v>188</v>
      </c>
      <c r="Y28" s="32">
        <v>872</v>
      </c>
      <c r="Z28" s="175" t="s">
        <v>189</v>
      </c>
      <c r="AA28" s="32" t="s">
        <v>111</v>
      </c>
      <c r="AB28" s="71">
        <f>plachta3434235[[#This Row],[PURCHASE '[€']]]/plachta3434235[[#This Row],[KM]]</f>
        <v>1.0894495412844036</v>
      </c>
      <c r="AC28" s="72">
        <f>plachta3434235[[#This Row],[SALES '[€']]]/plachta3434235[[#This Row],[KM]]</f>
        <v>1.1353211009174311</v>
      </c>
      <c r="AD28" s="90"/>
      <c r="AE28" s="91"/>
      <c r="AF28" s="91"/>
      <c r="AG28" s="91"/>
      <c r="AH28" s="91"/>
      <c r="AI28" s="97"/>
      <c r="AJ28" s="97"/>
      <c r="AK28" s="97"/>
      <c r="AL28" s="117" t="str">
        <f>IF(plachta3434235[[#This Row],[DELIVERY TIME]]="STORNO","CANCELLED","OK")</f>
        <v>OK</v>
      </c>
      <c r="AM28" s="97"/>
      <c r="AN28" s="117" t="str">
        <f>IF(RIGHT(plachta3434235[[#This Row],[CARRIER]],3)="-MF",921,"")</f>
        <v/>
      </c>
      <c r="AO28" s="97"/>
    </row>
    <row r="29" spans="1:41" ht="13.5" customHeight="1" x14ac:dyDescent="0.3">
      <c r="A29" s="73">
        <f>WEEKNUM(plachta3434235[[#This Row],[LOADING DATE]],21)</f>
        <v>2</v>
      </c>
      <c r="B29" s="80" t="s">
        <v>82</v>
      </c>
      <c r="C29" s="87" t="s">
        <v>45</v>
      </c>
      <c r="D29" s="61" t="s">
        <v>83</v>
      </c>
      <c r="E29" s="60" t="s">
        <v>84</v>
      </c>
      <c r="F29" s="30">
        <v>45300</v>
      </c>
      <c r="G29" s="55">
        <v>0.5</v>
      </c>
      <c r="H29" s="87" t="s">
        <v>42</v>
      </c>
      <c r="I29" s="61" t="s">
        <v>85</v>
      </c>
      <c r="J29" s="55" t="s">
        <v>86</v>
      </c>
      <c r="K29" s="80">
        <v>45301</v>
      </c>
      <c r="L29" s="78">
        <v>0.625</v>
      </c>
      <c r="M29" s="96" t="s">
        <v>190</v>
      </c>
      <c r="N29" s="60" t="s">
        <v>67</v>
      </c>
      <c r="O29" s="60" t="s">
        <v>49</v>
      </c>
      <c r="P29" s="170"/>
      <c r="Q29" s="167" t="s">
        <v>191</v>
      </c>
      <c r="R29" s="32" t="s">
        <v>118</v>
      </c>
      <c r="S29" s="32">
        <v>990</v>
      </c>
      <c r="T29" s="37">
        <v>930</v>
      </c>
      <c r="U29" s="70">
        <f>plachta3434235[[#This Row],[SALES '[€']]]-plachta3434235[[#This Row],[PURCHASE '[€']]]</f>
        <v>60</v>
      </c>
      <c r="V29" s="63">
        <f>plachta3434235[[#This Row],[MARGIN '[€']]]/plachta3434235[[#This Row],[SALES '[€']]]</f>
        <v>6.0606060606060608E-2</v>
      </c>
      <c r="W29" s="39">
        <v>9215170556</v>
      </c>
      <c r="X29" s="40" t="s">
        <v>192</v>
      </c>
      <c r="Y29" s="32">
        <v>872</v>
      </c>
      <c r="Z29" s="32"/>
      <c r="AA29" s="32" t="s">
        <v>111</v>
      </c>
      <c r="AB29" s="71">
        <f>plachta3434235[[#This Row],[PURCHASE '[€']]]/plachta3434235[[#This Row],[KM]]</f>
        <v>1.0665137614678899</v>
      </c>
      <c r="AC29" s="72">
        <f>plachta3434235[[#This Row],[SALES '[€']]]/plachta3434235[[#This Row],[KM]]</f>
        <v>1.1353211009174311</v>
      </c>
      <c r="AD29" s="90"/>
      <c r="AE29" s="91"/>
      <c r="AF29" s="91"/>
      <c r="AG29" s="91"/>
      <c r="AH29" s="91"/>
      <c r="AI29" s="97"/>
      <c r="AJ29" s="97"/>
      <c r="AK29" s="97"/>
      <c r="AL29" s="117" t="str">
        <f>IF(plachta3434235[[#This Row],[DELIVERY TIME]]="STORNO","CANCELLED","OK")</f>
        <v>OK</v>
      </c>
      <c r="AM29" s="97"/>
      <c r="AN29" s="117" t="str">
        <f>IF(RIGHT(plachta3434235[[#This Row],[CARRIER]],3)="-MF",921,"")</f>
        <v/>
      </c>
      <c r="AO29" s="97"/>
    </row>
    <row r="30" spans="1:41" ht="13.5" customHeight="1" x14ac:dyDescent="0.3">
      <c r="A30" s="73">
        <f>WEEKNUM(plachta3434235[[#This Row],[LOADING DATE]],21)</f>
        <v>2</v>
      </c>
      <c r="B30" s="80" t="s">
        <v>82</v>
      </c>
      <c r="C30" s="87" t="s">
        <v>45</v>
      </c>
      <c r="D30" s="61" t="s">
        <v>83</v>
      </c>
      <c r="E30" s="60" t="s">
        <v>84</v>
      </c>
      <c r="F30" s="30">
        <v>45300</v>
      </c>
      <c r="G30" s="55">
        <v>0.58333333333333337</v>
      </c>
      <c r="H30" s="87" t="s">
        <v>42</v>
      </c>
      <c r="I30" s="61" t="s">
        <v>85</v>
      </c>
      <c r="J30" s="55" t="s">
        <v>86</v>
      </c>
      <c r="K30" s="80">
        <v>45301</v>
      </c>
      <c r="L30" s="78">
        <v>0.5625</v>
      </c>
      <c r="M30" s="96" t="s">
        <v>193</v>
      </c>
      <c r="N30" s="60" t="s">
        <v>67</v>
      </c>
      <c r="O30" s="60" t="s">
        <v>49</v>
      </c>
      <c r="P30" s="170"/>
      <c r="Q30" s="98" t="s">
        <v>194</v>
      </c>
      <c r="R30" s="32" t="s">
        <v>118</v>
      </c>
      <c r="S30" s="32">
        <v>990</v>
      </c>
      <c r="T30" s="37">
        <v>930</v>
      </c>
      <c r="U30" s="70">
        <f>plachta3434235[[#This Row],[SALES '[€']]]-plachta3434235[[#This Row],[PURCHASE '[€']]]</f>
        <v>60</v>
      </c>
      <c r="V30" s="63">
        <f>plachta3434235[[#This Row],[MARGIN '[€']]]/plachta3434235[[#This Row],[SALES '[€']]]</f>
        <v>6.0606060606060608E-2</v>
      </c>
      <c r="W30" s="39">
        <v>9215170557</v>
      </c>
      <c r="X30" s="40" t="s">
        <v>195</v>
      </c>
      <c r="Y30" s="32">
        <v>872</v>
      </c>
      <c r="Z30" s="32"/>
      <c r="AA30" s="32" t="s">
        <v>111</v>
      </c>
      <c r="AB30" s="71">
        <f>plachta3434235[[#This Row],[PURCHASE '[€']]]/plachta3434235[[#This Row],[KM]]</f>
        <v>1.0665137614678899</v>
      </c>
      <c r="AC30" s="72">
        <f>plachta3434235[[#This Row],[SALES '[€']]]/plachta3434235[[#This Row],[KM]]</f>
        <v>1.1353211009174311</v>
      </c>
      <c r="AD30" s="90"/>
      <c r="AE30" s="91"/>
      <c r="AF30" s="91"/>
      <c r="AG30" s="91"/>
      <c r="AH30" s="91"/>
      <c r="AI30" s="97"/>
      <c r="AJ30" s="97"/>
      <c r="AK30" s="97"/>
      <c r="AL30" s="117" t="str">
        <f>IF(plachta3434235[[#This Row],[DELIVERY TIME]]="STORNO","CANCELLED","OK")</f>
        <v>OK</v>
      </c>
      <c r="AM30" s="97"/>
      <c r="AN30" s="117" t="str">
        <f>IF(RIGHT(plachta3434235[[#This Row],[CARRIER]],3)="-MF",921,"")</f>
        <v/>
      </c>
      <c r="AO30" s="97"/>
    </row>
    <row r="31" spans="1:41" ht="13.5" customHeight="1" x14ac:dyDescent="0.3">
      <c r="A31" s="73">
        <f>WEEKNUM(plachta3434235[[#This Row],[LOADING DATE]],21)</f>
        <v>2</v>
      </c>
      <c r="B31" s="80" t="s">
        <v>82</v>
      </c>
      <c r="C31" s="87" t="s">
        <v>45</v>
      </c>
      <c r="D31" s="61" t="s">
        <v>83</v>
      </c>
      <c r="E31" s="60" t="s">
        <v>84</v>
      </c>
      <c r="F31" s="30">
        <v>45300</v>
      </c>
      <c r="G31" s="55">
        <v>0.5</v>
      </c>
      <c r="H31" s="87" t="s">
        <v>42</v>
      </c>
      <c r="I31" s="61" t="s">
        <v>85</v>
      </c>
      <c r="J31" s="55" t="s">
        <v>86</v>
      </c>
      <c r="K31" s="80">
        <v>45301</v>
      </c>
      <c r="L31" s="78">
        <v>0.5</v>
      </c>
      <c r="M31" s="96" t="s">
        <v>196</v>
      </c>
      <c r="N31" s="60" t="s">
        <v>67</v>
      </c>
      <c r="O31" s="60" t="s">
        <v>49</v>
      </c>
      <c r="P31" s="170"/>
      <c r="Q31" s="98" t="s">
        <v>197</v>
      </c>
      <c r="R31" s="32" t="s">
        <v>100</v>
      </c>
      <c r="S31" s="32">
        <v>990</v>
      </c>
      <c r="T31" s="37">
        <v>950</v>
      </c>
      <c r="U31" s="70">
        <f>plachta3434235[[#This Row],[SALES '[€']]]-plachta3434235[[#This Row],[PURCHASE '[€']]]</f>
        <v>40</v>
      </c>
      <c r="V31" s="63">
        <f>plachta3434235[[#This Row],[MARGIN '[€']]]/plachta3434235[[#This Row],[SALES '[€']]]</f>
        <v>4.0404040404040407E-2</v>
      </c>
      <c r="W31" s="39">
        <v>9215170625</v>
      </c>
      <c r="X31" s="40" t="s">
        <v>198</v>
      </c>
      <c r="Y31" s="32">
        <v>872</v>
      </c>
      <c r="Z31" s="32"/>
      <c r="AA31" s="32" t="s">
        <v>53</v>
      </c>
      <c r="AB31" s="71">
        <f>plachta3434235[[#This Row],[PURCHASE '[€']]]/plachta3434235[[#This Row],[KM]]</f>
        <v>1.0894495412844036</v>
      </c>
      <c r="AC31" s="72">
        <f>plachta3434235[[#This Row],[SALES '[€']]]/plachta3434235[[#This Row],[KM]]</f>
        <v>1.1353211009174311</v>
      </c>
      <c r="AD31" s="90"/>
      <c r="AE31" s="91"/>
      <c r="AF31" s="91"/>
      <c r="AG31" s="91"/>
      <c r="AH31" s="91"/>
      <c r="AI31" s="97"/>
      <c r="AJ31" s="97"/>
      <c r="AK31" s="97"/>
      <c r="AL31" s="117" t="str">
        <f>IF(plachta3434235[[#This Row],[DELIVERY TIME]]="STORNO","CANCELLED","OK")</f>
        <v>OK</v>
      </c>
      <c r="AM31" s="97"/>
      <c r="AN31" s="117" t="str">
        <f>IF(RIGHT(plachta3434235[[#This Row],[CARRIER]],3)="-MF",921,"")</f>
        <v/>
      </c>
      <c r="AO31" s="97"/>
    </row>
    <row r="32" spans="1:41" ht="13.5" customHeight="1" x14ac:dyDescent="0.3">
      <c r="A32" s="73">
        <f>WEEKNUM(plachta3434235[[#This Row],[LOADING DATE]],21)</f>
        <v>2</v>
      </c>
      <c r="B32" s="80" t="s">
        <v>82</v>
      </c>
      <c r="C32" s="87" t="s">
        <v>45</v>
      </c>
      <c r="D32" s="61" t="s">
        <v>83</v>
      </c>
      <c r="E32" s="60" t="s">
        <v>84</v>
      </c>
      <c r="F32" s="30">
        <v>45301</v>
      </c>
      <c r="G32" s="55">
        <v>0.5</v>
      </c>
      <c r="H32" s="87" t="s">
        <v>42</v>
      </c>
      <c r="I32" s="61" t="s">
        <v>85</v>
      </c>
      <c r="J32" s="55" t="s">
        <v>86</v>
      </c>
      <c r="K32" s="80">
        <v>45302</v>
      </c>
      <c r="L32" s="78">
        <v>0.5625</v>
      </c>
      <c r="M32" s="96" t="s">
        <v>199</v>
      </c>
      <c r="N32" s="60" t="s">
        <v>67</v>
      </c>
      <c r="O32" s="60" t="s">
        <v>49</v>
      </c>
      <c r="P32" s="170"/>
      <c r="Q32" s="98" t="s">
        <v>200</v>
      </c>
      <c r="R32" s="32" t="s">
        <v>201</v>
      </c>
      <c r="S32" s="32">
        <v>990</v>
      </c>
      <c r="T32" s="37">
        <v>970</v>
      </c>
      <c r="U32" s="70">
        <f>plachta3434235[[#This Row],[SALES '[€']]]-plachta3434235[[#This Row],[PURCHASE '[€']]]</f>
        <v>20</v>
      </c>
      <c r="V32" s="63">
        <f>plachta3434235[[#This Row],[MARGIN '[€']]]/plachta3434235[[#This Row],[SALES '[€']]]</f>
        <v>2.0202020202020204E-2</v>
      </c>
      <c r="W32" s="39">
        <v>9215170534</v>
      </c>
      <c r="X32" s="40" t="s">
        <v>202</v>
      </c>
      <c r="Y32" s="32">
        <v>872</v>
      </c>
      <c r="Z32" s="175" t="s">
        <v>203</v>
      </c>
      <c r="AA32" s="32" t="s">
        <v>111</v>
      </c>
      <c r="AB32" s="71">
        <f>plachta3434235[[#This Row],[PURCHASE '[€']]]/plachta3434235[[#This Row],[KM]]</f>
        <v>1.1123853211009174</v>
      </c>
      <c r="AC32" s="72">
        <f>plachta3434235[[#This Row],[SALES '[€']]]/plachta3434235[[#This Row],[KM]]</f>
        <v>1.1353211009174311</v>
      </c>
      <c r="AD32" s="90"/>
      <c r="AE32" s="91"/>
      <c r="AF32" s="91"/>
      <c r="AG32" s="91"/>
      <c r="AH32" s="91"/>
      <c r="AI32" s="97"/>
      <c r="AJ32" s="97"/>
      <c r="AK32" s="97"/>
      <c r="AL32" s="117" t="str">
        <f>IF(plachta3434235[[#This Row],[DELIVERY TIME]]="STORNO","CANCELLED","OK")</f>
        <v>OK</v>
      </c>
      <c r="AM32" s="97"/>
      <c r="AN32" s="117" t="str">
        <f>IF(RIGHT(plachta3434235[[#This Row],[CARRIER]],3)="-MF",921,"")</f>
        <v/>
      </c>
      <c r="AO32" s="97"/>
    </row>
    <row r="33" spans="1:41" ht="13.5" customHeight="1" x14ac:dyDescent="0.3">
      <c r="A33" s="73">
        <f>WEEKNUM(plachta3434235[[#This Row],[LOADING DATE]],21)</f>
        <v>2</v>
      </c>
      <c r="B33" s="80" t="s">
        <v>82</v>
      </c>
      <c r="C33" s="87" t="s">
        <v>45</v>
      </c>
      <c r="D33" s="61" t="s">
        <v>83</v>
      </c>
      <c r="E33" s="60" t="s">
        <v>84</v>
      </c>
      <c r="F33" s="30">
        <v>45301</v>
      </c>
      <c r="G33" s="55">
        <v>0.45833333333333331</v>
      </c>
      <c r="H33" s="87" t="s">
        <v>42</v>
      </c>
      <c r="I33" s="61" t="s">
        <v>85</v>
      </c>
      <c r="J33" s="55" t="s">
        <v>86</v>
      </c>
      <c r="K33" s="80">
        <v>45302</v>
      </c>
      <c r="L33" s="78">
        <v>0.25</v>
      </c>
      <c r="M33" s="96" t="s">
        <v>204</v>
      </c>
      <c r="N33" s="60" t="s">
        <v>67</v>
      </c>
      <c r="O33" s="60" t="s">
        <v>49</v>
      </c>
      <c r="P33" s="174">
        <v>911110530</v>
      </c>
      <c r="Q33" s="98" t="s">
        <v>205</v>
      </c>
      <c r="R33" s="32" t="s">
        <v>147</v>
      </c>
      <c r="S33" s="32">
        <v>990</v>
      </c>
      <c r="T33" s="37">
        <v>950</v>
      </c>
      <c r="U33" s="70">
        <f>plachta3434235[[#This Row],[SALES '[€']]]-plachta3434235[[#This Row],[PURCHASE '[€']]]</f>
        <v>40</v>
      </c>
      <c r="V33" s="63">
        <f>plachta3434235[[#This Row],[MARGIN '[€']]]/plachta3434235[[#This Row],[SALES '[€']]]</f>
        <v>4.0404040404040407E-2</v>
      </c>
      <c r="W33" s="39">
        <v>9215170535</v>
      </c>
      <c r="X33" s="40" t="s">
        <v>206</v>
      </c>
      <c r="Y33" s="32">
        <v>872</v>
      </c>
      <c r="Z33" s="175" t="s">
        <v>207</v>
      </c>
      <c r="AA33" s="32" t="s">
        <v>111</v>
      </c>
      <c r="AB33" s="71">
        <f>plachta3434235[[#This Row],[PURCHASE '[€']]]/plachta3434235[[#This Row],[KM]]</f>
        <v>1.0894495412844036</v>
      </c>
      <c r="AC33" s="72">
        <f>plachta3434235[[#This Row],[SALES '[€']]]/plachta3434235[[#This Row],[KM]]</f>
        <v>1.1353211009174311</v>
      </c>
      <c r="AD33" s="90"/>
      <c r="AE33" s="91"/>
      <c r="AF33" s="91"/>
      <c r="AG33" s="91"/>
      <c r="AH33" s="91"/>
      <c r="AI33" s="97"/>
      <c r="AJ33" s="97"/>
      <c r="AK33" s="97"/>
      <c r="AL33" s="117" t="str">
        <f>IF(plachta3434235[[#This Row],[DELIVERY TIME]]="STORNO","CANCELLED","OK")</f>
        <v>OK</v>
      </c>
      <c r="AM33" s="97"/>
      <c r="AN33" s="117" t="str">
        <f>IF(RIGHT(plachta3434235[[#This Row],[CARRIER]],3)="-MF",921,"")</f>
        <v/>
      </c>
      <c r="AO33" s="97"/>
    </row>
    <row r="34" spans="1:41" ht="13.5" customHeight="1" x14ac:dyDescent="0.3">
      <c r="A34" s="73">
        <f>WEEKNUM(plachta3434235[[#This Row],[LOADING DATE]],21)</f>
        <v>2</v>
      </c>
      <c r="B34" s="80" t="s">
        <v>82</v>
      </c>
      <c r="C34" s="87" t="s">
        <v>45</v>
      </c>
      <c r="D34" s="61" t="s">
        <v>83</v>
      </c>
      <c r="E34" s="60" t="s">
        <v>84</v>
      </c>
      <c r="F34" s="30">
        <v>45301</v>
      </c>
      <c r="G34" s="55">
        <v>0.33333333333333331</v>
      </c>
      <c r="H34" s="87" t="s">
        <v>42</v>
      </c>
      <c r="I34" s="61" t="s">
        <v>85</v>
      </c>
      <c r="J34" s="55" t="s">
        <v>86</v>
      </c>
      <c r="K34" s="80">
        <v>45302</v>
      </c>
      <c r="L34" s="78">
        <v>0.40625</v>
      </c>
      <c r="M34" s="96" t="s">
        <v>208</v>
      </c>
      <c r="N34" s="60" t="s">
        <v>67</v>
      </c>
      <c r="O34" s="60" t="s">
        <v>49</v>
      </c>
      <c r="P34" s="170"/>
      <c r="Q34" s="98" t="s">
        <v>209</v>
      </c>
      <c r="R34" s="32" t="s">
        <v>142</v>
      </c>
      <c r="S34" s="32">
        <v>990</v>
      </c>
      <c r="T34" s="37">
        <v>950</v>
      </c>
      <c r="U34" s="70">
        <f>plachta3434235[[#This Row],[SALES '[€']]]-plachta3434235[[#This Row],[PURCHASE '[€']]]</f>
        <v>40</v>
      </c>
      <c r="V34" s="63">
        <f>plachta3434235[[#This Row],[MARGIN '[€']]]/plachta3434235[[#This Row],[SALES '[€']]]</f>
        <v>4.0404040404040407E-2</v>
      </c>
      <c r="W34" s="39">
        <v>9215170559</v>
      </c>
      <c r="X34" s="40" t="s">
        <v>210</v>
      </c>
      <c r="Y34" s="32">
        <v>872</v>
      </c>
      <c r="Z34" s="32"/>
      <c r="AA34" s="32" t="s">
        <v>111</v>
      </c>
      <c r="AB34" s="71">
        <f>plachta3434235[[#This Row],[PURCHASE '[€']]]/plachta3434235[[#This Row],[KM]]</f>
        <v>1.0894495412844036</v>
      </c>
      <c r="AC34" s="72">
        <f>plachta3434235[[#This Row],[SALES '[€']]]/plachta3434235[[#This Row],[KM]]</f>
        <v>1.1353211009174311</v>
      </c>
      <c r="AD34" s="90"/>
      <c r="AE34" s="91"/>
      <c r="AF34" s="91"/>
      <c r="AG34" s="91"/>
      <c r="AH34" s="91"/>
      <c r="AI34" s="97"/>
      <c r="AJ34" s="97"/>
      <c r="AK34" s="97"/>
      <c r="AL34" s="117" t="str">
        <f>IF(plachta3434235[[#This Row],[DELIVERY TIME]]="STORNO","CANCELLED","OK")</f>
        <v>OK</v>
      </c>
      <c r="AM34" s="97"/>
      <c r="AN34" s="117" t="str">
        <f>IF(RIGHT(plachta3434235[[#This Row],[CARRIER]],3)="-MF",921,"")</f>
        <v/>
      </c>
      <c r="AO34" s="97"/>
    </row>
    <row r="35" spans="1:41" ht="13.5" customHeight="1" x14ac:dyDescent="0.3">
      <c r="A35" s="73">
        <f>WEEKNUM(plachta3434235[[#This Row],[LOADING DATE]],21)</f>
        <v>2</v>
      </c>
      <c r="B35" s="80" t="s">
        <v>82</v>
      </c>
      <c r="C35" s="87" t="s">
        <v>45</v>
      </c>
      <c r="D35" s="61" t="s">
        <v>83</v>
      </c>
      <c r="E35" s="60" t="s">
        <v>84</v>
      </c>
      <c r="F35" s="30">
        <v>45301</v>
      </c>
      <c r="G35" s="55">
        <v>0.45833333333333331</v>
      </c>
      <c r="H35" s="87" t="s">
        <v>42</v>
      </c>
      <c r="I35" s="61" t="s">
        <v>85</v>
      </c>
      <c r="J35" s="55" t="s">
        <v>86</v>
      </c>
      <c r="K35" s="80">
        <v>45302</v>
      </c>
      <c r="L35" s="78">
        <v>0.46875</v>
      </c>
      <c r="M35" s="96" t="s">
        <v>211</v>
      </c>
      <c r="N35" s="60" t="s">
        <v>67</v>
      </c>
      <c r="O35" s="60" t="s">
        <v>49</v>
      </c>
      <c r="P35" s="170"/>
      <c r="Q35" s="98" t="s">
        <v>212</v>
      </c>
      <c r="R35" s="25" t="s">
        <v>135</v>
      </c>
      <c r="S35" s="32">
        <v>990</v>
      </c>
      <c r="T35" s="37">
        <v>950</v>
      </c>
      <c r="U35" s="70">
        <f>plachta3434235[[#This Row],[SALES '[€']]]-plachta3434235[[#This Row],[PURCHASE '[€']]]</f>
        <v>40</v>
      </c>
      <c r="V35" s="63">
        <f>plachta3434235[[#This Row],[MARGIN '[€']]]/plachta3434235[[#This Row],[SALES '[€']]]</f>
        <v>4.0404040404040407E-2</v>
      </c>
      <c r="W35" s="39">
        <v>9215170636</v>
      </c>
      <c r="X35" s="40" t="s">
        <v>213</v>
      </c>
      <c r="Y35" s="32">
        <v>872</v>
      </c>
      <c r="Z35" s="32"/>
      <c r="AA35" s="32" t="s">
        <v>53</v>
      </c>
      <c r="AB35" s="71">
        <f>plachta3434235[[#This Row],[PURCHASE '[€']]]/plachta3434235[[#This Row],[KM]]</f>
        <v>1.0894495412844036</v>
      </c>
      <c r="AC35" s="72">
        <f>plachta3434235[[#This Row],[SALES '[€']]]/plachta3434235[[#This Row],[KM]]</f>
        <v>1.1353211009174311</v>
      </c>
      <c r="AD35" s="90"/>
      <c r="AE35" s="91"/>
      <c r="AF35" s="91"/>
      <c r="AG35" s="91"/>
      <c r="AH35" s="91"/>
      <c r="AI35" s="97"/>
      <c r="AJ35" s="97"/>
      <c r="AK35" s="97"/>
      <c r="AL35" s="117" t="str">
        <f>IF(plachta3434235[[#This Row],[DELIVERY TIME]]="STORNO","CANCELLED","OK")</f>
        <v>OK</v>
      </c>
      <c r="AM35" s="97"/>
      <c r="AN35" s="117" t="str">
        <f>IF(RIGHT(plachta3434235[[#This Row],[CARRIER]],3)="-MF",921,"")</f>
        <v/>
      </c>
      <c r="AO35" s="97"/>
    </row>
    <row r="36" spans="1:41" ht="13.5" customHeight="1" x14ac:dyDescent="0.3">
      <c r="A36" s="73">
        <f>WEEKNUM(plachta3434235[[#This Row],[LOADING DATE]],21)</f>
        <v>2</v>
      </c>
      <c r="B36" s="80" t="s">
        <v>82</v>
      </c>
      <c r="C36" s="87" t="s">
        <v>45</v>
      </c>
      <c r="D36" s="61" t="s">
        <v>83</v>
      </c>
      <c r="E36" s="60" t="s">
        <v>84</v>
      </c>
      <c r="F36" s="30">
        <v>45301</v>
      </c>
      <c r="G36" s="55">
        <v>0.33333333333333331</v>
      </c>
      <c r="H36" s="87" t="s">
        <v>42</v>
      </c>
      <c r="I36" s="61" t="s">
        <v>85</v>
      </c>
      <c r="J36" s="55" t="s">
        <v>86</v>
      </c>
      <c r="K36" s="80">
        <v>45302</v>
      </c>
      <c r="L36" s="78">
        <v>0.65625</v>
      </c>
      <c r="M36" s="96" t="s">
        <v>214</v>
      </c>
      <c r="N36" s="60" t="s">
        <v>67</v>
      </c>
      <c r="O36" s="60" t="s">
        <v>49</v>
      </c>
      <c r="P36" s="170"/>
      <c r="Q36" s="98" t="s">
        <v>215</v>
      </c>
      <c r="R36" s="32" t="s">
        <v>118</v>
      </c>
      <c r="S36" s="32">
        <v>990</v>
      </c>
      <c r="T36" s="37">
        <v>930</v>
      </c>
      <c r="U36" s="70">
        <f>plachta3434235[[#This Row],[SALES '[€']]]-plachta3434235[[#This Row],[PURCHASE '[€']]]</f>
        <v>60</v>
      </c>
      <c r="V36" s="63">
        <f>plachta3434235[[#This Row],[MARGIN '[€']]]/plachta3434235[[#This Row],[SALES '[€']]]</f>
        <v>6.0606060606060608E-2</v>
      </c>
      <c r="W36" s="39">
        <v>9215170540</v>
      </c>
      <c r="X36" s="40" t="s">
        <v>216</v>
      </c>
      <c r="Y36" s="32">
        <v>872</v>
      </c>
      <c r="Z36" s="32"/>
      <c r="AA36" s="32" t="s">
        <v>111</v>
      </c>
      <c r="AB36" s="71">
        <f>plachta3434235[[#This Row],[PURCHASE '[€']]]/plachta3434235[[#This Row],[KM]]</f>
        <v>1.0665137614678899</v>
      </c>
      <c r="AC36" s="72">
        <f>plachta3434235[[#This Row],[SALES '[€']]]/plachta3434235[[#This Row],[KM]]</f>
        <v>1.1353211009174311</v>
      </c>
      <c r="AD36" s="90"/>
      <c r="AE36" s="91"/>
      <c r="AF36" s="91"/>
      <c r="AG36" s="91"/>
      <c r="AH36" s="91"/>
      <c r="AI36" s="97"/>
      <c r="AJ36" s="97"/>
      <c r="AK36" s="97"/>
      <c r="AL36" s="117" t="str">
        <f>IF(plachta3434235[[#This Row],[DELIVERY TIME]]="STORNO","CANCELLED","OK")</f>
        <v>OK</v>
      </c>
      <c r="AM36" s="97"/>
      <c r="AN36" s="117" t="str">
        <f>IF(RIGHT(plachta3434235[[#This Row],[CARRIER]],3)="-MF",921,"")</f>
        <v/>
      </c>
      <c r="AO36" s="97"/>
    </row>
    <row r="37" spans="1:41" ht="13.95" customHeight="1" x14ac:dyDescent="0.3">
      <c r="A37" s="73">
        <f>WEEKNUM(plachta3434235[[#This Row],[LOADING DATE]],21)</f>
        <v>2</v>
      </c>
      <c r="B37" s="80" t="s">
        <v>82</v>
      </c>
      <c r="C37" s="87" t="s">
        <v>45</v>
      </c>
      <c r="D37" s="61" t="s">
        <v>83</v>
      </c>
      <c r="E37" s="60" t="s">
        <v>84</v>
      </c>
      <c r="F37" s="30">
        <v>45302</v>
      </c>
      <c r="G37" s="55">
        <v>0.33333333333333331</v>
      </c>
      <c r="H37" s="87" t="s">
        <v>42</v>
      </c>
      <c r="I37" s="61" t="s">
        <v>85</v>
      </c>
      <c r="J37" s="55" t="s">
        <v>86</v>
      </c>
      <c r="K37" s="79">
        <v>45303</v>
      </c>
      <c r="L37" s="77">
        <v>0.46875</v>
      </c>
      <c r="M37" s="96" t="s">
        <v>217</v>
      </c>
      <c r="N37" s="60" t="s">
        <v>67</v>
      </c>
      <c r="O37" s="60" t="s">
        <v>49</v>
      </c>
      <c r="P37" s="170"/>
      <c r="Q37" s="98" t="s">
        <v>218</v>
      </c>
      <c r="R37" s="32" t="s">
        <v>142</v>
      </c>
      <c r="S37" s="32">
        <v>990</v>
      </c>
      <c r="T37" s="37">
        <v>950</v>
      </c>
      <c r="U37" s="70">
        <f>plachta3434235[[#This Row],[SALES '[€']]]-plachta3434235[[#This Row],[PURCHASE '[€']]]</f>
        <v>40</v>
      </c>
      <c r="V37" s="63">
        <f>plachta3434235[[#This Row],[MARGIN '[€']]]/plachta3434235[[#This Row],[SALES '[€']]]</f>
        <v>4.0404040404040407E-2</v>
      </c>
      <c r="W37" s="39">
        <v>9215170538</v>
      </c>
      <c r="X37" s="40" t="s">
        <v>219</v>
      </c>
      <c r="Y37" s="32">
        <v>872</v>
      </c>
      <c r="Z37" s="32"/>
      <c r="AA37" s="32" t="s">
        <v>111</v>
      </c>
      <c r="AB37" s="71">
        <f>plachta3434235[[#This Row],[PURCHASE '[€']]]/plachta3434235[[#This Row],[KM]]</f>
        <v>1.0894495412844036</v>
      </c>
      <c r="AC37" s="72">
        <f>plachta3434235[[#This Row],[SALES '[€']]]/plachta3434235[[#This Row],[KM]]</f>
        <v>1.1353211009174311</v>
      </c>
      <c r="AD37" s="90"/>
      <c r="AE37" s="91"/>
      <c r="AF37" s="91"/>
      <c r="AG37" s="91"/>
      <c r="AH37" s="91"/>
      <c r="AI37" s="97"/>
      <c r="AJ37" s="97"/>
      <c r="AK37" s="97"/>
      <c r="AL37" s="117" t="str">
        <f>IF(plachta3434235[[#This Row],[DELIVERY TIME]]="STORNO","CANCELLED","OK")</f>
        <v>OK</v>
      </c>
      <c r="AM37" s="97"/>
      <c r="AN37" s="117" t="str">
        <f>IF(RIGHT(plachta3434235[[#This Row],[CARRIER]],3)="-MF",921,"")</f>
        <v/>
      </c>
      <c r="AO37" s="97"/>
    </row>
    <row r="38" spans="1:41" ht="13.5" customHeight="1" x14ac:dyDescent="0.3">
      <c r="A38" s="73">
        <f>WEEKNUM(plachta3434235[[#This Row],[LOADING DATE]],21)</f>
        <v>2</v>
      </c>
      <c r="B38" s="80" t="s">
        <v>82</v>
      </c>
      <c r="C38" s="87" t="s">
        <v>45</v>
      </c>
      <c r="D38" s="61" t="s">
        <v>83</v>
      </c>
      <c r="E38" s="60" t="s">
        <v>84</v>
      </c>
      <c r="F38" s="30">
        <v>45302</v>
      </c>
      <c r="G38" s="55">
        <v>0.5</v>
      </c>
      <c r="H38" s="87" t="s">
        <v>42</v>
      </c>
      <c r="I38" s="61" t="s">
        <v>85</v>
      </c>
      <c r="J38" s="55" t="s">
        <v>86</v>
      </c>
      <c r="K38" s="79">
        <v>45303</v>
      </c>
      <c r="L38" s="77">
        <v>0.5625</v>
      </c>
      <c r="M38" s="96" t="s">
        <v>220</v>
      </c>
      <c r="N38" s="60" t="s">
        <v>67</v>
      </c>
      <c r="O38" s="60" t="s">
        <v>49</v>
      </c>
      <c r="P38" s="170" t="s">
        <v>221</v>
      </c>
      <c r="Q38" s="98" t="s">
        <v>222</v>
      </c>
      <c r="R38" s="32" t="s">
        <v>223</v>
      </c>
      <c r="S38" s="32">
        <v>990</v>
      </c>
      <c r="T38" s="37">
        <v>950</v>
      </c>
      <c r="U38" s="70">
        <f>plachta3434235[[#This Row],[SALES '[€']]]-plachta3434235[[#This Row],[PURCHASE '[€']]]</f>
        <v>40</v>
      </c>
      <c r="V38" s="63">
        <f>plachta3434235[[#This Row],[MARGIN '[€']]]/plachta3434235[[#This Row],[SALES '[€']]]</f>
        <v>4.0404040404040407E-2</v>
      </c>
      <c r="W38" s="39">
        <v>9215170561</v>
      </c>
      <c r="X38" s="40" t="s">
        <v>224</v>
      </c>
      <c r="Y38" s="32">
        <v>872</v>
      </c>
      <c r="Z38" s="175" t="s">
        <v>225</v>
      </c>
      <c r="AA38" s="32" t="s">
        <v>111</v>
      </c>
      <c r="AB38" s="71">
        <f>plachta3434235[[#This Row],[PURCHASE '[€']]]/plachta3434235[[#This Row],[KM]]</f>
        <v>1.0894495412844036</v>
      </c>
      <c r="AC38" s="72">
        <f>plachta3434235[[#This Row],[SALES '[€']]]/plachta3434235[[#This Row],[KM]]</f>
        <v>1.1353211009174311</v>
      </c>
      <c r="AD38" s="90"/>
      <c r="AE38" s="91"/>
      <c r="AF38" s="91"/>
      <c r="AG38" s="91"/>
      <c r="AH38" s="91"/>
      <c r="AI38" s="97"/>
      <c r="AJ38" s="97"/>
      <c r="AK38" s="97"/>
      <c r="AL38" s="117" t="str">
        <f>IF(plachta3434235[[#This Row],[DELIVERY TIME]]="STORNO","CANCELLED","OK")</f>
        <v>OK</v>
      </c>
      <c r="AM38" s="97"/>
      <c r="AN38" s="117" t="str">
        <f>IF(RIGHT(plachta3434235[[#This Row],[CARRIER]],3)="-MF",921,"")</f>
        <v/>
      </c>
      <c r="AO38" s="97"/>
    </row>
    <row r="39" spans="1:41" ht="13.5" customHeight="1" x14ac:dyDescent="0.3">
      <c r="A39" s="73">
        <f>WEEKNUM(plachta3434235[[#This Row],[LOADING DATE]],21)</f>
        <v>2</v>
      </c>
      <c r="B39" s="80" t="s">
        <v>82</v>
      </c>
      <c r="C39" s="87" t="s">
        <v>45</v>
      </c>
      <c r="D39" s="61" t="s">
        <v>83</v>
      </c>
      <c r="E39" s="60" t="s">
        <v>84</v>
      </c>
      <c r="F39" s="30">
        <v>45302</v>
      </c>
      <c r="G39" s="55">
        <v>0.33333333333333331</v>
      </c>
      <c r="H39" s="87" t="s">
        <v>42</v>
      </c>
      <c r="I39" s="61" t="s">
        <v>85</v>
      </c>
      <c r="J39" s="55" t="s">
        <v>86</v>
      </c>
      <c r="K39" s="79">
        <v>45303</v>
      </c>
      <c r="L39" s="77">
        <v>0.40625</v>
      </c>
      <c r="M39" s="96" t="s">
        <v>226</v>
      </c>
      <c r="N39" s="60" t="s">
        <v>67</v>
      </c>
      <c r="O39" s="60" t="s">
        <v>49</v>
      </c>
      <c r="P39" s="170"/>
      <c r="Q39" s="98" t="s">
        <v>167</v>
      </c>
      <c r="R39" s="32" t="s">
        <v>168</v>
      </c>
      <c r="S39" s="32">
        <v>990</v>
      </c>
      <c r="T39" s="37">
        <v>950</v>
      </c>
      <c r="U39" s="70">
        <f>plachta3434235[[#This Row],[SALES '[€']]]-plachta3434235[[#This Row],[PURCHASE '[€']]]</f>
        <v>40</v>
      </c>
      <c r="V39" s="63">
        <f>plachta3434235[[#This Row],[MARGIN '[€']]]/plachta3434235[[#This Row],[SALES '[€']]]</f>
        <v>4.0404040404040407E-2</v>
      </c>
      <c r="W39" s="39">
        <v>9215170564</v>
      </c>
      <c r="X39" s="40" t="s">
        <v>227</v>
      </c>
      <c r="Y39" s="32">
        <v>872</v>
      </c>
      <c r="Z39" s="32"/>
      <c r="AA39" s="32" t="s">
        <v>111</v>
      </c>
      <c r="AB39" s="71">
        <f>plachta3434235[[#This Row],[PURCHASE '[€']]]/plachta3434235[[#This Row],[KM]]</f>
        <v>1.0894495412844036</v>
      </c>
      <c r="AC39" s="72">
        <f>plachta3434235[[#This Row],[SALES '[€']]]/plachta3434235[[#This Row],[KM]]</f>
        <v>1.1353211009174311</v>
      </c>
      <c r="AD39" s="90"/>
      <c r="AE39" s="91"/>
      <c r="AF39" s="91"/>
      <c r="AG39" s="91"/>
      <c r="AH39" s="91"/>
      <c r="AI39" s="97"/>
      <c r="AJ39" s="97"/>
      <c r="AK39" s="97"/>
      <c r="AL39" s="117" t="str">
        <f>IF(plachta3434235[[#This Row],[DELIVERY TIME]]="STORNO","CANCELLED","OK")</f>
        <v>OK</v>
      </c>
      <c r="AM39" s="97"/>
      <c r="AN39" s="117" t="str">
        <f>IF(RIGHT(plachta3434235[[#This Row],[CARRIER]],3)="-MF",921,"")</f>
        <v/>
      </c>
      <c r="AO39" s="97"/>
    </row>
    <row r="40" spans="1:41" ht="13.5" customHeight="1" x14ac:dyDescent="0.3">
      <c r="A40" s="73">
        <f>WEEKNUM(plachta3434235[[#This Row],[LOADING DATE]],21)</f>
        <v>2</v>
      </c>
      <c r="B40" s="80" t="s">
        <v>82</v>
      </c>
      <c r="C40" s="87" t="s">
        <v>45</v>
      </c>
      <c r="D40" s="61" t="s">
        <v>83</v>
      </c>
      <c r="E40" s="60" t="s">
        <v>84</v>
      </c>
      <c r="F40" s="30">
        <v>45302</v>
      </c>
      <c r="G40" s="55">
        <v>0.41666666666666669</v>
      </c>
      <c r="H40" s="87" t="s">
        <v>42</v>
      </c>
      <c r="I40" s="61" t="s">
        <v>85</v>
      </c>
      <c r="J40" s="55" t="s">
        <v>86</v>
      </c>
      <c r="K40" s="79">
        <v>45303</v>
      </c>
      <c r="L40" s="92">
        <v>0.82291666666666663</v>
      </c>
      <c r="M40" s="96" t="s">
        <v>228</v>
      </c>
      <c r="N40" s="60" t="s">
        <v>67</v>
      </c>
      <c r="O40" s="60" t="s">
        <v>49</v>
      </c>
      <c r="P40" s="170" t="s">
        <v>229</v>
      </c>
      <c r="Q40" s="98" t="s">
        <v>230</v>
      </c>
      <c r="R40" s="32" t="s">
        <v>231</v>
      </c>
      <c r="S40" s="32">
        <v>990</v>
      </c>
      <c r="T40" s="37">
        <v>930</v>
      </c>
      <c r="U40" s="70">
        <f>plachta3434235[[#This Row],[SALES '[€']]]-plachta3434235[[#This Row],[PURCHASE '[€']]]</f>
        <v>60</v>
      </c>
      <c r="V40" s="63">
        <f>plachta3434235[[#This Row],[MARGIN '[€']]]/plachta3434235[[#This Row],[SALES '[€']]]</f>
        <v>6.0606060606060608E-2</v>
      </c>
      <c r="W40" s="39">
        <v>9215170637</v>
      </c>
      <c r="X40" s="40" t="s">
        <v>232</v>
      </c>
      <c r="Y40" s="32">
        <v>872</v>
      </c>
      <c r="Z40" s="32"/>
      <c r="AA40" s="32" t="s">
        <v>53</v>
      </c>
      <c r="AB40" s="71">
        <f>plachta3434235[[#This Row],[PURCHASE '[€']]]/plachta3434235[[#This Row],[KM]]</f>
        <v>1.0665137614678899</v>
      </c>
      <c r="AC40" s="72">
        <f>plachta3434235[[#This Row],[SALES '[€']]]/plachta3434235[[#This Row],[KM]]</f>
        <v>1.1353211009174311</v>
      </c>
      <c r="AD40" s="90"/>
      <c r="AE40" s="91"/>
      <c r="AF40" s="91"/>
      <c r="AG40" s="91"/>
      <c r="AH40" s="91"/>
      <c r="AI40" s="97"/>
      <c r="AJ40" s="97"/>
      <c r="AK40" s="97"/>
      <c r="AL40" s="117" t="str">
        <f>IF(plachta3434235[[#This Row],[DELIVERY TIME]]="STORNO","CANCELLED","OK")</f>
        <v>OK</v>
      </c>
      <c r="AM40" s="97"/>
      <c r="AN40" s="117" t="str">
        <f>IF(RIGHT(plachta3434235[[#This Row],[CARRIER]],3)="-MF",921,"")</f>
        <v/>
      </c>
      <c r="AO40" s="97"/>
    </row>
    <row r="41" spans="1:41" ht="13.5" customHeight="1" x14ac:dyDescent="0.3">
      <c r="A41" s="73">
        <f>WEEKNUM(plachta3434235[[#This Row],[LOADING DATE]],21)</f>
        <v>2</v>
      </c>
      <c r="B41" s="80" t="s">
        <v>82</v>
      </c>
      <c r="C41" s="87" t="s">
        <v>45</v>
      </c>
      <c r="D41" s="61" t="s">
        <v>83</v>
      </c>
      <c r="E41" s="60" t="s">
        <v>84</v>
      </c>
      <c r="F41" s="30">
        <v>45302</v>
      </c>
      <c r="G41" s="55">
        <v>0.45833333333333331</v>
      </c>
      <c r="H41" s="87" t="s">
        <v>42</v>
      </c>
      <c r="I41" s="61" t="s">
        <v>85</v>
      </c>
      <c r="J41" s="55" t="s">
        <v>86</v>
      </c>
      <c r="K41" s="79">
        <v>45303</v>
      </c>
      <c r="L41" s="77">
        <v>0.65625</v>
      </c>
      <c r="M41" s="96" t="s">
        <v>233</v>
      </c>
      <c r="N41" s="60" t="s">
        <v>67</v>
      </c>
      <c r="O41" s="60" t="s">
        <v>49</v>
      </c>
      <c r="P41" s="170" t="s">
        <v>234</v>
      </c>
      <c r="Q41" s="98" t="s">
        <v>235</v>
      </c>
      <c r="R41" s="32" t="s">
        <v>184</v>
      </c>
      <c r="S41" s="32">
        <v>990</v>
      </c>
      <c r="T41" s="37">
        <v>950</v>
      </c>
      <c r="U41" s="70">
        <f>plachta3434235[[#This Row],[SALES '[€']]]-plachta3434235[[#This Row],[PURCHASE '[€']]]</f>
        <v>40</v>
      </c>
      <c r="V41" s="63">
        <f>plachta3434235[[#This Row],[MARGIN '[€']]]/plachta3434235[[#This Row],[SALES '[€']]]</f>
        <v>4.0404040404040407E-2</v>
      </c>
      <c r="W41" s="39">
        <v>9215170631</v>
      </c>
      <c r="X41" s="40" t="s">
        <v>236</v>
      </c>
      <c r="Y41" s="32">
        <v>872</v>
      </c>
      <c r="Z41" s="32"/>
      <c r="AA41" s="32" t="s">
        <v>53</v>
      </c>
      <c r="AB41" s="71">
        <f>plachta3434235[[#This Row],[PURCHASE '[€']]]/plachta3434235[[#This Row],[KM]]</f>
        <v>1.0894495412844036</v>
      </c>
      <c r="AC41" s="72">
        <f>plachta3434235[[#This Row],[SALES '[€']]]/plachta3434235[[#This Row],[KM]]</f>
        <v>1.1353211009174311</v>
      </c>
      <c r="AD41" s="90"/>
      <c r="AE41" s="91"/>
      <c r="AF41" s="91"/>
      <c r="AG41" s="91"/>
      <c r="AH41" s="91"/>
      <c r="AI41" s="97"/>
      <c r="AJ41" s="97"/>
      <c r="AK41" s="97"/>
      <c r="AL41" s="117" t="str">
        <f>IF(plachta3434235[[#This Row],[DELIVERY TIME]]="STORNO","CANCELLED","OK")</f>
        <v>OK</v>
      </c>
      <c r="AM41" s="97"/>
      <c r="AN41" s="117" t="str">
        <f>IF(RIGHT(plachta3434235[[#This Row],[CARRIER]],3)="-MF",921,"")</f>
        <v/>
      </c>
      <c r="AO41" s="97"/>
    </row>
    <row r="42" spans="1:41" ht="13.5" customHeight="1" x14ac:dyDescent="0.3">
      <c r="A42" s="73">
        <f>WEEKNUM(plachta3434235[[#This Row],[LOADING DATE]],21)</f>
        <v>2</v>
      </c>
      <c r="B42" s="80" t="s">
        <v>82</v>
      </c>
      <c r="C42" s="87" t="s">
        <v>45</v>
      </c>
      <c r="D42" s="61" t="s">
        <v>83</v>
      </c>
      <c r="E42" s="60" t="s">
        <v>84</v>
      </c>
      <c r="F42" s="30">
        <v>45303</v>
      </c>
      <c r="G42" s="55">
        <v>0.33333333333333331</v>
      </c>
      <c r="H42" s="87" t="s">
        <v>42</v>
      </c>
      <c r="I42" s="61" t="s">
        <v>85</v>
      </c>
      <c r="J42" s="55" t="s">
        <v>86</v>
      </c>
      <c r="K42" s="80">
        <v>45306</v>
      </c>
      <c r="L42" s="78">
        <v>0.4375</v>
      </c>
      <c r="M42" s="96" t="s">
        <v>237</v>
      </c>
      <c r="N42" s="60" t="s">
        <v>67</v>
      </c>
      <c r="O42" s="60" t="s">
        <v>49</v>
      </c>
      <c r="P42" s="170"/>
      <c r="Q42" s="98" t="s">
        <v>238</v>
      </c>
      <c r="R42" s="32" t="s">
        <v>231</v>
      </c>
      <c r="S42" s="32">
        <v>990</v>
      </c>
      <c r="T42" s="37">
        <v>930</v>
      </c>
      <c r="U42" s="70">
        <f>plachta3434235[[#This Row],[SALES '[€']]]-plachta3434235[[#This Row],[PURCHASE '[€']]]</f>
        <v>60</v>
      </c>
      <c r="V42" s="63">
        <f>plachta3434235[[#This Row],[MARGIN '[€']]]/plachta3434235[[#This Row],[SALES '[€']]]</f>
        <v>6.0606060606060608E-2</v>
      </c>
      <c r="W42" s="39">
        <v>9215170641</v>
      </c>
      <c r="X42" s="40" t="s">
        <v>239</v>
      </c>
      <c r="Y42" s="32">
        <v>872</v>
      </c>
      <c r="Z42" s="32"/>
      <c r="AA42" s="32" t="s">
        <v>53</v>
      </c>
      <c r="AB42" s="71">
        <f>plachta3434235[[#This Row],[PURCHASE '[€']]]/plachta3434235[[#This Row],[KM]]</f>
        <v>1.0665137614678899</v>
      </c>
      <c r="AC42" s="72">
        <f>plachta3434235[[#This Row],[SALES '[€']]]/plachta3434235[[#This Row],[KM]]</f>
        <v>1.1353211009174311</v>
      </c>
      <c r="AD42" s="90"/>
      <c r="AE42" s="91"/>
      <c r="AF42" s="91"/>
      <c r="AG42" s="91"/>
      <c r="AH42" s="91"/>
      <c r="AI42" s="97"/>
      <c r="AJ42" s="97"/>
      <c r="AK42" s="97"/>
      <c r="AL42" s="117" t="str">
        <f>IF(plachta3434235[[#This Row],[DELIVERY TIME]]="STORNO","CANCELLED","OK")</f>
        <v>OK</v>
      </c>
      <c r="AM42" s="97"/>
      <c r="AN42" s="117" t="str">
        <f>IF(RIGHT(plachta3434235[[#This Row],[CARRIER]],3)="-MF",921,"")</f>
        <v/>
      </c>
      <c r="AO42" s="97"/>
    </row>
    <row r="43" spans="1:41" ht="13.5" customHeight="1" x14ac:dyDescent="0.3">
      <c r="A43" s="73">
        <f>WEEKNUM(plachta3434235[[#This Row],[LOADING DATE]],21)</f>
        <v>2</v>
      </c>
      <c r="B43" s="80" t="s">
        <v>82</v>
      </c>
      <c r="C43" s="87" t="s">
        <v>45</v>
      </c>
      <c r="D43" s="61" t="s">
        <v>83</v>
      </c>
      <c r="E43" s="60" t="s">
        <v>84</v>
      </c>
      <c r="F43" s="30">
        <v>45303</v>
      </c>
      <c r="G43" s="55">
        <v>0.5</v>
      </c>
      <c r="H43" s="87" t="s">
        <v>42</v>
      </c>
      <c r="I43" s="61" t="s">
        <v>85</v>
      </c>
      <c r="J43" s="55" t="s">
        <v>86</v>
      </c>
      <c r="K43" s="80">
        <v>45306</v>
      </c>
      <c r="L43" s="78">
        <v>0.25</v>
      </c>
      <c r="M43" s="96" t="s">
        <v>240</v>
      </c>
      <c r="N43" s="60" t="s">
        <v>67</v>
      </c>
      <c r="O43" s="60" t="s">
        <v>49</v>
      </c>
      <c r="P43" s="170"/>
      <c r="Q43" s="98" t="s">
        <v>241</v>
      </c>
      <c r="R43" s="32" t="s">
        <v>184</v>
      </c>
      <c r="S43" s="32">
        <v>990</v>
      </c>
      <c r="T43" s="37">
        <v>950</v>
      </c>
      <c r="U43" s="70">
        <f>plachta3434235[[#This Row],[SALES '[€']]]-plachta3434235[[#This Row],[PURCHASE '[€']]]</f>
        <v>40</v>
      </c>
      <c r="V43" s="63">
        <f>plachta3434235[[#This Row],[MARGIN '[€']]]/plachta3434235[[#This Row],[SALES '[€']]]</f>
        <v>4.0404040404040407E-2</v>
      </c>
      <c r="W43" s="39">
        <v>9215170632</v>
      </c>
      <c r="X43" s="40" t="s">
        <v>242</v>
      </c>
      <c r="Y43" s="32">
        <v>872</v>
      </c>
      <c r="Z43" s="32"/>
      <c r="AA43" s="32" t="s">
        <v>53</v>
      </c>
      <c r="AB43" s="71">
        <f>plachta3434235[[#This Row],[PURCHASE '[€']]]/plachta3434235[[#This Row],[KM]]</f>
        <v>1.0894495412844036</v>
      </c>
      <c r="AC43" s="72">
        <f>plachta3434235[[#This Row],[SALES '[€']]]/plachta3434235[[#This Row],[KM]]</f>
        <v>1.1353211009174311</v>
      </c>
      <c r="AD43" s="90"/>
      <c r="AE43" s="91"/>
      <c r="AF43" s="91"/>
      <c r="AG43" s="91"/>
      <c r="AH43" s="91"/>
      <c r="AI43" s="97"/>
      <c r="AJ43" s="97"/>
      <c r="AK43" s="97"/>
      <c r="AL43" s="117" t="str">
        <f>IF(plachta3434235[[#This Row],[DELIVERY TIME]]="STORNO","CANCELLED","OK")</f>
        <v>OK</v>
      </c>
      <c r="AM43" s="97"/>
      <c r="AN43" s="117" t="str">
        <f>IF(RIGHT(plachta3434235[[#This Row],[CARRIER]],3)="-MF",921,"")</f>
        <v/>
      </c>
      <c r="AO43" s="97"/>
    </row>
    <row r="44" spans="1:41" ht="13.5" customHeight="1" x14ac:dyDescent="0.3">
      <c r="A44" s="73">
        <f>WEEKNUM(plachta3434235[[#This Row],[LOADING DATE]],21)</f>
        <v>2</v>
      </c>
      <c r="B44" s="80" t="s">
        <v>82</v>
      </c>
      <c r="C44" s="87" t="s">
        <v>45</v>
      </c>
      <c r="D44" s="61" t="s">
        <v>83</v>
      </c>
      <c r="E44" s="60" t="s">
        <v>84</v>
      </c>
      <c r="F44" s="30">
        <v>45303</v>
      </c>
      <c r="G44" s="55">
        <v>0.41666666666666669</v>
      </c>
      <c r="H44" s="87" t="s">
        <v>42</v>
      </c>
      <c r="I44" s="61" t="s">
        <v>85</v>
      </c>
      <c r="J44" s="55" t="s">
        <v>86</v>
      </c>
      <c r="K44" s="80">
        <v>45306</v>
      </c>
      <c r="L44" s="78">
        <v>0.46875</v>
      </c>
      <c r="M44" s="96" t="s">
        <v>243</v>
      </c>
      <c r="N44" s="60" t="s">
        <v>67</v>
      </c>
      <c r="O44" s="60" t="s">
        <v>49</v>
      </c>
      <c r="P44" s="170"/>
      <c r="Q44" s="98" t="s">
        <v>244</v>
      </c>
      <c r="R44" s="32" t="s">
        <v>95</v>
      </c>
      <c r="S44" s="32">
        <v>990</v>
      </c>
      <c r="T44" s="37">
        <v>930</v>
      </c>
      <c r="U44" s="70">
        <f>plachta3434235[[#This Row],[SALES '[€']]]-plachta3434235[[#This Row],[PURCHASE '[€']]]</f>
        <v>60</v>
      </c>
      <c r="V44" s="63">
        <f>plachta3434235[[#This Row],[MARGIN '[€']]]/plachta3434235[[#This Row],[SALES '[€']]]</f>
        <v>6.0606060606060608E-2</v>
      </c>
      <c r="W44" s="39">
        <v>9215170657</v>
      </c>
      <c r="X44" s="40" t="s">
        <v>245</v>
      </c>
      <c r="Y44" s="32">
        <v>872</v>
      </c>
      <c r="Z44" s="32"/>
      <c r="AA44" s="32" t="s">
        <v>53</v>
      </c>
      <c r="AB44" s="71">
        <f>plachta3434235[[#This Row],[PURCHASE '[€']]]/plachta3434235[[#This Row],[KM]]</f>
        <v>1.0665137614678899</v>
      </c>
      <c r="AC44" s="72">
        <f>plachta3434235[[#This Row],[SALES '[€']]]/plachta3434235[[#This Row],[KM]]</f>
        <v>1.1353211009174311</v>
      </c>
      <c r="AD44" s="90"/>
      <c r="AE44" s="91"/>
      <c r="AF44" s="91"/>
      <c r="AG44" s="91"/>
      <c r="AH44" s="91"/>
      <c r="AI44" s="97"/>
      <c r="AJ44" s="97"/>
      <c r="AK44" s="97"/>
      <c r="AL44" s="117" t="str">
        <f>IF(plachta3434235[[#This Row],[DELIVERY TIME]]="STORNO","CANCELLED","OK")</f>
        <v>OK</v>
      </c>
      <c r="AM44" s="97"/>
      <c r="AN44" s="117" t="str">
        <f>IF(RIGHT(plachta3434235[[#This Row],[CARRIER]],3)="-MF",921,"")</f>
        <v/>
      </c>
      <c r="AO44" s="97"/>
    </row>
    <row r="45" spans="1:41" ht="14.4" x14ac:dyDescent="0.3">
      <c r="A45" s="73">
        <f>WEEKNUM(plachta3434235[[#This Row],[LOADING DATE]],21)</f>
        <v>2</v>
      </c>
      <c r="B45" s="79" t="s">
        <v>149</v>
      </c>
      <c r="C45" s="84" t="s">
        <v>150</v>
      </c>
      <c r="D45" s="26" t="s">
        <v>151</v>
      </c>
      <c r="E45" s="25" t="s">
        <v>152</v>
      </c>
      <c r="F45" s="79">
        <v>45299</v>
      </c>
      <c r="G45" s="173" t="s">
        <v>153</v>
      </c>
      <c r="H45" s="27" t="s">
        <v>42</v>
      </c>
      <c r="I45" s="26" t="s">
        <v>85</v>
      </c>
      <c r="J45" s="25" t="s">
        <v>86</v>
      </c>
      <c r="K45" s="79">
        <v>45301</v>
      </c>
      <c r="L45" s="92">
        <v>0.40625</v>
      </c>
      <c r="M45" s="29"/>
      <c r="N45" s="25" t="s">
        <v>48</v>
      </c>
      <c r="O45" s="25" t="s">
        <v>49</v>
      </c>
      <c r="P45" s="115"/>
      <c r="Q45" s="53" t="s">
        <v>246</v>
      </c>
      <c r="R45" s="25" t="s">
        <v>161</v>
      </c>
      <c r="S45" s="25">
        <v>1470</v>
      </c>
      <c r="T45" s="37">
        <v>1350</v>
      </c>
      <c r="U45" s="39">
        <f>plachta3434235[[#This Row],[SALES '[€']]]-plachta3434235[[#This Row],[PURCHASE '[€']]]</f>
        <v>120</v>
      </c>
      <c r="V45" s="119">
        <f>plachta3434235[[#This Row],[MARGIN '[€']]]/plachta3434235[[#This Row],[SALES '[€']]]</f>
        <v>8.1632653061224483E-2</v>
      </c>
      <c r="W45" s="39">
        <v>329271010</v>
      </c>
      <c r="X45" s="40" t="s">
        <v>247</v>
      </c>
      <c r="Y45" s="32">
        <v>1450</v>
      </c>
      <c r="Z45" s="32"/>
      <c r="AA45" s="32" t="s">
        <v>111</v>
      </c>
      <c r="AB45" s="40">
        <f>plachta3434235[[#This Row],[PURCHASE '[€']]]/plachta3434235[[#This Row],[KM]]</f>
        <v>0.93103448275862066</v>
      </c>
      <c r="AC45" s="118">
        <f>plachta3434235[[#This Row],[SALES '[€']]]/plachta3434235[[#This Row],[KM]]</f>
        <v>1.0137931034482759</v>
      </c>
      <c r="AD45" s="90"/>
      <c r="AE45" s="91"/>
      <c r="AF45" s="91"/>
      <c r="AG45" s="91"/>
      <c r="AH45" s="91"/>
      <c r="AI45" s="97"/>
      <c r="AJ45" s="97"/>
      <c r="AK45" s="97"/>
      <c r="AL45" s="97" t="str">
        <f>IF(plachta3434235[[#This Row],[DELIVERY TIME]]="STORNO","CANCELLED","OK")</f>
        <v>OK</v>
      </c>
      <c r="AM45" s="97"/>
      <c r="AN45" s="97" t="str">
        <f>IF(RIGHT(plachta3434235[[#This Row],[CARRIER]],3)="-MF",921,"")</f>
        <v/>
      </c>
      <c r="AO45" s="97"/>
    </row>
    <row r="46" spans="1:41" ht="14.4" x14ac:dyDescent="0.3">
      <c r="A46" s="73">
        <f>WEEKNUM(plachta3434235[[#This Row],[LOADING DATE]],21)</f>
        <v>2</v>
      </c>
      <c r="B46" s="79" t="s">
        <v>149</v>
      </c>
      <c r="C46" s="84" t="s">
        <v>150</v>
      </c>
      <c r="D46" s="26" t="s">
        <v>151</v>
      </c>
      <c r="E46" s="25" t="s">
        <v>152</v>
      </c>
      <c r="F46" s="79">
        <v>45300</v>
      </c>
      <c r="G46" s="173" t="s">
        <v>153</v>
      </c>
      <c r="H46" s="27" t="s">
        <v>42</v>
      </c>
      <c r="I46" s="26" t="s">
        <v>85</v>
      </c>
      <c r="J46" s="25" t="s">
        <v>86</v>
      </c>
      <c r="K46" s="79">
        <v>45302</v>
      </c>
      <c r="L46" s="92">
        <v>0.625</v>
      </c>
      <c r="M46" s="29"/>
      <c r="N46" s="25" t="s">
        <v>48</v>
      </c>
      <c r="O46" s="25" t="s">
        <v>49</v>
      </c>
      <c r="P46" s="115"/>
      <c r="Q46" s="53" t="s">
        <v>248</v>
      </c>
      <c r="R46" s="25" t="s">
        <v>249</v>
      </c>
      <c r="S46" s="25">
        <v>1470</v>
      </c>
      <c r="T46" s="37">
        <v>1395</v>
      </c>
      <c r="U46" s="39">
        <f>plachta3434235[[#This Row],[SALES '[€']]]-plachta3434235[[#This Row],[PURCHASE '[€']]]</f>
        <v>75</v>
      </c>
      <c r="V46" s="119">
        <f>plachta3434235[[#This Row],[MARGIN '[€']]]/plachta3434235[[#This Row],[SALES '[€']]]</f>
        <v>5.1020408163265307E-2</v>
      </c>
      <c r="W46" s="39">
        <v>329271160</v>
      </c>
      <c r="X46" s="40" t="s">
        <v>250</v>
      </c>
      <c r="Y46" s="32">
        <v>1450</v>
      </c>
      <c r="Z46" s="32"/>
      <c r="AA46" s="32" t="s">
        <v>53</v>
      </c>
      <c r="AB46" s="40">
        <f>plachta3434235[[#This Row],[PURCHASE '[€']]]/plachta3434235[[#This Row],[KM]]</f>
        <v>0.96206896551724141</v>
      </c>
      <c r="AC46" s="118">
        <f>plachta3434235[[#This Row],[SALES '[€']]]/plachta3434235[[#This Row],[KM]]</f>
        <v>1.0137931034482759</v>
      </c>
      <c r="AD46" s="90"/>
      <c r="AE46" s="91"/>
      <c r="AF46" s="91"/>
      <c r="AG46" s="91"/>
      <c r="AH46" s="91"/>
      <c r="AI46" s="97"/>
      <c r="AJ46" s="97"/>
      <c r="AK46" s="97"/>
      <c r="AL46" s="97" t="str">
        <f>IF(plachta3434235[[#This Row],[DELIVERY TIME]]="STORNO","CANCELLED","OK")</f>
        <v>OK</v>
      </c>
      <c r="AM46" s="97"/>
      <c r="AN46" s="97" t="str">
        <f>IF(RIGHT(plachta3434235[[#This Row],[CARRIER]],3)="-MF",921,"")</f>
        <v/>
      </c>
      <c r="AO46" s="97"/>
    </row>
    <row r="47" spans="1:41" ht="14.4" x14ac:dyDescent="0.3">
      <c r="A47" s="73">
        <f>WEEKNUM(plachta3434235[[#This Row],[LOADING DATE]],21)</f>
        <v>2</v>
      </c>
      <c r="B47" s="79" t="s">
        <v>149</v>
      </c>
      <c r="C47" s="84" t="s">
        <v>150</v>
      </c>
      <c r="D47" s="26" t="s">
        <v>151</v>
      </c>
      <c r="E47" s="25" t="s">
        <v>152</v>
      </c>
      <c r="F47" s="79">
        <v>45301</v>
      </c>
      <c r="G47" s="173" t="s">
        <v>153</v>
      </c>
      <c r="H47" s="27" t="s">
        <v>42</v>
      </c>
      <c r="I47" s="26" t="s">
        <v>85</v>
      </c>
      <c r="J47" s="25" t="s">
        <v>86</v>
      </c>
      <c r="K47" s="79">
        <v>45303</v>
      </c>
      <c r="L47" s="92">
        <v>0.4375</v>
      </c>
      <c r="M47" s="29"/>
      <c r="N47" s="25" t="s">
        <v>48</v>
      </c>
      <c r="O47" s="25" t="s">
        <v>49</v>
      </c>
      <c r="P47" s="115"/>
      <c r="Q47" s="53" t="s">
        <v>251</v>
      </c>
      <c r="R47" s="32" t="s">
        <v>252</v>
      </c>
      <c r="S47" s="25">
        <v>1470</v>
      </c>
      <c r="T47" s="56">
        <v>1647.38</v>
      </c>
      <c r="U47" s="39">
        <f>plachta3434235[[#This Row],[SALES '[€']]]-plachta3434235[[#This Row],[PURCHASE '[€']]]</f>
        <v>-177.38000000000011</v>
      </c>
      <c r="V47" s="119">
        <f>plachta3434235[[#This Row],[MARGIN '[€']]]/plachta3434235[[#This Row],[SALES '[€']]]</f>
        <v>-0.12066666666666674</v>
      </c>
      <c r="W47" s="39">
        <v>329271362</v>
      </c>
      <c r="X47" s="75" t="s">
        <v>253</v>
      </c>
      <c r="Y47" s="32">
        <v>1399</v>
      </c>
      <c r="Z47" s="32">
        <v>26</v>
      </c>
      <c r="AA47" s="32" t="s">
        <v>53</v>
      </c>
      <c r="AB47" s="40">
        <f>plachta3434235[[#This Row],[PURCHASE '[€']]]/plachta3434235[[#This Row],[KM]]</f>
        <v>1.1775411007862759</v>
      </c>
      <c r="AC47" s="118">
        <f>plachta3434235[[#This Row],[SALES '[€']]]/plachta3434235[[#This Row],[KM]]</f>
        <v>1.0507505360972123</v>
      </c>
      <c r="AD47" s="90"/>
      <c r="AE47" s="91"/>
      <c r="AF47" s="91"/>
      <c r="AG47" s="91"/>
      <c r="AH47" s="91"/>
      <c r="AI47" s="97"/>
      <c r="AJ47" s="97"/>
      <c r="AK47" s="97"/>
      <c r="AL47" s="97" t="str">
        <f>IF(plachta3434235[[#This Row],[DELIVERY TIME]]="STORNO","CANCELLED","OK")</f>
        <v>OK</v>
      </c>
      <c r="AM47" s="97"/>
      <c r="AN47" s="97">
        <f>IF(RIGHT(plachta3434235[[#This Row],[CARRIER]],3)="-MF",921,"")</f>
        <v>921</v>
      </c>
      <c r="AO47" s="97"/>
    </row>
    <row r="48" spans="1:41" ht="14.4" x14ac:dyDescent="0.3">
      <c r="A48" s="73">
        <f>WEEKNUM(plachta3434235[[#This Row],[LOADING DATE]],21)</f>
        <v>2</v>
      </c>
      <c r="B48" s="79" t="s">
        <v>149</v>
      </c>
      <c r="C48" s="84" t="s">
        <v>150</v>
      </c>
      <c r="D48" s="26" t="s">
        <v>151</v>
      </c>
      <c r="E48" s="25" t="s">
        <v>152</v>
      </c>
      <c r="F48" s="79">
        <v>45302</v>
      </c>
      <c r="G48" s="173" t="s">
        <v>153</v>
      </c>
      <c r="H48" s="27" t="s">
        <v>42</v>
      </c>
      <c r="I48" s="26" t="s">
        <v>85</v>
      </c>
      <c r="J48" s="25" t="s">
        <v>86</v>
      </c>
      <c r="K48" s="79">
        <v>45306</v>
      </c>
      <c r="L48" s="77">
        <v>0.5625</v>
      </c>
      <c r="M48" s="29"/>
      <c r="N48" s="25" t="s">
        <v>48</v>
      </c>
      <c r="O48" s="25" t="s">
        <v>49</v>
      </c>
      <c r="P48" s="115"/>
      <c r="Q48" s="53" t="s">
        <v>254</v>
      </c>
      <c r="R48" s="25" t="s">
        <v>255</v>
      </c>
      <c r="S48" s="25">
        <v>1470</v>
      </c>
      <c r="T48" s="56">
        <v>1675.36</v>
      </c>
      <c r="U48" s="39">
        <f>plachta3434235[[#This Row],[SALES '[€']]]-plachta3434235[[#This Row],[PURCHASE '[€']]]</f>
        <v>-205.3599999999999</v>
      </c>
      <c r="V48" s="119">
        <f>plachta3434235[[#This Row],[MARGIN '[€']]]/plachta3434235[[#This Row],[SALES '[€']]]</f>
        <v>-0.13970068027210877</v>
      </c>
      <c r="W48" s="39">
        <v>329271625</v>
      </c>
      <c r="X48" s="40" t="s">
        <v>256</v>
      </c>
      <c r="Y48" s="32">
        <v>1485</v>
      </c>
      <c r="Z48" s="32">
        <v>26</v>
      </c>
      <c r="AA48" s="32" t="s">
        <v>53</v>
      </c>
      <c r="AB48" s="40">
        <f>plachta3434235[[#This Row],[PURCHASE '[€']]]/plachta3434235[[#This Row],[KM]]</f>
        <v>1.1281885521885522</v>
      </c>
      <c r="AC48" s="118">
        <f>plachta3434235[[#This Row],[SALES '[€']]]/plachta3434235[[#This Row],[KM]]</f>
        <v>0.98989898989898994</v>
      </c>
      <c r="AD48" s="90"/>
      <c r="AE48" s="91"/>
      <c r="AF48" s="91"/>
      <c r="AG48" s="91"/>
      <c r="AH48" s="91"/>
      <c r="AI48" s="97"/>
      <c r="AJ48" s="97"/>
      <c r="AK48" s="97"/>
      <c r="AL48" s="97" t="str">
        <f>IF(plachta3434235[[#This Row],[DELIVERY TIME]]="STORNO","CANCELLED","OK")</f>
        <v>OK</v>
      </c>
      <c r="AM48" s="97"/>
      <c r="AN48" s="97">
        <f>IF(RIGHT(plachta3434235[[#This Row],[CARRIER]],3)="-MF",921,"")</f>
        <v>921</v>
      </c>
      <c r="AO48" s="97"/>
    </row>
    <row r="49" spans="1:41" ht="14.4" x14ac:dyDescent="0.3">
      <c r="A49" s="73">
        <f>WEEKNUM(plachta3434235[[#This Row],[LOADING DATE]],21)</f>
        <v>2</v>
      </c>
      <c r="B49" s="80" t="s">
        <v>149</v>
      </c>
      <c r="C49" s="87" t="s">
        <v>150</v>
      </c>
      <c r="D49" s="61" t="s">
        <v>151</v>
      </c>
      <c r="E49" s="60" t="s">
        <v>152</v>
      </c>
      <c r="F49" s="80">
        <v>45302</v>
      </c>
      <c r="G49" s="176" t="s">
        <v>163</v>
      </c>
      <c r="H49" s="62" t="s">
        <v>42</v>
      </c>
      <c r="I49" s="61" t="s">
        <v>85</v>
      </c>
      <c r="J49" s="60" t="s">
        <v>86</v>
      </c>
      <c r="K49" s="80">
        <v>45305</v>
      </c>
      <c r="L49" s="78">
        <v>0.25</v>
      </c>
      <c r="M49" s="96"/>
      <c r="N49" s="60" t="s">
        <v>48</v>
      </c>
      <c r="O49" s="60" t="s">
        <v>49</v>
      </c>
      <c r="P49" s="115"/>
      <c r="Q49" s="53" t="s">
        <v>257</v>
      </c>
      <c r="R49" s="60" t="s">
        <v>258</v>
      </c>
      <c r="S49" s="60">
        <v>1470</v>
      </c>
      <c r="T49" s="56">
        <v>1350</v>
      </c>
      <c r="U49" s="39">
        <f>plachta3434235[[#This Row],[SALES '[€']]]-plachta3434235[[#This Row],[PURCHASE '[€']]]</f>
        <v>120</v>
      </c>
      <c r="V49" s="119">
        <f>plachta3434235[[#This Row],[MARGIN '[€']]]/plachta3434235[[#This Row],[SALES '[€']]]</f>
        <v>8.1632653061224483E-2</v>
      </c>
      <c r="W49" s="39">
        <v>329271623</v>
      </c>
      <c r="X49" s="75" t="s">
        <v>259</v>
      </c>
      <c r="Y49" s="32">
        <v>1380</v>
      </c>
      <c r="Z49" s="32"/>
      <c r="AA49" s="32" t="s">
        <v>53</v>
      </c>
      <c r="AB49" s="40">
        <f>plachta3434235[[#This Row],[PURCHASE '[€']]]/plachta3434235[[#This Row],[KM]]</f>
        <v>0.97826086956521741</v>
      </c>
      <c r="AC49" s="118">
        <f>plachta3434235[[#This Row],[SALES '[€']]]/plachta3434235[[#This Row],[KM]]</f>
        <v>1.0652173913043479</v>
      </c>
      <c r="AD49" s="90"/>
      <c r="AE49" s="91"/>
      <c r="AF49" s="91"/>
      <c r="AG49" s="91"/>
      <c r="AH49" s="91"/>
      <c r="AI49" s="97"/>
      <c r="AJ49" s="97"/>
      <c r="AK49" s="97"/>
      <c r="AL49" s="97" t="str">
        <f>IF(plachta3434235[[#This Row],[DELIVERY TIME]]="STORNO","CANCELLED","OK")</f>
        <v>OK</v>
      </c>
      <c r="AM49" s="97"/>
      <c r="AN49" s="97" t="str">
        <f>IF(RIGHT(plachta3434235[[#This Row],[CARRIER]],3)="-MF",921,"")</f>
        <v/>
      </c>
      <c r="AO49" s="97"/>
    </row>
    <row r="50" spans="1:41" ht="14.4" x14ac:dyDescent="0.3">
      <c r="A50" s="73">
        <f>WEEKNUM(plachta3434235[[#This Row],[LOADING DATE]],21)</f>
        <v>2</v>
      </c>
      <c r="B50" s="79" t="s">
        <v>149</v>
      </c>
      <c r="C50" s="84" t="s">
        <v>150</v>
      </c>
      <c r="D50" s="26" t="s">
        <v>151</v>
      </c>
      <c r="E50" s="25" t="s">
        <v>152</v>
      </c>
      <c r="F50" s="79">
        <v>45303</v>
      </c>
      <c r="G50" s="173" t="s">
        <v>153</v>
      </c>
      <c r="H50" s="27" t="s">
        <v>42</v>
      </c>
      <c r="I50" s="26" t="s">
        <v>85</v>
      </c>
      <c r="J50" s="25" t="s">
        <v>86</v>
      </c>
      <c r="K50" s="79">
        <v>45306</v>
      </c>
      <c r="L50" s="77">
        <v>0.625</v>
      </c>
      <c r="M50" s="29"/>
      <c r="N50" s="25" t="s">
        <v>48</v>
      </c>
      <c r="O50" s="25" t="s">
        <v>49</v>
      </c>
      <c r="P50" s="115"/>
      <c r="Q50" s="53" t="s">
        <v>260</v>
      </c>
      <c r="R50" s="25" t="s">
        <v>161</v>
      </c>
      <c r="S50" s="25">
        <v>1470</v>
      </c>
      <c r="T50" s="56">
        <v>1350</v>
      </c>
      <c r="U50" s="39">
        <f>plachta3434235[[#This Row],[SALES '[€']]]-plachta3434235[[#This Row],[PURCHASE '[€']]]</f>
        <v>120</v>
      </c>
      <c r="V50" s="119">
        <f>plachta3434235[[#This Row],[MARGIN '[€']]]/plachta3434235[[#This Row],[SALES '[€']]]</f>
        <v>8.1632653061224483E-2</v>
      </c>
      <c r="W50" s="39">
        <v>329271874</v>
      </c>
      <c r="X50" s="40" t="s">
        <v>261</v>
      </c>
      <c r="Y50" s="32">
        <v>1450</v>
      </c>
      <c r="Z50" s="32"/>
      <c r="AA50" s="32" t="s">
        <v>53</v>
      </c>
      <c r="AB50" s="40">
        <f>plachta3434235[[#This Row],[PURCHASE '[€']]]/plachta3434235[[#This Row],[KM]]</f>
        <v>0.93103448275862066</v>
      </c>
      <c r="AC50" s="118">
        <f>plachta3434235[[#This Row],[SALES '[€']]]/plachta3434235[[#This Row],[KM]]</f>
        <v>1.0137931034482759</v>
      </c>
      <c r="AD50" s="90"/>
      <c r="AE50" s="91"/>
      <c r="AF50" s="91"/>
      <c r="AG50" s="91"/>
      <c r="AH50" s="91"/>
      <c r="AI50" s="97"/>
      <c r="AJ50" s="97"/>
      <c r="AK50" s="97"/>
      <c r="AL50" s="97" t="str">
        <f>IF(plachta3434235[[#This Row],[DELIVERY TIME]]="STORNO","CANCELLED","OK")</f>
        <v>OK</v>
      </c>
      <c r="AM50" s="97"/>
      <c r="AN50" s="97" t="str">
        <f>IF(RIGHT(plachta3434235[[#This Row],[CARRIER]],3)="-MF",921,"")</f>
        <v/>
      </c>
      <c r="AO50" s="97"/>
    </row>
    <row r="51" spans="1:41" x14ac:dyDescent="0.3">
      <c r="A51" s="73">
        <f>WEEKNUM(plachta3434235[[#This Row],[LOADING DATE]],21)</f>
        <v>2</v>
      </c>
      <c r="B51" s="56">
        <v>90435</v>
      </c>
      <c r="C51" s="66" t="s">
        <v>42</v>
      </c>
      <c r="D51" s="31" t="s">
        <v>85</v>
      </c>
      <c r="E51" s="65" t="s">
        <v>262</v>
      </c>
      <c r="F51" s="54">
        <v>45303</v>
      </c>
      <c r="G51" s="74">
        <v>0.375</v>
      </c>
      <c r="H51" s="66" t="s">
        <v>42</v>
      </c>
      <c r="I51" s="31" t="s">
        <v>263</v>
      </c>
      <c r="J51" s="58" t="s">
        <v>264</v>
      </c>
      <c r="K51" s="80">
        <v>45306</v>
      </c>
      <c r="L51" s="74">
        <v>0.5</v>
      </c>
      <c r="M51" s="93"/>
      <c r="N51" s="56" t="s">
        <v>48</v>
      </c>
      <c r="O51" s="56" t="s">
        <v>49</v>
      </c>
      <c r="P51" s="116"/>
      <c r="Q51" s="53" t="s">
        <v>265</v>
      </c>
      <c r="R51" s="32" t="s">
        <v>266</v>
      </c>
      <c r="S51" s="32">
        <v>450</v>
      </c>
      <c r="T51" s="37">
        <v>430</v>
      </c>
      <c r="U51" s="39">
        <f>plachta3434235[[#This Row],[SALES '[€']]]-plachta3434235[[#This Row],[PURCHASE '[€']]]</f>
        <v>20</v>
      </c>
      <c r="V51" s="119">
        <f>plachta3434235[[#This Row],[MARGIN '[€']]]/plachta3434235[[#This Row],[SALES '[€']]]</f>
        <v>4.4444444444444446E-2</v>
      </c>
      <c r="W51" s="39">
        <v>4356647775</v>
      </c>
      <c r="X51" s="40" t="s">
        <v>267</v>
      </c>
      <c r="Y51" s="32">
        <v>453</v>
      </c>
      <c r="Z51" s="32"/>
      <c r="AA51" s="32" t="s">
        <v>53</v>
      </c>
      <c r="AB51" s="40">
        <f>plachta3434235[[#This Row],[PURCHASE '[€']]]/plachta3434235[[#This Row],[KM]]</f>
        <v>0.94922737306843263</v>
      </c>
      <c r="AC51" s="118">
        <f>plachta3434235[[#This Row],[SALES '[€']]]/plachta3434235[[#This Row],[KM]]</f>
        <v>0.99337748344370858</v>
      </c>
      <c r="AD51" s="90"/>
      <c r="AE51" s="91"/>
      <c r="AF51" s="91"/>
      <c r="AG51" s="91"/>
      <c r="AH51" s="91"/>
      <c r="AI51" s="97"/>
      <c r="AJ51" s="97"/>
      <c r="AK51" s="97"/>
      <c r="AL51" s="97" t="str">
        <f>IF(plachta3434235[[#This Row],[DELIVERY TIME]]="STORNO","CANCELLED","OK")</f>
        <v>OK</v>
      </c>
      <c r="AM51" s="97"/>
      <c r="AN51" s="97" t="str">
        <f>IF(RIGHT(plachta3434235[[#This Row],[CARRIER]],3)="-MF",921,"")</f>
        <v/>
      </c>
      <c r="AO51" s="97"/>
    </row>
    <row r="52" spans="1:41" x14ac:dyDescent="0.3">
      <c r="A52" s="73">
        <f>WEEKNUM(plachta3434235[[#This Row],[LOADING DATE]],21)</f>
        <v>2</v>
      </c>
      <c r="B52" s="80" t="s">
        <v>41</v>
      </c>
      <c r="C52" s="87" t="s">
        <v>42</v>
      </c>
      <c r="D52" s="61" t="s">
        <v>43</v>
      </c>
      <c r="E52" s="60" t="s">
        <v>44</v>
      </c>
      <c r="F52" s="30">
        <v>45299</v>
      </c>
      <c r="G52" s="55">
        <v>0.45833333333333331</v>
      </c>
      <c r="H52" s="87" t="s">
        <v>45</v>
      </c>
      <c r="I52" s="61" t="s">
        <v>46</v>
      </c>
      <c r="J52" s="60" t="s">
        <v>47</v>
      </c>
      <c r="K52" s="30">
        <v>45300</v>
      </c>
      <c r="L52" s="55">
        <v>0.45833333333333331</v>
      </c>
      <c r="M52" s="37">
        <v>5183345</v>
      </c>
      <c r="N52" s="32" t="s">
        <v>48</v>
      </c>
      <c r="O52" s="32" t="s">
        <v>49</v>
      </c>
      <c r="P52" s="56"/>
      <c r="Q52" s="53" t="s">
        <v>268</v>
      </c>
      <c r="R52" s="32" t="s">
        <v>51</v>
      </c>
      <c r="S52" s="60">
        <v>1141</v>
      </c>
      <c r="T52" s="88">
        <v>1017</v>
      </c>
      <c r="U52" s="70">
        <f>plachta3434235[[#This Row],[SALES '[€']]]-plachta3434235[[#This Row],[PURCHASE '[€']]]</f>
        <v>124</v>
      </c>
      <c r="V52" s="63">
        <f>plachta3434235[[#This Row],[MARGIN '[€']]]/plachta3434235[[#This Row],[SALES '[€']]]</f>
        <v>0.10867659947414549</v>
      </c>
      <c r="W52" s="39">
        <v>9215170502</v>
      </c>
      <c r="X52" s="40" t="s">
        <v>269</v>
      </c>
      <c r="Y52" s="32">
        <v>872</v>
      </c>
      <c r="Z52" s="32" t="s">
        <v>270</v>
      </c>
      <c r="AA52" s="32" t="s">
        <v>111</v>
      </c>
      <c r="AB52" s="71">
        <f>plachta3434235[[#This Row],[PURCHASE '[€']]]/plachta3434235[[#This Row],[KM]]</f>
        <v>1.1662844036697249</v>
      </c>
      <c r="AC52" s="72">
        <f>plachta3434235[[#This Row],[SALES '[€']]]/plachta3434235[[#This Row],[KM]]</f>
        <v>1.3084862385321101</v>
      </c>
      <c r="AD52" s="68"/>
      <c r="AE52" s="41"/>
      <c r="AF52" s="41"/>
      <c r="AG52" s="41"/>
      <c r="AH52" s="41"/>
      <c r="AI52" s="42"/>
      <c r="AJ52" s="42"/>
      <c r="AK52" s="42"/>
      <c r="AL52" s="36" t="str">
        <f>IF(plachta3434235[[#This Row],[DELIVERY TIME]]="STORNO","CANCELLED","OK")</f>
        <v>OK</v>
      </c>
      <c r="AM52" s="42"/>
      <c r="AN52" s="36" t="str">
        <f>IF(RIGHT(plachta3434235[[#This Row],[CARRIER]],3)="-MF",921,"")</f>
        <v/>
      </c>
      <c r="AO52" s="42"/>
    </row>
    <row r="53" spans="1:41" x14ac:dyDescent="0.3">
      <c r="A53" s="18">
        <f>WEEKNUM(plachta3434235[[#This Row],[LOADING DATE]],21)</f>
        <v>2</v>
      </c>
      <c r="B53" s="30" t="s">
        <v>41</v>
      </c>
      <c r="C53" s="87" t="s">
        <v>42</v>
      </c>
      <c r="D53" s="61" t="s">
        <v>43</v>
      </c>
      <c r="E53" s="60" t="s">
        <v>44</v>
      </c>
      <c r="F53" s="30">
        <v>45300</v>
      </c>
      <c r="G53" s="55">
        <v>0.45833333333333331</v>
      </c>
      <c r="H53" s="87" t="s">
        <v>45</v>
      </c>
      <c r="I53" s="61" t="s">
        <v>46</v>
      </c>
      <c r="J53" s="60" t="s">
        <v>47</v>
      </c>
      <c r="K53" s="30">
        <v>45301</v>
      </c>
      <c r="L53" s="55">
        <v>0.45833333333333331</v>
      </c>
      <c r="M53" s="37">
        <v>5183346</v>
      </c>
      <c r="N53" s="32" t="s">
        <v>48</v>
      </c>
      <c r="O53" s="32" t="s">
        <v>49</v>
      </c>
      <c r="P53" s="32"/>
      <c r="Q53" s="53" t="s">
        <v>271</v>
      </c>
      <c r="R53" s="32" t="s">
        <v>51</v>
      </c>
      <c r="S53" s="32">
        <v>1141</v>
      </c>
      <c r="T53" s="37">
        <v>1017</v>
      </c>
      <c r="U53" s="37">
        <f>plachta3434235[[#This Row],[SALES '[€']]]-plachta3434235[[#This Row],[PURCHASE '[€']]]</f>
        <v>124</v>
      </c>
      <c r="V53" s="24">
        <f>plachta3434235[[#This Row],[MARGIN '[€']]]/plachta3434235[[#This Row],[SALES '[€']]]</f>
        <v>0.10867659947414549</v>
      </c>
      <c r="W53" s="37">
        <v>9215170503</v>
      </c>
      <c r="X53" s="35" t="s">
        <v>272</v>
      </c>
      <c r="Y53" s="32">
        <v>872</v>
      </c>
      <c r="Z53" s="32" t="s">
        <v>270</v>
      </c>
      <c r="AA53" s="32" t="s">
        <v>111</v>
      </c>
      <c r="AB53" s="35">
        <f>plachta3434235[[#This Row],[PURCHASE '[€']]]/plachta3434235[[#This Row],[KM]]</f>
        <v>1.1662844036697249</v>
      </c>
      <c r="AC53" s="67">
        <f>plachta3434235[[#This Row],[SALES '[€']]]/plachta3434235[[#This Row],[KM]]</f>
        <v>1.3084862385321101</v>
      </c>
      <c r="AD53" s="76"/>
      <c r="AE53" s="34"/>
      <c r="AF53" s="34"/>
      <c r="AG53" s="34"/>
      <c r="AH53" s="34"/>
      <c r="AI53" s="36"/>
      <c r="AJ53" s="36"/>
      <c r="AK53" s="36"/>
      <c r="AL53" s="36" t="str">
        <f>IF(plachta3434235[[#This Row],[DELIVERY TIME]]="STORNO","CANCELLED","OK")</f>
        <v>OK</v>
      </c>
      <c r="AM53" s="36"/>
      <c r="AN53" s="36" t="str">
        <f>IF(RIGHT(plachta3434235[[#This Row],[CARRIER]],3)="-MF",921,"")</f>
        <v/>
      </c>
      <c r="AO53" s="36"/>
    </row>
    <row r="54" spans="1:41" x14ac:dyDescent="0.3">
      <c r="A54" s="18">
        <f>WEEKNUM(plachta3434235[[#This Row],[LOADING DATE]],21)</f>
        <v>2</v>
      </c>
      <c r="B54" s="30" t="s">
        <v>41</v>
      </c>
      <c r="C54" s="87" t="s">
        <v>42</v>
      </c>
      <c r="D54" s="61" t="s">
        <v>43</v>
      </c>
      <c r="E54" s="60" t="s">
        <v>44</v>
      </c>
      <c r="F54" s="30">
        <v>45302</v>
      </c>
      <c r="G54" s="55">
        <v>0.45833333333333331</v>
      </c>
      <c r="H54" s="87" t="s">
        <v>45</v>
      </c>
      <c r="I54" s="61" t="s">
        <v>46</v>
      </c>
      <c r="J54" s="60" t="s">
        <v>47</v>
      </c>
      <c r="K54" s="30">
        <v>45303</v>
      </c>
      <c r="L54" s="55">
        <v>0.45833333333333331</v>
      </c>
      <c r="M54" s="37">
        <v>5183347</v>
      </c>
      <c r="N54" s="32" t="s">
        <v>48</v>
      </c>
      <c r="O54" s="32" t="s">
        <v>49</v>
      </c>
      <c r="P54" s="32"/>
      <c r="Q54" s="53" t="s">
        <v>50</v>
      </c>
      <c r="R54" s="32" t="s">
        <v>51</v>
      </c>
      <c r="S54" s="32">
        <v>1141</v>
      </c>
      <c r="T54" s="37">
        <v>1017</v>
      </c>
      <c r="U54" s="37">
        <f>plachta3434235[[#This Row],[SALES '[€']]]-plachta3434235[[#This Row],[PURCHASE '[€']]]</f>
        <v>124</v>
      </c>
      <c r="V54" s="24">
        <f>plachta3434235[[#This Row],[MARGIN '[€']]]/plachta3434235[[#This Row],[SALES '[€']]]</f>
        <v>0.10867659947414549</v>
      </c>
      <c r="W54" s="37">
        <v>9215170504</v>
      </c>
      <c r="X54" s="35" t="s">
        <v>273</v>
      </c>
      <c r="Y54" s="32">
        <v>872</v>
      </c>
      <c r="Z54" s="32" t="s">
        <v>270</v>
      </c>
      <c r="AA54" s="32" t="s">
        <v>111</v>
      </c>
      <c r="AB54" s="35">
        <f>plachta3434235[[#This Row],[PURCHASE '[€']]]/plachta3434235[[#This Row],[KM]]</f>
        <v>1.1662844036697249</v>
      </c>
      <c r="AC54" s="67">
        <f>plachta3434235[[#This Row],[SALES '[€']]]/plachta3434235[[#This Row],[KM]]</f>
        <v>1.3084862385321101</v>
      </c>
      <c r="AD54" s="76"/>
      <c r="AE54" s="34"/>
      <c r="AF54" s="34"/>
      <c r="AG54" s="34"/>
      <c r="AH54" s="34"/>
      <c r="AI54" s="36"/>
      <c r="AJ54" s="36"/>
      <c r="AK54" s="36"/>
      <c r="AL54" s="36" t="str">
        <f>IF(plachta3434235[[#This Row],[DELIVERY TIME]]="STORNO","CANCELLED","OK")</f>
        <v>OK</v>
      </c>
      <c r="AM54" s="36"/>
      <c r="AN54" s="36" t="str">
        <f>IF(RIGHT(plachta3434235[[#This Row],[CARRIER]],3)="-MF",921,"")</f>
        <v/>
      </c>
      <c r="AO54" s="36"/>
    </row>
    <row r="55" spans="1:41" x14ac:dyDescent="0.3">
      <c r="A55" s="18">
        <f>WEEKNUM(plachta3434235[[#This Row],[LOADING DATE]],21)</f>
        <v>2</v>
      </c>
      <c r="B55" s="30" t="s">
        <v>56</v>
      </c>
      <c r="C55" s="66" t="s">
        <v>42</v>
      </c>
      <c r="D55" s="31" t="s">
        <v>43</v>
      </c>
      <c r="E55" s="32" t="s">
        <v>274</v>
      </c>
      <c r="F55" s="30">
        <v>45299</v>
      </c>
      <c r="G55" s="55">
        <v>0.625</v>
      </c>
      <c r="H55" s="66" t="s">
        <v>57</v>
      </c>
      <c r="I55" s="31" t="s">
        <v>58</v>
      </c>
      <c r="J55" s="32" t="s">
        <v>59</v>
      </c>
      <c r="K55" s="30">
        <v>45300</v>
      </c>
      <c r="L55" s="33">
        <v>0.70833333333333337</v>
      </c>
      <c r="M55" s="93"/>
      <c r="N55" s="32" t="s">
        <v>48</v>
      </c>
      <c r="O55" s="32" t="s">
        <v>68</v>
      </c>
      <c r="P55" s="70">
        <v>421905587750</v>
      </c>
      <c r="Q55" s="89" t="s">
        <v>275</v>
      </c>
      <c r="R55" s="56" t="s">
        <v>62</v>
      </c>
      <c r="S55" s="56">
        <v>1106</v>
      </c>
      <c r="T55" s="70">
        <v>980</v>
      </c>
      <c r="U55" s="37">
        <f>plachta3434235[[#This Row],[SALES '[€']]]-plachta3434235[[#This Row],[PURCHASE '[€']]]</f>
        <v>126</v>
      </c>
      <c r="V55" s="24">
        <f>plachta3434235[[#This Row],[MARGIN '[€']]]/plachta3434235[[#This Row],[SALES '[€']]]</f>
        <v>0.11392405063291139</v>
      </c>
      <c r="W55" s="37" t="s">
        <v>276</v>
      </c>
      <c r="X55" s="35" t="s">
        <v>277</v>
      </c>
      <c r="Y55" s="32">
        <v>728</v>
      </c>
      <c r="Z55" s="32"/>
      <c r="AA55" s="32" t="s">
        <v>111</v>
      </c>
      <c r="AB55" s="35">
        <f>plachta3434235[[#This Row],[PURCHASE '[€']]]/plachta3434235[[#This Row],[KM]]</f>
        <v>1.3461538461538463</v>
      </c>
      <c r="AC55" s="67">
        <f>plachta3434235[[#This Row],[SALES '[€']]]/plachta3434235[[#This Row],[KM]]</f>
        <v>1.5192307692307692</v>
      </c>
      <c r="AD55" s="76"/>
      <c r="AE55" s="34"/>
      <c r="AF55" s="34"/>
      <c r="AG55" s="34"/>
      <c r="AH55" s="34"/>
      <c r="AI55" s="36"/>
      <c r="AJ55" s="36"/>
      <c r="AK55" s="36"/>
      <c r="AL55" s="36" t="str">
        <f>IF(plachta3434235[[#This Row],[DELIVERY TIME]]="STORNO","CANCELLED","OK")</f>
        <v>OK</v>
      </c>
      <c r="AM55" s="36"/>
      <c r="AN55" s="36" t="str">
        <f>IF(RIGHT(plachta3434235[[#This Row],[CARRIER]],3)="-MF",921,"")</f>
        <v/>
      </c>
      <c r="AO55" s="36"/>
    </row>
    <row r="56" spans="1:41" x14ac:dyDescent="0.3">
      <c r="A56" s="73">
        <f>WEEKNUM(plachta3434235[[#This Row],[LOADING DATE]],21)</f>
        <v>2</v>
      </c>
      <c r="B56" s="30" t="s">
        <v>56</v>
      </c>
      <c r="C56" s="66" t="s">
        <v>42</v>
      </c>
      <c r="D56" s="31" t="s">
        <v>43</v>
      </c>
      <c r="E56" s="32" t="s">
        <v>274</v>
      </c>
      <c r="F56" s="30">
        <v>45301</v>
      </c>
      <c r="G56" s="55">
        <v>0.625</v>
      </c>
      <c r="H56" s="66" t="s">
        <v>57</v>
      </c>
      <c r="I56" s="31" t="s">
        <v>58</v>
      </c>
      <c r="J56" s="32" t="s">
        <v>59</v>
      </c>
      <c r="K56" s="30">
        <v>45302</v>
      </c>
      <c r="L56" s="33">
        <v>0.70833333333333337</v>
      </c>
      <c r="M56" s="93"/>
      <c r="N56" s="32" t="s">
        <v>48</v>
      </c>
      <c r="O56" s="32" t="s">
        <v>68</v>
      </c>
      <c r="P56" s="70">
        <v>421905587750</v>
      </c>
      <c r="Q56" s="89" t="s">
        <v>275</v>
      </c>
      <c r="R56" s="56" t="s">
        <v>62</v>
      </c>
      <c r="S56" s="56">
        <v>1106</v>
      </c>
      <c r="T56" s="70">
        <v>1000</v>
      </c>
      <c r="U56" s="39">
        <f>plachta3434235[[#This Row],[SALES '[€']]]-plachta3434235[[#This Row],[PURCHASE '[€']]]</f>
        <v>106</v>
      </c>
      <c r="V56" s="119">
        <f>plachta3434235[[#This Row],[MARGIN '[€']]]/plachta3434235[[#This Row],[SALES '[€']]]</f>
        <v>9.5840867992766726E-2</v>
      </c>
      <c r="W56" s="39" t="s">
        <v>278</v>
      </c>
      <c r="X56" s="40" t="s">
        <v>279</v>
      </c>
      <c r="Y56" s="32">
        <v>728</v>
      </c>
      <c r="Z56" s="32"/>
      <c r="AA56" s="32" t="s">
        <v>53</v>
      </c>
      <c r="AB56" s="40">
        <f>plachta3434235[[#This Row],[PURCHASE '[€']]]/plachta3434235[[#This Row],[KM]]</f>
        <v>1.3736263736263736</v>
      </c>
      <c r="AC56" s="118">
        <f>plachta3434235[[#This Row],[SALES '[€']]]/plachta3434235[[#This Row],[KM]]</f>
        <v>1.5192307692307692</v>
      </c>
      <c r="AD56" s="68"/>
      <c r="AE56" s="41"/>
      <c r="AF56" s="41"/>
      <c r="AG56" s="41"/>
      <c r="AH56" s="41"/>
      <c r="AI56" s="42"/>
      <c r="AJ56" s="42"/>
      <c r="AK56" s="42"/>
      <c r="AL56" s="42" t="str">
        <f>IF(plachta3434235[[#This Row],[DELIVERY TIME]]="STORNO","CANCELLED","OK")</f>
        <v>OK</v>
      </c>
      <c r="AM56" s="42"/>
      <c r="AN56" s="42" t="str">
        <f>IF(RIGHT(plachta3434235[[#This Row],[CARRIER]],3)="-MF",921,"")</f>
        <v/>
      </c>
      <c r="AO56" s="42"/>
    </row>
    <row r="57" spans="1:41" x14ac:dyDescent="0.3">
      <c r="A57" s="18">
        <f>WEEKNUM(plachta3434235[[#This Row],[LOADING DATE]],21)</f>
        <v>2</v>
      </c>
      <c r="B57" s="57" t="s">
        <v>56</v>
      </c>
      <c r="C57" s="54" t="s">
        <v>42</v>
      </c>
      <c r="D57" s="65" t="s">
        <v>43</v>
      </c>
      <c r="E57" s="56" t="s">
        <v>60</v>
      </c>
      <c r="F57" s="57">
        <v>45300</v>
      </c>
      <c r="G57" s="55">
        <v>8.3333333333333329E-2</v>
      </c>
      <c r="H57" s="55" t="s">
        <v>64</v>
      </c>
      <c r="I57" s="61" t="s">
        <v>65</v>
      </c>
      <c r="J57" s="55" t="s">
        <v>66</v>
      </c>
      <c r="K57" s="30">
        <v>45300</v>
      </c>
      <c r="L57" s="33">
        <v>0.75</v>
      </c>
      <c r="M57" s="93"/>
      <c r="N57" s="56" t="s">
        <v>67</v>
      </c>
      <c r="O57" s="56" t="s">
        <v>68</v>
      </c>
      <c r="P57" s="56"/>
      <c r="Q57" s="89" t="s">
        <v>69</v>
      </c>
      <c r="R57" s="56" t="s">
        <v>70</v>
      </c>
      <c r="S57" s="56">
        <v>835</v>
      </c>
      <c r="T57" s="70">
        <v>785</v>
      </c>
      <c r="U57" s="37">
        <f>plachta3434235[[#This Row],[SALES '[€']]]-plachta3434235[[#This Row],[PURCHASE '[€']]]</f>
        <v>50</v>
      </c>
      <c r="V57" s="24">
        <f>plachta3434235[[#This Row],[MARGIN '[€']]]/plachta3434235[[#This Row],[SALES '[€']]]</f>
        <v>5.9880239520958084E-2</v>
      </c>
      <c r="W57" s="37" t="s">
        <v>280</v>
      </c>
      <c r="X57" s="35" t="s">
        <v>281</v>
      </c>
      <c r="Y57" s="32">
        <v>656</v>
      </c>
      <c r="Z57" s="32"/>
      <c r="AA57" s="32" t="s">
        <v>111</v>
      </c>
      <c r="AB57" s="35">
        <f>plachta3434235[[#This Row],[PURCHASE '[€']]]/plachta3434235[[#This Row],[KM]]</f>
        <v>1.1966463414634145</v>
      </c>
      <c r="AC57" s="67">
        <f>plachta3434235[[#This Row],[SALES '[€']]]/plachta3434235[[#This Row],[KM]]</f>
        <v>1.2728658536585367</v>
      </c>
      <c r="AD57" s="76"/>
      <c r="AE57" s="34"/>
      <c r="AF57" s="34"/>
      <c r="AG57" s="34"/>
      <c r="AH57" s="34"/>
      <c r="AI57" s="36"/>
      <c r="AJ57" s="36"/>
      <c r="AK57" s="36"/>
      <c r="AL57" s="36" t="str">
        <f>IF(plachta3434235[[#This Row],[DELIVERY TIME]]="STORNO","CANCELLED","OK")</f>
        <v>OK</v>
      </c>
      <c r="AM57" s="36"/>
      <c r="AN57" s="36" t="str">
        <f>IF(RIGHT(plachta3434235[[#This Row],[CARRIER]],3)="-MF",921,"")</f>
        <v/>
      </c>
      <c r="AO57" s="36"/>
    </row>
    <row r="58" spans="1:41" x14ac:dyDescent="0.3">
      <c r="A58" s="18">
        <f>WEEKNUM(plachta3434235[[#This Row],[LOADING DATE]],21)</f>
        <v>2</v>
      </c>
      <c r="B58" s="57" t="s">
        <v>56</v>
      </c>
      <c r="C58" s="54" t="s">
        <v>42</v>
      </c>
      <c r="D58" s="65" t="s">
        <v>43</v>
      </c>
      <c r="E58" s="56" t="s">
        <v>60</v>
      </c>
      <c r="F58" s="57">
        <v>45301</v>
      </c>
      <c r="G58" s="55">
        <v>0.91666666666666663</v>
      </c>
      <c r="H58" s="55" t="s">
        <v>64</v>
      </c>
      <c r="I58" s="61" t="s">
        <v>65</v>
      </c>
      <c r="J58" s="55" t="s">
        <v>66</v>
      </c>
      <c r="K58" s="30">
        <v>45302</v>
      </c>
      <c r="L58" s="33">
        <v>0.75</v>
      </c>
      <c r="M58" s="93"/>
      <c r="N58" s="32" t="s">
        <v>67</v>
      </c>
      <c r="O58" s="32" t="s">
        <v>68</v>
      </c>
      <c r="P58" s="32"/>
      <c r="Q58" s="89" t="s">
        <v>69</v>
      </c>
      <c r="R58" s="56" t="s">
        <v>70</v>
      </c>
      <c r="S58" s="56">
        <v>835</v>
      </c>
      <c r="T58" s="70">
        <v>785</v>
      </c>
      <c r="U58" s="37">
        <f>plachta3434235[[#This Row],[SALES '[€']]]-plachta3434235[[#This Row],[PURCHASE '[€']]]</f>
        <v>50</v>
      </c>
      <c r="V58" s="24">
        <f>plachta3434235[[#This Row],[MARGIN '[€']]]/plachta3434235[[#This Row],[SALES '[€']]]</f>
        <v>5.9880239520958084E-2</v>
      </c>
      <c r="W58" s="37" t="s">
        <v>282</v>
      </c>
      <c r="X58" s="35" t="s">
        <v>283</v>
      </c>
      <c r="Y58" s="32">
        <v>656</v>
      </c>
      <c r="Z58" s="32"/>
      <c r="AA58" s="32" t="s">
        <v>53</v>
      </c>
      <c r="AB58" s="35">
        <f>plachta3434235[[#This Row],[PURCHASE '[€']]]/plachta3434235[[#This Row],[KM]]</f>
        <v>1.1966463414634145</v>
      </c>
      <c r="AC58" s="67">
        <f>plachta3434235[[#This Row],[SALES '[€']]]/plachta3434235[[#This Row],[KM]]</f>
        <v>1.2728658536585367</v>
      </c>
      <c r="AD58" s="76"/>
      <c r="AE58" s="34"/>
      <c r="AF58" s="34"/>
      <c r="AG58" s="34"/>
      <c r="AH58" s="34"/>
      <c r="AI58" s="36"/>
      <c r="AJ58" s="36"/>
      <c r="AK58" s="36"/>
      <c r="AL58" s="36" t="str">
        <f>IF(plachta3434235[[#This Row],[DELIVERY TIME]]="STORNO","CANCELLED","OK")</f>
        <v>OK</v>
      </c>
      <c r="AM58" s="36"/>
      <c r="AN58" s="36" t="str">
        <f>IF(RIGHT(plachta3434235[[#This Row],[CARRIER]],3)="-MF",921,"")</f>
        <v/>
      </c>
      <c r="AO58" s="36"/>
    </row>
    <row r="59" spans="1:41" x14ac:dyDescent="0.3">
      <c r="A59" s="18">
        <f>WEEKNUM(plachta3434235[[#This Row],[LOADING DATE]],21)</f>
        <v>2</v>
      </c>
      <c r="B59" s="30" t="s">
        <v>56</v>
      </c>
      <c r="C59" s="54" t="s">
        <v>42</v>
      </c>
      <c r="D59" s="65" t="s">
        <v>43</v>
      </c>
      <c r="E59" s="56" t="s">
        <v>60</v>
      </c>
      <c r="F59" s="57">
        <v>45302</v>
      </c>
      <c r="G59" s="55">
        <v>0.91666666666666663</v>
      </c>
      <c r="H59" s="55" t="s">
        <v>64</v>
      </c>
      <c r="I59" s="61" t="s">
        <v>65</v>
      </c>
      <c r="J59" s="55" t="s">
        <v>66</v>
      </c>
      <c r="K59" s="30">
        <v>45303</v>
      </c>
      <c r="L59" s="33">
        <v>0.75</v>
      </c>
      <c r="M59" s="93"/>
      <c r="N59" s="32" t="s">
        <v>67</v>
      </c>
      <c r="O59" s="32" t="s">
        <v>68</v>
      </c>
      <c r="P59" s="32"/>
      <c r="Q59" s="89" t="s">
        <v>69</v>
      </c>
      <c r="R59" s="56" t="s">
        <v>70</v>
      </c>
      <c r="S59" s="56">
        <v>835</v>
      </c>
      <c r="T59" s="70">
        <v>785</v>
      </c>
      <c r="U59" s="37">
        <f>plachta3434235[[#This Row],[SALES '[€']]]-plachta3434235[[#This Row],[PURCHASE '[€']]]</f>
        <v>50</v>
      </c>
      <c r="V59" s="24">
        <f>plachta3434235[[#This Row],[MARGIN '[€']]]/plachta3434235[[#This Row],[SALES '[€']]]</f>
        <v>5.9880239520958084E-2</v>
      </c>
      <c r="W59" s="37" t="s">
        <v>284</v>
      </c>
      <c r="X59" s="35" t="s">
        <v>285</v>
      </c>
      <c r="Y59" s="32">
        <v>656</v>
      </c>
      <c r="Z59" s="32"/>
      <c r="AA59" s="32" t="s">
        <v>53</v>
      </c>
      <c r="AB59" s="35">
        <f>plachta3434235[[#This Row],[PURCHASE '[€']]]/plachta3434235[[#This Row],[KM]]</f>
        <v>1.1966463414634145</v>
      </c>
      <c r="AC59" s="67">
        <f>plachta3434235[[#This Row],[SALES '[€']]]/plachta3434235[[#This Row],[KM]]</f>
        <v>1.2728658536585367</v>
      </c>
      <c r="AD59" s="76"/>
      <c r="AE59" s="34"/>
      <c r="AF59" s="34"/>
      <c r="AG59" s="34"/>
      <c r="AH59" s="34"/>
      <c r="AI59" s="36"/>
      <c r="AJ59" s="36"/>
      <c r="AK59" s="36"/>
      <c r="AL59" s="36" t="str">
        <f>IF(plachta3434235[[#This Row],[DELIVERY TIME]]="STORNO","CANCELLED","OK")</f>
        <v>OK</v>
      </c>
      <c r="AM59" s="36"/>
      <c r="AN59" s="36" t="str">
        <f>IF(RIGHT(plachta3434235[[#This Row],[CARRIER]],3)="-MF",921,"")</f>
        <v/>
      </c>
      <c r="AO59" s="36"/>
    </row>
    <row r="60" spans="1:41" x14ac:dyDescent="0.3">
      <c r="A60" s="73">
        <f>WEEKNUM(plachta3434235[[#This Row],[LOADING DATE]],21)</f>
        <v>3</v>
      </c>
      <c r="B60" s="80" t="s">
        <v>41</v>
      </c>
      <c r="C60" s="87" t="s">
        <v>42</v>
      </c>
      <c r="D60" s="61" t="s">
        <v>43</v>
      </c>
      <c r="E60" s="60" t="s">
        <v>44</v>
      </c>
      <c r="F60" s="30">
        <v>45306</v>
      </c>
      <c r="G60" s="55">
        <v>0.45833333333333331</v>
      </c>
      <c r="H60" s="87" t="s">
        <v>45</v>
      </c>
      <c r="I60" s="61" t="s">
        <v>46</v>
      </c>
      <c r="J60" s="60" t="s">
        <v>47</v>
      </c>
      <c r="K60" s="30">
        <v>45307</v>
      </c>
      <c r="L60" s="55">
        <v>0.45833333333333331</v>
      </c>
      <c r="M60" s="37">
        <v>5189120</v>
      </c>
      <c r="N60" s="32" t="s">
        <v>48</v>
      </c>
      <c r="O60" s="32" t="s">
        <v>49</v>
      </c>
      <c r="P60" s="32"/>
      <c r="Q60" s="53" t="s">
        <v>286</v>
      </c>
      <c r="R60" s="32" t="s">
        <v>51</v>
      </c>
      <c r="S60" s="60">
        <v>1141</v>
      </c>
      <c r="T60" s="88">
        <v>1017</v>
      </c>
      <c r="U60" s="39">
        <f>plachta3434235[[#This Row],[SALES '[€']]]-plachta3434235[[#This Row],[PURCHASE '[€']]]</f>
        <v>124</v>
      </c>
      <c r="V60" s="119">
        <f>plachta3434235[[#This Row],[MARGIN '[€']]]/plachta3434235[[#This Row],[SALES '[€']]]</f>
        <v>0.10867659947414549</v>
      </c>
      <c r="W60" s="39">
        <v>9215170694</v>
      </c>
      <c r="X60" s="40" t="s">
        <v>287</v>
      </c>
      <c r="Y60" s="32">
        <v>872</v>
      </c>
      <c r="Z60" s="32"/>
      <c r="AA60" s="32" t="s">
        <v>53</v>
      </c>
      <c r="AB60" s="40">
        <f>plachta3434235[[#This Row],[PURCHASE '[€']]]/plachta3434235[[#This Row],[KM]]</f>
        <v>1.1662844036697249</v>
      </c>
      <c r="AC60" s="118">
        <f>plachta3434235[[#This Row],[SALES '[€']]]/plachta3434235[[#This Row],[KM]]</f>
        <v>1.3084862385321101</v>
      </c>
      <c r="AD60" s="68"/>
      <c r="AE60" s="41"/>
      <c r="AF60" s="41"/>
      <c r="AG60" s="41"/>
      <c r="AH60" s="41"/>
      <c r="AI60" s="42"/>
      <c r="AJ60" s="42"/>
      <c r="AK60" s="42"/>
      <c r="AL60" s="42" t="str">
        <f>IF(plachta3434235[[#This Row],[DELIVERY TIME]]="STORNO","CANCELLED","OK")</f>
        <v>OK</v>
      </c>
      <c r="AM60" s="42"/>
      <c r="AN60" s="42" t="str">
        <f>IF(RIGHT(plachta3434235[[#This Row],[CARRIER]],3)="-MF",921,"")</f>
        <v/>
      </c>
      <c r="AO60" s="42"/>
    </row>
    <row r="61" spans="1:41" s="20" customFormat="1" x14ac:dyDescent="0.3">
      <c r="A61" s="81">
        <f>WEEKNUM(plachta3434235[[#This Row],[LOADING DATE]],21)</f>
        <v>3</v>
      </c>
      <c r="B61" s="44" t="s">
        <v>41</v>
      </c>
      <c r="C61" s="82" t="s">
        <v>42</v>
      </c>
      <c r="D61" s="45" t="s">
        <v>43</v>
      </c>
      <c r="E61" s="38" t="s">
        <v>44</v>
      </c>
      <c r="F61" s="44">
        <v>45307</v>
      </c>
      <c r="G61" s="46">
        <v>0.45833333333333331</v>
      </c>
      <c r="H61" s="82" t="s">
        <v>45</v>
      </c>
      <c r="I61" s="45" t="s">
        <v>46</v>
      </c>
      <c r="J61" s="38" t="s">
        <v>47</v>
      </c>
      <c r="K61" s="44">
        <v>45308</v>
      </c>
      <c r="L61" s="46" t="s">
        <v>288</v>
      </c>
      <c r="M61" s="51">
        <v>5189121</v>
      </c>
      <c r="N61" s="38" t="s">
        <v>48</v>
      </c>
      <c r="O61" s="38" t="s">
        <v>49</v>
      </c>
      <c r="P61" s="38"/>
      <c r="Q61" s="21"/>
      <c r="R61" s="38" t="s">
        <v>51</v>
      </c>
      <c r="S61" s="38">
        <v>1141</v>
      </c>
      <c r="T61" s="51">
        <v>1017</v>
      </c>
      <c r="U61" s="47">
        <f>plachta3434235[[#This Row],[SALES '[€']]]-plachta3434235[[#This Row],[PURCHASE '[€']]]</f>
        <v>124</v>
      </c>
      <c r="V61" s="120">
        <f>plachta3434235[[#This Row],[MARGIN '[€']]]/plachta3434235[[#This Row],[SALES '[€']]]</f>
        <v>0.10867659947414549</v>
      </c>
      <c r="W61" s="47">
        <v>9215170696</v>
      </c>
      <c r="X61" s="48" t="s">
        <v>289</v>
      </c>
      <c r="Y61" s="38">
        <v>872</v>
      </c>
      <c r="Z61" s="38"/>
      <c r="AA61" s="38" t="s">
        <v>53</v>
      </c>
      <c r="AB61" s="48">
        <f>plachta3434235[[#This Row],[PURCHASE '[€']]]/plachta3434235[[#This Row],[KM]]</f>
        <v>1.1662844036697249</v>
      </c>
      <c r="AC61" s="121">
        <f>plachta3434235[[#This Row],[SALES '[€']]]/plachta3434235[[#This Row],[KM]]</f>
        <v>1.3084862385321101</v>
      </c>
      <c r="AD61" s="83"/>
      <c r="AE61" s="49"/>
      <c r="AF61" s="49"/>
      <c r="AG61" s="49"/>
      <c r="AH61" s="49"/>
      <c r="AI61" s="50"/>
      <c r="AJ61" s="50"/>
      <c r="AK61" s="50"/>
      <c r="AL61" s="50" t="str">
        <f>IF(plachta3434235[[#This Row],[DELIVERY TIME]]="STORNO","CANCELLED","OK")</f>
        <v>CANCELLED</v>
      </c>
      <c r="AM61" s="50"/>
      <c r="AN61" s="50" t="str">
        <f>IF(RIGHT(plachta3434235[[#This Row],[CARRIER]],3)="-MF",921,"")</f>
        <v/>
      </c>
      <c r="AO61" s="50"/>
    </row>
    <row r="62" spans="1:41" s="20" customFormat="1" x14ac:dyDescent="0.3">
      <c r="A62" s="81">
        <f>WEEKNUM(plachta3434235[[#This Row],[LOADING DATE]],21)</f>
        <v>3</v>
      </c>
      <c r="B62" s="44" t="s">
        <v>41</v>
      </c>
      <c r="C62" s="82" t="s">
        <v>42</v>
      </c>
      <c r="D62" s="45" t="s">
        <v>43</v>
      </c>
      <c r="E62" s="38" t="s">
        <v>44</v>
      </c>
      <c r="F62" s="44">
        <v>45309</v>
      </c>
      <c r="G62" s="46">
        <v>0.45833333333333331</v>
      </c>
      <c r="H62" s="82" t="s">
        <v>45</v>
      </c>
      <c r="I62" s="45" t="s">
        <v>46</v>
      </c>
      <c r="J62" s="38" t="s">
        <v>47</v>
      </c>
      <c r="K62" s="44">
        <v>45310</v>
      </c>
      <c r="L62" s="46" t="s">
        <v>288</v>
      </c>
      <c r="M62" s="51">
        <v>5189123</v>
      </c>
      <c r="N62" s="38" t="s">
        <v>48</v>
      </c>
      <c r="O62" s="38" t="s">
        <v>49</v>
      </c>
      <c r="P62" s="38"/>
      <c r="Q62" s="21"/>
      <c r="R62" s="38" t="s">
        <v>51</v>
      </c>
      <c r="S62" s="38">
        <v>1141</v>
      </c>
      <c r="T62" s="51">
        <v>1017</v>
      </c>
      <c r="U62" s="47">
        <f>plachta3434235[[#This Row],[SALES '[€']]]-plachta3434235[[#This Row],[PURCHASE '[€']]]</f>
        <v>124</v>
      </c>
      <c r="V62" s="120">
        <f>plachta3434235[[#This Row],[MARGIN '[€']]]/plachta3434235[[#This Row],[SALES '[€']]]</f>
        <v>0.10867659947414549</v>
      </c>
      <c r="W62" s="47">
        <v>9215170697</v>
      </c>
      <c r="X62" s="48" t="s">
        <v>290</v>
      </c>
      <c r="Y62" s="38">
        <v>872</v>
      </c>
      <c r="Z62" s="38"/>
      <c r="AA62" s="38" t="s">
        <v>53</v>
      </c>
      <c r="AB62" s="48">
        <f>plachta3434235[[#This Row],[PURCHASE '[€']]]/plachta3434235[[#This Row],[KM]]</f>
        <v>1.1662844036697249</v>
      </c>
      <c r="AC62" s="121">
        <f>plachta3434235[[#This Row],[SALES '[€']]]/plachta3434235[[#This Row],[KM]]</f>
        <v>1.3084862385321101</v>
      </c>
      <c r="AD62" s="193"/>
      <c r="AE62" s="194"/>
      <c r="AF62" s="194"/>
      <c r="AG62" s="194"/>
      <c r="AH62" s="194"/>
      <c r="AI62" s="195"/>
      <c r="AJ62" s="195"/>
      <c r="AK62" s="195"/>
      <c r="AL62" s="195" t="str">
        <f>IF(plachta3434235[[#This Row],[DELIVERY TIME]]="STORNO","CANCELLED","OK")</f>
        <v>CANCELLED</v>
      </c>
      <c r="AM62" s="195"/>
      <c r="AN62" s="195" t="str">
        <f>IF(RIGHT(plachta3434235[[#This Row],[CARRIER]],3)="-MF",921,"")</f>
        <v/>
      </c>
      <c r="AO62" s="195"/>
    </row>
    <row r="63" spans="1:41" ht="14.4" x14ac:dyDescent="0.3">
      <c r="A63" s="18">
        <f>WEEKNUM(plachta3434235[[#This Row],[LOADING DATE]],21)</f>
        <v>3</v>
      </c>
      <c r="B63" s="79" t="s">
        <v>149</v>
      </c>
      <c r="C63" s="84" t="s">
        <v>150</v>
      </c>
      <c r="D63" s="26" t="s">
        <v>151</v>
      </c>
      <c r="E63" s="25" t="s">
        <v>152</v>
      </c>
      <c r="F63" s="79">
        <v>45306</v>
      </c>
      <c r="G63" s="173" t="s">
        <v>159</v>
      </c>
      <c r="H63" s="27" t="s">
        <v>42</v>
      </c>
      <c r="I63" s="26" t="s">
        <v>85</v>
      </c>
      <c r="J63" s="25" t="s">
        <v>86</v>
      </c>
      <c r="K63" s="79">
        <v>45308</v>
      </c>
      <c r="L63" s="92">
        <v>0.4375</v>
      </c>
      <c r="M63" s="29"/>
      <c r="N63" s="25" t="s">
        <v>48</v>
      </c>
      <c r="O63" s="25" t="s">
        <v>49</v>
      </c>
      <c r="P63" s="115"/>
      <c r="Q63" s="53" t="s">
        <v>291</v>
      </c>
      <c r="R63" s="32" t="s">
        <v>292</v>
      </c>
      <c r="S63" s="32">
        <v>1470</v>
      </c>
      <c r="T63" s="37">
        <v>1350</v>
      </c>
      <c r="U63" s="37">
        <f>plachta3434235[[#This Row],[SALES '[€']]]-plachta3434235[[#This Row],[PURCHASE '[€']]]</f>
        <v>120</v>
      </c>
      <c r="V63" s="24">
        <f>plachta3434235[[#This Row],[MARGIN '[€']]]/plachta3434235[[#This Row],[SALES '[€']]]</f>
        <v>8.1632653061224483E-2</v>
      </c>
      <c r="W63" s="37">
        <v>329272040</v>
      </c>
      <c r="X63" s="35" t="s">
        <v>293</v>
      </c>
      <c r="Y63" s="32">
        <v>1450</v>
      </c>
      <c r="Z63" s="32"/>
      <c r="AA63" s="32" t="s">
        <v>53</v>
      </c>
      <c r="AB63" s="35">
        <f>plachta3434235[[#This Row],[PURCHASE '[€']]]/plachta3434235[[#This Row],[KM]]</f>
        <v>0.93103448275862066</v>
      </c>
      <c r="AC63" s="67">
        <f>plachta3434235[[#This Row],[SALES '[€']]]/plachta3434235[[#This Row],[KM]]</f>
        <v>1.0137931034482759</v>
      </c>
      <c r="AD63" s="196"/>
      <c r="AE63" s="197"/>
      <c r="AF63" s="197"/>
      <c r="AG63" s="197"/>
      <c r="AH63" s="197"/>
      <c r="AI63" s="117"/>
      <c r="AJ63" s="117"/>
      <c r="AK63" s="117"/>
      <c r="AL63" s="117" t="str">
        <f>IF(plachta3434235[[#This Row],[DELIVERY TIME]]="STORNO","CANCELLED","OK")</f>
        <v>OK</v>
      </c>
      <c r="AM63" s="117"/>
      <c r="AN63" s="117" t="str">
        <f>IF(RIGHT(plachta3434235[[#This Row],[CARRIER]],3)="-MF",921,"")</f>
        <v/>
      </c>
      <c r="AO63" s="117"/>
    </row>
    <row r="64" spans="1:41" ht="14.4" x14ac:dyDescent="0.3">
      <c r="A64" s="73">
        <f>WEEKNUM(plachta3434235[[#This Row],[LOADING DATE]],21)</f>
        <v>3</v>
      </c>
      <c r="B64" s="79" t="s">
        <v>149</v>
      </c>
      <c r="C64" s="84" t="s">
        <v>150</v>
      </c>
      <c r="D64" s="26" t="s">
        <v>151</v>
      </c>
      <c r="E64" s="25" t="s">
        <v>152</v>
      </c>
      <c r="F64" s="79">
        <v>45307</v>
      </c>
      <c r="G64" s="173" t="s">
        <v>153</v>
      </c>
      <c r="H64" s="27" t="s">
        <v>42</v>
      </c>
      <c r="I64" s="26" t="s">
        <v>85</v>
      </c>
      <c r="J64" s="25" t="s">
        <v>86</v>
      </c>
      <c r="K64" s="79">
        <v>45309</v>
      </c>
      <c r="L64" s="92">
        <v>0.25</v>
      </c>
      <c r="M64" s="29"/>
      <c r="N64" s="25" t="s">
        <v>48</v>
      </c>
      <c r="O64" s="25" t="s">
        <v>49</v>
      </c>
      <c r="P64" s="115"/>
      <c r="Q64" s="53" t="s">
        <v>294</v>
      </c>
      <c r="R64" s="32" t="s">
        <v>249</v>
      </c>
      <c r="S64" s="32">
        <v>1470</v>
      </c>
      <c r="T64" s="37">
        <v>1395</v>
      </c>
      <c r="U64" s="39">
        <f>plachta3434235[[#This Row],[SALES '[€']]]-plachta3434235[[#This Row],[PURCHASE '[€']]]</f>
        <v>75</v>
      </c>
      <c r="V64" s="119">
        <f>plachta3434235[[#This Row],[MARGIN '[€']]]/plachta3434235[[#This Row],[SALES '[€']]]</f>
        <v>5.1020408163265307E-2</v>
      </c>
      <c r="W64" s="39">
        <v>329272254</v>
      </c>
      <c r="X64" s="40" t="s">
        <v>295</v>
      </c>
      <c r="Y64" s="32">
        <v>1450</v>
      </c>
      <c r="Z64" s="32"/>
      <c r="AA64" s="32" t="s">
        <v>53</v>
      </c>
      <c r="AB64" s="40">
        <f>plachta3434235[[#This Row],[PURCHASE '[€']]]/plachta3434235[[#This Row],[KM]]</f>
        <v>0.96206896551724141</v>
      </c>
      <c r="AC64" s="118">
        <f>plachta3434235[[#This Row],[SALES '[€']]]/plachta3434235[[#This Row],[KM]]</f>
        <v>1.0137931034482759</v>
      </c>
      <c r="AD64" s="90"/>
      <c r="AE64" s="91"/>
      <c r="AF64" s="91"/>
      <c r="AG64" s="91"/>
      <c r="AH64" s="91"/>
      <c r="AI64" s="97"/>
      <c r="AJ64" s="97"/>
      <c r="AK64" s="97"/>
      <c r="AL64" s="97" t="str">
        <f>IF(plachta3434235[[#This Row],[DELIVERY TIME]]="STORNO","CANCELLED","OK")</f>
        <v>OK</v>
      </c>
      <c r="AM64" s="97"/>
      <c r="AN64" s="97" t="str">
        <f>IF(RIGHT(plachta3434235[[#This Row],[CARRIER]],3)="-MF",921,"")</f>
        <v/>
      </c>
      <c r="AO64" s="97"/>
    </row>
    <row r="65" spans="1:41" ht="14.4" x14ac:dyDescent="0.3">
      <c r="A65" s="73">
        <f>WEEKNUM(plachta3434235[[#This Row],[LOADING DATE]],21)</f>
        <v>3</v>
      </c>
      <c r="B65" s="79" t="s">
        <v>149</v>
      </c>
      <c r="C65" s="84" t="s">
        <v>150</v>
      </c>
      <c r="D65" s="26" t="s">
        <v>151</v>
      </c>
      <c r="E65" s="25" t="s">
        <v>152</v>
      </c>
      <c r="F65" s="79">
        <v>45308</v>
      </c>
      <c r="G65" s="173" t="s">
        <v>153</v>
      </c>
      <c r="H65" s="27" t="s">
        <v>42</v>
      </c>
      <c r="I65" s="26" t="s">
        <v>85</v>
      </c>
      <c r="J65" s="25" t="s">
        <v>86</v>
      </c>
      <c r="K65" s="99">
        <v>45310</v>
      </c>
      <c r="L65" s="92">
        <v>0.46875</v>
      </c>
      <c r="M65" s="29"/>
      <c r="N65" s="25" t="s">
        <v>48</v>
      </c>
      <c r="O65" s="25" t="s">
        <v>49</v>
      </c>
      <c r="P65" s="115"/>
      <c r="Q65" s="53" t="s">
        <v>296</v>
      </c>
      <c r="R65" s="64" t="s">
        <v>297</v>
      </c>
      <c r="S65" s="32">
        <v>1470</v>
      </c>
      <c r="T65" s="56">
        <v>1642.33</v>
      </c>
      <c r="U65" s="39">
        <f>plachta3434235[[#This Row],[SALES '[€']]]-plachta3434235[[#This Row],[PURCHASE '[€']]]</f>
        <v>-172.32999999999993</v>
      </c>
      <c r="V65" s="119">
        <f>plachta3434235[[#This Row],[MARGIN '[€']]]/plachta3434235[[#This Row],[SALES '[€']]]</f>
        <v>-0.11723129251700676</v>
      </c>
      <c r="W65" s="39">
        <v>329272416</v>
      </c>
      <c r="X65" s="40" t="s">
        <v>298</v>
      </c>
      <c r="Y65" s="32">
        <v>1382</v>
      </c>
      <c r="Z65" s="32">
        <v>3</v>
      </c>
      <c r="AA65" s="32" t="s">
        <v>53</v>
      </c>
      <c r="AB65" s="40">
        <f>plachta3434235[[#This Row],[PURCHASE '[€']]]/plachta3434235[[#This Row],[KM]]</f>
        <v>1.1883719247467437</v>
      </c>
      <c r="AC65" s="118">
        <f>plachta3434235[[#This Row],[SALES '[€']]]/plachta3434235[[#This Row],[KM]]</f>
        <v>1.0636758321273516</v>
      </c>
      <c r="AD65" s="90"/>
      <c r="AE65" s="91"/>
      <c r="AF65" s="91"/>
      <c r="AG65" s="91"/>
      <c r="AH65" s="91"/>
      <c r="AI65" s="97"/>
      <c r="AJ65" s="97"/>
      <c r="AK65" s="97"/>
      <c r="AL65" s="97" t="str">
        <f>IF(plachta3434235[[#This Row],[DELIVERY TIME]]="STORNO","CANCELLED","OK")</f>
        <v>OK</v>
      </c>
      <c r="AM65" s="97"/>
      <c r="AN65" s="97">
        <f>IF(RIGHT(plachta3434235[[#This Row],[CARRIER]],3)="-MF",921,"")</f>
        <v>921</v>
      </c>
      <c r="AO65" s="97"/>
    </row>
    <row r="66" spans="1:41" ht="14.4" x14ac:dyDescent="0.3">
      <c r="A66" s="73">
        <f>WEEKNUM(plachta3434235[[#This Row],[LOADING DATE]],21)</f>
        <v>3</v>
      </c>
      <c r="B66" s="79" t="s">
        <v>149</v>
      </c>
      <c r="C66" s="84" t="s">
        <v>150</v>
      </c>
      <c r="D66" s="26" t="s">
        <v>151</v>
      </c>
      <c r="E66" s="25" t="s">
        <v>152</v>
      </c>
      <c r="F66" s="79">
        <v>45309</v>
      </c>
      <c r="G66" s="173" t="s">
        <v>299</v>
      </c>
      <c r="H66" s="27" t="s">
        <v>42</v>
      </c>
      <c r="I66" s="26" t="s">
        <v>85</v>
      </c>
      <c r="J66" s="25" t="s">
        <v>86</v>
      </c>
      <c r="K66" s="99">
        <v>45310</v>
      </c>
      <c r="L66" s="92">
        <v>0.25</v>
      </c>
      <c r="M66" s="29"/>
      <c r="N66" s="25" t="s">
        <v>48</v>
      </c>
      <c r="O66" s="25" t="s">
        <v>49</v>
      </c>
      <c r="P66" s="115"/>
      <c r="Q66" s="53" t="s">
        <v>257</v>
      </c>
      <c r="R66" s="32" t="s">
        <v>258</v>
      </c>
      <c r="S66" s="32">
        <v>1470</v>
      </c>
      <c r="T66" s="37">
        <v>1350</v>
      </c>
      <c r="U66" s="39">
        <f>plachta3434235[[#This Row],[SALES '[€']]]-plachta3434235[[#This Row],[PURCHASE '[€']]]</f>
        <v>120</v>
      </c>
      <c r="V66" s="119">
        <f>plachta3434235[[#This Row],[MARGIN '[€']]]/plachta3434235[[#This Row],[SALES '[€']]]</f>
        <v>8.1632653061224483E-2</v>
      </c>
      <c r="W66" s="39">
        <v>329272599</v>
      </c>
      <c r="X66" s="40" t="s">
        <v>300</v>
      </c>
      <c r="Y66" s="32">
        <v>1450</v>
      </c>
      <c r="Z66" s="32"/>
      <c r="AA66" s="32" t="s">
        <v>53</v>
      </c>
      <c r="AB66" s="40">
        <f>plachta3434235[[#This Row],[PURCHASE '[€']]]/plachta3434235[[#This Row],[KM]]</f>
        <v>0.93103448275862066</v>
      </c>
      <c r="AC66" s="118">
        <f>plachta3434235[[#This Row],[SALES '[€']]]/plachta3434235[[#This Row],[KM]]</f>
        <v>1.0137931034482759</v>
      </c>
      <c r="AD66" s="90"/>
      <c r="AE66" s="91"/>
      <c r="AF66" s="91"/>
      <c r="AG66" s="91"/>
      <c r="AH66" s="91"/>
      <c r="AI66" s="97"/>
      <c r="AJ66" s="97"/>
      <c r="AK66" s="97"/>
      <c r="AL66" s="97" t="str">
        <f>IF(plachta3434235[[#This Row],[DELIVERY TIME]]="STORNO","CANCELLED","OK")</f>
        <v>OK</v>
      </c>
      <c r="AM66" s="97"/>
      <c r="AN66" s="97" t="str">
        <f>IF(RIGHT(plachta3434235[[#This Row],[CARRIER]],3)="-MF",921,"")</f>
        <v/>
      </c>
      <c r="AO66" s="97"/>
    </row>
    <row r="67" spans="1:41" ht="14.4" x14ac:dyDescent="0.3">
      <c r="A67" s="73">
        <f>WEEKNUM(plachta3434235[[#This Row],[LOADING DATE]],21)</f>
        <v>3</v>
      </c>
      <c r="B67" s="80" t="s">
        <v>149</v>
      </c>
      <c r="C67" s="87" t="s">
        <v>150</v>
      </c>
      <c r="D67" s="61" t="s">
        <v>151</v>
      </c>
      <c r="E67" s="60" t="s">
        <v>152</v>
      </c>
      <c r="F67" s="30">
        <v>45309</v>
      </c>
      <c r="G67" s="173" t="s">
        <v>159</v>
      </c>
      <c r="H67" s="27" t="s">
        <v>42</v>
      </c>
      <c r="I67" s="26" t="s">
        <v>85</v>
      </c>
      <c r="J67" s="25" t="s">
        <v>86</v>
      </c>
      <c r="K67" s="79">
        <v>45313</v>
      </c>
      <c r="L67" s="92">
        <v>0.4375</v>
      </c>
      <c r="M67" s="29"/>
      <c r="N67" s="25" t="s">
        <v>48</v>
      </c>
      <c r="O67" s="25" t="s">
        <v>49</v>
      </c>
      <c r="P67" s="115"/>
      <c r="Q67" s="53" t="s">
        <v>301</v>
      </c>
      <c r="R67" s="32" t="s">
        <v>252</v>
      </c>
      <c r="S67" s="32">
        <v>1470</v>
      </c>
      <c r="T67" s="56">
        <v>1647.38</v>
      </c>
      <c r="U67" s="39">
        <f>plachta3434235[[#This Row],[SALES '[€']]]-plachta3434235[[#This Row],[PURCHASE '[€']]]</f>
        <v>-177.38000000000011</v>
      </c>
      <c r="V67" s="119">
        <f>plachta3434235[[#This Row],[MARGIN '[€']]]/plachta3434235[[#This Row],[SALES '[€']]]</f>
        <v>-0.12066666666666674</v>
      </c>
      <c r="W67" s="39">
        <v>329272601</v>
      </c>
      <c r="X67" s="40" t="s">
        <v>302</v>
      </c>
      <c r="Y67" s="32">
        <v>1399</v>
      </c>
      <c r="Z67" s="32">
        <v>26</v>
      </c>
      <c r="AA67" s="32" t="s">
        <v>53</v>
      </c>
      <c r="AB67" s="40">
        <f>plachta3434235[[#This Row],[PURCHASE '[€']]]/plachta3434235[[#This Row],[KM]]</f>
        <v>1.1775411007862759</v>
      </c>
      <c r="AC67" s="118">
        <f>plachta3434235[[#This Row],[SALES '[€']]]/plachta3434235[[#This Row],[KM]]</f>
        <v>1.0507505360972123</v>
      </c>
      <c r="AD67" s="90"/>
      <c r="AE67" s="91"/>
      <c r="AF67" s="91"/>
      <c r="AG67" s="91"/>
      <c r="AH67" s="91"/>
      <c r="AI67" s="97"/>
      <c r="AJ67" s="97"/>
      <c r="AK67" s="97"/>
      <c r="AL67" s="97" t="str">
        <f>IF(plachta3434235[[#This Row],[DELIVERY TIME]]="STORNO","CANCELLED","OK")</f>
        <v>OK</v>
      </c>
      <c r="AM67" s="97"/>
      <c r="AN67" s="97">
        <f>IF(RIGHT(plachta3434235[[#This Row],[CARRIER]],3)="-MF",921,"")</f>
        <v>921</v>
      </c>
      <c r="AO67" s="97"/>
    </row>
    <row r="68" spans="1:41" ht="14.4" x14ac:dyDescent="0.3">
      <c r="A68" s="73">
        <f>WEEKNUM(plachta3434235[[#This Row],[LOADING DATE]],21)</f>
        <v>3</v>
      </c>
      <c r="B68" s="79" t="s">
        <v>149</v>
      </c>
      <c r="C68" s="84" t="s">
        <v>150</v>
      </c>
      <c r="D68" s="26" t="s">
        <v>151</v>
      </c>
      <c r="E68" s="25" t="s">
        <v>152</v>
      </c>
      <c r="F68" s="79">
        <v>45310</v>
      </c>
      <c r="G68" s="173" t="s">
        <v>159</v>
      </c>
      <c r="H68" s="27" t="s">
        <v>42</v>
      </c>
      <c r="I68" s="26" t="s">
        <v>85</v>
      </c>
      <c r="J68" s="25" t="s">
        <v>86</v>
      </c>
      <c r="K68" s="79">
        <v>45314</v>
      </c>
      <c r="L68" s="92">
        <v>0.25</v>
      </c>
      <c r="M68" s="29"/>
      <c r="N68" s="25" t="s">
        <v>48</v>
      </c>
      <c r="O68" s="25" t="s">
        <v>49</v>
      </c>
      <c r="P68" s="115"/>
      <c r="Q68" s="53" t="s">
        <v>303</v>
      </c>
      <c r="R68" s="32" t="s">
        <v>157</v>
      </c>
      <c r="S68" s="32">
        <v>1470</v>
      </c>
      <c r="T68" s="37">
        <v>1430</v>
      </c>
      <c r="U68" s="39">
        <f>plachta3434235[[#This Row],[SALES '[€']]]-plachta3434235[[#This Row],[PURCHASE '[€']]]</f>
        <v>40</v>
      </c>
      <c r="V68" s="119">
        <f>plachta3434235[[#This Row],[MARGIN '[€']]]/plachta3434235[[#This Row],[SALES '[€']]]</f>
        <v>2.7210884353741496E-2</v>
      </c>
      <c r="W68" s="39">
        <v>329272796</v>
      </c>
      <c r="X68" s="40" t="s">
        <v>304</v>
      </c>
      <c r="Y68" s="32">
        <v>1450</v>
      </c>
      <c r="Z68" s="32"/>
      <c r="AA68" s="32" t="s">
        <v>53</v>
      </c>
      <c r="AB68" s="40">
        <f>plachta3434235[[#This Row],[PURCHASE '[€']]]/plachta3434235[[#This Row],[KM]]</f>
        <v>0.98620689655172411</v>
      </c>
      <c r="AC68" s="118">
        <f>plachta3434235[[#This Row],[SALES '[€']]]/plachta3434235[[#This Row],[KM]]</f>
        <v>1.0137931034482759</v>
      </c>
      <c r="AD68" s="90"/>
      <c r="AE68" s="91"/>
      <c r="AF68" s="91"/>
      <c r="AG68" s="91"/>
      <c r="AH68" s="91"/>
      <c r="AI68" s="97"/>
      <c r="AJ68" s="97"/>
      <c r="AK68" s="97"/>
      <c r="AL68" s="97" t="str">
        <f>IF(plachta3434235[[#This Row],[DELIVERY TIME]]="STORNO","CANCELLED","OK")</f>
        <v>OK</v>
      </c>
      <c r="AM68" s="97"/>
      <c r="AN68" s="97" t="str">
        <f>IF(RIGHT(plachta3434235[[#This Row],[CARRIER]],3)="-MF",921,"")</f>
        <v/>
      </c>
      <c r="AO68" s="97"/>
    </row>
    <row r="69" spans="1:41" x14ac:dyDescent="0.3">
      <c r="A69" s="73">
        <f>WEEKNUM(plachta3434235[[#This Row],[LOADING DATE]],21)</f>
        <v>3</v>
      </c>
      <c r="B69" s="80" t="s">
        <v>82</v>
      </c>
      <c r="C69" s="87" t="s">
        <v>45</v>
      </c>
      <c r="D69" s="61" t="s">
        <v>83</v>
      </c>
      <c r="E69" s="60" t="s">
        <v>84</v>
      </c>
      <c r="F69" s="30">
        <v>45306</v>
      </c>
      <c r="G69" s="198"/>
      <c r="H69" s="87" t="s">
        <v>42</v>
      </c>
      <c r="I69" s="61" t="s">
        <v>85</v>
      </c>
      <c r="J69" s="55" t="s">
        <v>86</v>
      </c>
      <c r="K69" s="80">
        <v>45307</v>
      </c>
      <c r="L69" s="77">
        <v>0.4375</v>
      </c>
      <c r="M69" s="96" t="s">
        <v>305</v>
      </c>
      <c r="N69" s="60" t="s">
        <v>67</v>
      </c>
      <c r="O69" s="60" t="s">
        <v>49</v>
      </c>
      <c r="P69" s="174"/>
      <c r="Q69" s="98" t="s">
        <v>167</v>
      </c>
      <c r="R69" s="32" t="s">
        <v>168</v>
      </c>
      <c r="S69" s="32">
        <v>990</v>
      </c>
      <c r="T69" s="37">
        <v>950</v>
      </c>
      <c r="U69" s="39">
        <f>plachta3434235[[#This Row],[SALES '[€']]]-plachta3434235[[#This Row],[PURCHASE '[€']]]</f>
        <v>40</v>
      </c>
      <c r="V69" s="119">
        <f>plachta3434235[[#This Row],[MARGIN '[€']]]/plachta3434235[[#This Row],[SALES '[€']]]</f>
        <v>4.0404040404040407E-2</v>
      </c>
      <c r="W69" s="39">
        <v>9215170737</v>
      </c>
      <c r="X69" s="40" t="s">
        <v>306</v>
      </c>
      <c r="Y69" s="32">
        <v>872</v>
      </c>
      <c r="Z69" s="32"/>
      <c r="AA69" s="32" t="s">
        <v>53</v>
      </c>
      <c r="AB69" s="40">
        <f>plachta3434235[[#This Row],[PURCHASE '[€']]]/plachta3434235[[#This Row],[KM]]</f>
        <v>1.0894495412844036</v>
      </c>
      <c r="AC69" s="118">
        <f>plachta3434235[[#This Row],[SALES '[€']]]/plachta3434235[[#This Row],[KM]]</f>
        <v>1.1353211009174311</v>
      </c>
      <c r="AD69" s="90"/>
      <c r="AE69" s="91"/>
      <c r="AF69" s="91"/>
      <c r="AG69" s="91"/>
      <c r="AH69" s="91"/>
      <c r="AI69" s="97"/>
      <c r="AJ69" s="97"/>
      <c r="AK69" s="97"/>
      <c r="AL69" s="97" t="str">
        <f>IF(plachta3434235[[#This Row],[DELIVERY TIME]]="STORNO","CANCELLED","OK")</f>
        <v>OK</v>
      </c>
      <c r="AM69" s="97"/>
      <c r="AN69" s="97" t="str">
        <f>IF(RIGHT(plachta3434235[[#This Row],[CARRIER]],3)="-MF",921,"")</f>
        <v/>
      </c>
      <c r="AO69" s="97"/>
    </row>
    <row r="70" spans="1:41" x14ac:dyDescent="0.3">
      <c r="A70" s="73">
        <f>WEEKNUM(plachta3434235[[#This Row],[LOADING DATE]],21)</f>
        <v>3</v>
      </c>
      <c r="B70" s="80" t="s">
        <v>82</v>
      </c>
      <c r="C70" s="87" t="s">
        <v>45</v>
      </c>
      <c r="D70" s="61" t="s">
        <v>83</v>
      </c>
      <c r="E70" s="60" t="s">
        <v>84</v>
      </c>
      <c r="F70" s="30">
        <v>45306</v>
      </c>
      <c r="G70" s="199">
        <v>0.375</v>
      </c>
      <c r="H70" s="87" t="s">
        <v>42</v>
      </c>
      <c r="I70" s="61" t="s">
        <v>85</v>
      </c>
      <c r="J70" s="55" t="s">
        <v>86</v>
      </c>
      <c r="K70" s="79">
        <v>45307</v>
      </c>
      <c r="L70" s="77">
        <v>0.65625</v>
      </c>
      <c r="M70" s="96" t="s">
        <v>307</v>
      </c>
      <c r="N70" s="60" t="s">
        <v>67</v>
      </c>
      <c r="O70" s="60" t="s">
        <v>49</v>
      </c>
      <c r="P70" s="200"/>
      <c r="Q70" s="98" t="s">
        <v>308</v>
      </c>
      <c r="R70" s="32" t="s">
        <v>309</v>
      </c>
      <c r="S70" s="32">
        <v>990</v>
      </c>
      <c r="T70" s="37">
        <v>980</v>
      </c>
      <c r="U70" s="39">
        <f>plachta3434235[[#This Row],[SALES '[€']]]-plachta3434235[[#This Row],[PURCHASE '[€']]]</f>
        <v>10</v>
      </c>
      <c r="V70" s="119">
        <f>plachta3434235[[#This Row],[MARGIN '[€']]]/plachta3434235[[#This Row],[SALES '[€']]]</f>
        <v>1.0101010101010102E-2</v>
      </c>
      <c r="W70" s="39">
        <v>9215170772</v>
      </c>
      <c r="X70" s="40" t="s">
        <v>310</v>
      </c>
      <c r="Y70" s="32">
        <v>872</v>
      </c>
      <c r="Z70" s="32"/>
      <c r="AA70" s="32" t="s">
        <v>53</v>
      </c>
      <c r="AB70" s="40">
        <f>plachta3434235[[#This Row],[PURCHASE '[€']]]/plachta3434235[[#This Row],[KM]]</f>
        <v>1.1238532110091743</v>
      </c>
      <c r="AC70" s="118">
        <f>plachta3434235[[#This Row],[SALES '[€']]]/plachta3434235[[#This Row],[KM]]</f>
        <v>1.1353211009174311</v>
      </c>
      <c r="AD70" s="90"/>
      <c r="AE70" s="91"/>
      <c r="AF70" s="91"/>
      <c r="AG70" s="91"/>
      <c r="AH70" s="91"/>
      <c r="AI70" s="97"/>
      <c r="AJ70" s="97"/>
      <c r="AK70" s="97"/>
      <c r="AL70" s="97" t="str">
        <f>IF(plachta3434235[[#This Row],[DELIVERY TIME]]="STORNO","CANCELLED","OK")</f>
        <v>OK</v>
      </c>
      <c r="AM70" s="97"/>
      <c r="AN70" s="97" t="str">
        <f>IF(RIGHT(plachta3434235[[#This Row],[CARRIER]],3)="-MF",921,"")</f>
        <v/>
      </c>
      <c r="AO70" s="97"/>
    </row>
    <row r="71" spans="1:41" x14ac:dyDescent="0.3">
      <c r="A71" s="73">
        <f>WEEKNUM(plachta3434235[[#This Row],[LOADING DATE]],21)</f>
        <v>3</v>
      </c>
      <c r="B71" s="80" t="s">
        <v>82</v>
      </c>
      <c r="C71" s="87" t="s">
        <v>45</v>
      </c>
      <c r="D71" s="61" t="s">
        <v>83</v>
      </c>
      <c r="E71" s="60" t="s">
        <v>84</v>
      </c>
      <c r="F71" s="44">
        <v>45306</v>
      </c>
      <c r="G71" s="199">
        <v>0.6875</v>
      </c>
      <c r="H71" s="87" t="s">
        <v>42</v>
      </c>
      <c r="I71" s="61" t="s">
        <v>85</v>
      </c>
      <c r="J71" s="55" t="s">
        <v>86</v>
      </c>
      <c r="K71" s="80">
        <v>45309</v>
      </c>
      <c r="L71" s="77">
        <v>0.5625</v>
      </c>
      <c r="M71" s="96" t="s">
        <v>311</v>
      </c>
      <c r="N71" s="60" t="s">
        <v>67</v>
      </c>
      <c r="O71" s="60" t="s">
        <v>49</v>
      </c>
      <c r="P71" s="201" t="s">
        <v>312</v>
      </c>
      <c r="Q71" s="98" t="s">
        <v>313</v>
      </c>
      <c r="R71" s="32" t="s">
        <v>314</v>
      </c>
      <c r="S71" s="32">
        <v>990</v>
      </c>
      <c r="T71" s="37">
        <v>980</v>
      </c>
      <c r="U71" s="39">
        <f>plachta3434235[[#This Row],[SALES '[€']]]-plachta3434235[[#This Row],[PURCHASE '[€']]]</f>
        <v>10</v>
      </c>
      <c r="V71" s="119">
        <f>plachta3434235[[#This Row],[MARGIN '[€']]]/plachta3434235[[#This Row],[SALES '[€']]]</f>
        <v>1.0101010101010102E-2</v>
      </c>
      <c r="W71" s="39">
        <v>9215170774</v>
      </c>
      <c r="X71" s="40" t="s">
        <v>315</v>
      </c>
      <c r="Y71" s="32">
        <v>872</v>
      </c>
      <c r="Z71" s="32"/>
      <c r="AA71" s="32" t="s">
        <v>53</v>
      </c>
      <c r="AB71" s="40">
        <f>plachta3434235[[#This Row],[PURCHASE '[€']]]/plachta3434235[[#This Row],[KM]]</f>
        <v>1.1238532110091743</v>
      </c>
      <c r="AC71" s="118">
        <f>plachta3434235[[#This Row],[SALES '[€']]]/plachta3434235[[#This Row],[KM]]</f>
        <v>1.1353211009174311</v>
      </c>
      <c r="AD71" s="90"/>
      <c r="AE71" s="91"/>
      <c r="AF71" s="91"/>
      <c r="AG71" s="91"/>
      <c r="AH71" s="91"/>
      <c r="AI71" s="97"/>
      <c r="AJ71" s="97"/>
      <c r="AK71" s="97"/>
      <c r="AL71" s="97" t="str">
        <f>IF(plachta3434235[[#This Row],[DELIVERY TIME]]="STORNO","CANCELLED","OK")</f>
        <v>OK</v>
      </c>
      <c r="AM71" s="97"/>
      <c r="AN71" s="97" t="str">
        <f>IF(RIGHT(plachta3434235[[#This Row],[CARRIER]],3)="-MF",921,"")</f>
        <v/>
      </c>
      <c r="AO71" s="97"/>
    </row>
    <row r="72" spans="1:41" x14ac:dyDescent="0.3">
      <c r="A72" s="73">
        <f>WEEKNUM(plachta3434235[[#This Row],[LOADING DATE]],21)</f>
        <v>3</v>
      </c>
      <c r="B72" s="80" t="s">
        <v>82</v>
      </c>
      <c r="C72" s="87" t="s">
        <v>45</v>
      </c>
      <c r="D72" s="61" t="s">
        <v>83</v>
      </c>
      <c r="E72" s="60" t="s">
        <v>84</v>
      </c>
      <c r="F72" s="30">
        <v>45307</v>
      </c>
      <c r="G72" s="199">
        <v>0.5</v>
      </c>
      <c r="H72" s="87" t="s">
        <v>42</v>
      </c>
      <c r="I72" s="61" t="s">
        <v>85</v>
      </c>
      <c r="J72" s="55" t="s">
        <v>86</v>
      </c>
      <c r="K72" s="80">
        <v>45308</v>
      </c>
      <c r="L72" s="77">
        <v>0.46875</v>
      </c>
      <c r="M72" s="96" t="s">
        <v>316</v>
      </c>
      <c r="N72" s="60" t="s">
        <v>67</v>
      </c>
      <c r="O72" s="60" t="s">
        <v>49</v>
      </c>
      <c r="P72" s="116"/>
      <c r="Q72" s="98" t="s">
        <v>317</v>
      </c>
      <c r="R72" s="32" t="s">
        <v>95</v>
      </c>
      <c r="S72" s="32">
        <v>990</v>
      </c>
      <c r="T72" s="37">
        <v>930</v>
      </c>
      <c r="U72" s="39">
        <f>plachta3434235[[#This Row],[SALES '[€']]]-plachta3434235[[#This Row],[PURCHASE '[€']]]</f>
        <v>60</v>
      </c>
      <c r="V72" s="119">
        <f>plachta3434235[[#This Row],[MARGIN '[€']]]/plachta3434235[[#This Row],[SALES '[€']]]</f>
        <v>6.0606060606060608E-2</v>
      </c>
      <c r="W72" s="39">
        <v>9215170738</v>
      </c>
      <c r="X72" s="40" t="s">
        <v>318</v>
      </c>
      <c r="Y72" s="32">
        <v>872</v>
      </c>
      <c r="Z72" s="32"/>
      <c r="AA72" s="32" t="s">
        <v>53</v>
      </c>
      <c r="AB72" s="40">
        <f>plachta3434235[[#This Row],[PURCHASE '[€']]]/plachta3434235[[#This Row],[KM]]</f>
        <v>1.0665137614678899</v>
      </c>
      <c r="AC72" s="118">
        <f>plachta3434235[[#This Row],[SALES '[€']]]/plachta3434235[[#This Row],[KM]]</f>
        <v>1.1353211009174311</v>
      </c>
      <c r="AD72" s="90"/>
      <c r="AE72" s="91"/>
      <c r="AF72" s="91"/>
      <c r="AG72" s="91"/>
      <c r="AH72" s="91"/>
      <c r="AI72" s="97"/>
      <c r="AJ72" s="97"/>
      <c r="AK72" s="97"/>
      <c r="AL72" s="97" t="str">
        <f>IF(plachta3434235[[#This Row],[DELIVERY TIME]]="STORNO","CANCELLED","OK")</f>
        <v>OK</v>
      </c>
      <c r="AM72" s="97"/>
      <c r="AN72" s="97" t="str">
        <f>IF(RIGHT(plachta3434235[[#This Row],[CARRIER]],3)="-MF",921,"")</f>
        <v/>
      </c>
      <c r="AO72" s="97"/>
    </row>
    <row r="73" spans="1:41" x14ac:dyDescent="0.3">
      <c r="A73" s="73">
        <f>WEEKNUM(plachta3434235[[#This Row],[LOADING DATE]],21)</f>
        <v>3</v>
      </c>
      <c r="B73" s="80" t="s">
        <v>82</v>
      </c>
      <c r="C73" s="87" t="s">
        <v>45</v>
      </c>
      <c r="D73" s="61" t="s">
        <v>83</v>
      </c>
      <c r="E73" s="60" t="s">
        <v>84</v>
      </c>
      <c r="F73" s="30">
        <v>45307</v>
      </c>
      <c r="G73" s="199">
        <v>0.45833333333333331</v>
      </c>
      <c r="H73" s="87" t="s">
        <v>42</v>
      </c>
      <c r="I73" s="61" t="s">
        <v>85</v>
      </c>
      <c r="J73" s="55" t="s">
        <v>86</v>
      </c>
      <c r="K73" s="80">
        <v>45308</v>
      </c>
      <c r="L73" s="77">
        <v>0.34375</v>
      </c>
      <c r="M73" s="96" t="s">
        <v>319</v>
      </c>
      <c r="N73" s="60" t="s">
        <v>67</v>
      </c>
      <c r="O73" s="60" t="s">
        <v>49</v>
      </c>
      <c r="P73" s="116"/>
      <c r="Q73" s="98" t="s">
        <v>320</v>
      </c>
      <c r="R73" s="32" t="s">
        <v>90</v>
      </c>
      <c r="S73" s="32">
        <v>990</v>
      </c>
      <c r="T73" s="37">
        <v>940</v>
      </c>
      <c r="U73" s="39">
        <f>plachta3434235[[#This Row],[SALES '[€']]]-plachta3434235[[#This Row],[PURCHASE '[€']]]</f>
        <v>50</v>
      </c>
      <c r="V73" s="119">
        <f>plachta3434235[[#This Row],[MARGIN '[€']]]/plachta3434235[[#This Row],[SALES '[€']]]</f>
        <v>5.0505050505050504E-2</v>
      </c>
      <c r="W73" s="39">
        <v>9215170741</v>
      </c>
      <c r="X73" s="40" t="s">
        <v>321</v>
      </c>
      <c r="Y73" s="32">
        <v>872</v>
      </c>
      <c r="Z73" s="32"/>
      <c r="AA73" s="32" t="s">
        <v>53</v>
      </c>
      <c r="AB73" s="40">
        <f>plachta3434235[[#This Row],[PURCHASE '[€']]]/plachta3434235[[#This Row],[KM]]</f>
        <v>1.0779816513761469</v>
      </c>
      <c r="AC73" s="118">
        <f>plachta3434235[[#This Row],[SALES '[€']]]/plachta3434235[[#This Row],[KM]]</f>
        <v>1.1353211009174311</v>
      </c>
      <c r="AD73" s="90"/>
      <c r="AE73" s="91"/>
      <c r="AF73" s="91"/>
      <c r="AG73" s="91"/>
      <c r="AH73" s="91"/>
      <c r="AI73" s="97"/>
      <c r="AJ73" s="97"/>
      <c r="AK73" s="97"/>
      <c r="AL73" s="97" t="str">
        <f>IF(plachta3434235[[#This Row],[DELIVERY TIME]]="STORNO","CANCELLED","OK")</f>
        <v>OK</v>
      </c>
      <c r="AM73" s="97"/>
      <c r="AN73" s="97" t="str">
        <f>IF(RIGHT(plachta3434235[[#This Row],[CARRIER]],3)="-MF",921,"")</f>
        <v/>
      </c>
      <c r="AO73" s="97"/>
    </row>
    <row r="74" spans="1:41" x14ac:dyDescent="0.3">
      <c r="A74" s="73">
        <f>WEEKNUM(plachta3434235[[#This Row],[LOADING DATE]],21)</f>
        <v>3</v>
      </c>
      <c r="B74" s="80" t="s">
        <v>82</v>
      </c>
      <c r="C74" s="87" t="s">
        <v>45</v>
      </c>
      <c r="D74" s="61" t="s">
        <v>83</v>
      </c>
      <c r="E74" s="60" t="s">
        <v>84</v>
      </c>
      <c r="F74" s="30">
        <v>45307</v>
      </c>
      <c r="G74" s="199">
        <v>0.54166666666666663</v>
      </c>
      <c r="H74" s="87" t="s">
        <v>42</v>
      </c>
      <c r="I74" s="61" t="s">
        <v>85</v>
      </c>
      <c r="J74" s="55" t="s">
        <v>86</v>
      </c>
      <c r="K74" s="80">
        <v>45308</v>
      </c>
      <c r="L74" s="77">
        <v>0.625</v>
      </c>
      <c r="M74" s="96" t="s">
        <v>322</v>
      </c>
      <c r="N74" s="60" t="s">
        <v>67</v>
      </c>
      <c r="O74" s="60" t="s">
        <v>49</v>
      </c>
      <c r="P74" s="116"/>
      <c r="Q74" s="98" t="s">
        <v>323</v>
      </c>
      <c r="R74" s="32" t="s">
        <v>142</v>
      </c>
      <c r="S74" s="32">
        <v>990</v>
      </c>
      <c r="T74" s="37">
        <v>950</v>
      </c>
      <c r="U74" s="39">
        <f>plachta3434235[[#This Row],[SALES '[€']]]-plachta3434235[[#This Row],[PURCHASE '[€']]]</f>
        <v>40</v>
      </c>
      <c r="V74" s="119">
        <f>plachta3434235[[#This Row],[MARGIN '[€']]]/plachta3434235[[#This Row],[SALES '[€']]]</f>
        <v>4.0404040404040407E-2</v>
      </c>
      <c r="W74" s="39">
        <v>9215170773</v>
      </c>
      <c r="X74" s="40" t="s">
        <v>324</v>
      </c>
      <c r="Y74" s="32">
        <v>872</v>
      </c>
      <c r="Z74" s="32"/>
      <c r="AA74" s="32" t="s">
        <v>53</v>
      </c>
      <c r="AB74" s="40">
        <f>plachta3434235[[#This Row],[PURCHASE '[€']]]/plachta3434235[[#This Row],[KM]]</f>
        <v>1.0894495412844036</v>
      </c>
      <c r="AC74" s="118">
        <f>plachta3434235[[#This Row],[SALES '[€']]]/plachta3434235[[#This Row],[KM]]</f>
        <v>1.1353211009174311</v>
      </c>
      <c r="AD74" s="90"/>
      <c r="AE74" s="91"/>
      <c r="AF74" s="91"/>
      <c r="AG74" s="91"/>
      <c r="AH74" s="91"/>
      <c r="AI74" s="97"/>
      <c r="AJ74" s="97"/>
      <c r="AK74" s="97"/>
      <c r="AL74" s="97" t="str">
        <f>IF(plachta3434235[[#This Row],[DELIVERY TIME]]="STORNO","CANCELLED","OK")</f>
        <v>OK</v>
      </c>
      <c r="AM74" s="97"/>
      <c r="AN74" s="97" t="str">
        <f>IF(RIGHT(plachta3434235[[#This Row],[CARRIER]],3)="-MF",921,"")</f>
        <v/>
      </c>
      <c r="AO74" s="97"/>
    </row>
    <row r="75" spans="1:41" x14ac:dyDescent="0.3">
      <c r="A75" s="73">
        <f>WEEKNUM(plachta3434235[[#This Row],[LOADING DATE]],21)</f>
        <v>3</v>
      </c>
      <c r="B75" s="80" t="s">
        <v>82</v>
      </c>
      <c r="C75" s="87" t="s">
        <v>45</v>
      </c>
      <c r="D75" s="61" t="s">
        <v>83</v>
      </c>
      <c r="E75" s="60" t="s">
        <v>84</v>
      </c>
      <c r="F75" s="30">
        <v>45307</v>
      </c>
      <c r="G75" s="199">
        <v>0.58333333333333337</v>
      </c>
      <c r="H75" s="87" t="s">
        <v>42</v>
      </c>
      <c r="I75" s="61" t="s">
        <v>85</v>
      </c>
      <c r="J75" s="55" t="s">
        <v>86</v>
      </c>
      <c r="K75" s="80">
        <v>45308</v>
      </c>
      <c r="L75" s="77">
        <v>0.65625</v>
      </c>
      <c r="M75" s="96" t="s">
        <v>325</v>
      </c>
      <c r="N75" s="60" t="s">
        <v>67</v>
      </c>
      <c r="O75" s="60" t="s">
        <v>49</v>
      </c>
      <c r="P75" s="116"/>
      <c r="Q75" s="98" t="s">
        <v>326</v>
      </c>
      <c r="R75" s="32" t="s">
        <v>118</v>
      </c>
      <c r="S75" s="32">
        <v>990</v>
      </c>
      <c r="T75" s="37">
        <v>930</v>
      </c>
      <c r="U75" s="39">
        <f>plachta3434235[[#This Row],[SALES '[€']]]-plachta3434235[[#This Row],[PURCHASE '[€']]]</f>
        <v>60</v>
      </c>
      <c r="V75" s="119">
        <f>plachta3434235[[#This Row],[MARGIN '[€']]]/plachta3434235[[#This Row],[SALES '[€']]]</f>
        <v>6.0606060606060608E-2</v>
      </c>
      <c r="W75" s="39">
        <v>9215170742</v>
      </c>
      <c r="X75" s="40" t="s">
        <v>327</v>
      </c>
      <c r="Y75" s="32">
        <v>872</v>
      </c>
      <c r="Z75" s="32"/>
      <c r="AA75" s="32" t="s">
        <v>53</v>
      </c>
      <c r="AB75" s="40">
        <f>plachta3434235[[#This Row],[PURCHASE '[€']]]/plachta3434235[[#This Row],[KM]]</f>
        <v>1.0665137614678899</v>
      </c>
      <c r="AC75" s="118">
        <f>plachta3434235[[#This Row],[SALES '[€']]]/plachta3434235[[#This Row],[KM]]</f>
        <v>1.1353211009174311</v>
      </c>
      <c r="AD75" s="90"/>
      <c r="AE75" s="91"/>
      <c r="AF75" s="91"/>
      <c r="AG75" s="91"/>
      <c r="AH75" s="91"/>
      <c r="AI75" s="97"/>
      <c r="AJ75" s="97"/>
      <c r="AK75" s="97"/>
      <c r="AL75" s="97" t="str">
        <f>IF(plachta3434235[[#This Row],[DELIVERY TIME]]="STORNO","CANCELLED","OK")</f>
        <v>OK</v>
      </c>
      <c r="AM75" s="97"/>
      <c r="AN75" s="97" t="str">
        <f>IF(RIGHT(plachta3434235[[#This Row],[CARRIER]],3)="-MF",921,"")</f>
        <v/>
      </c>
      <c r="AO75" s="97"/>
    </row>
    <row r="76" spans="1:41" x14ac:dyDescent="0.3">
      <c r="A76" s="73">
        <f>WEEKNUM(plachta3434235[[#This Row],[LOADING DATE]],21)</f>
        <v>3</v>
      </c>
      <c r="B76" s="80" t="s">
        <v>82</v>
      </c>
      <c r="C76" s="87" t="s">
        <v>45</v>
      </c>
      <c r="D76" s="61" t="s">
        <v>83</v>
      </c>
      <c r="E76" s="60" t="s">
        <v>84</v>
      </c>
      <c r="F76" s="30">
        <v>45308</v>
      </c>
      <c r="G76" s="199">
        <v>0.45833333333333331</v>
      </c>
      <c r="H76" s="87" t="s">
        <v>42</v>
      </c>
      <c r="I76" s="61" t="s">
        <v>85</v>
      </c>
      <c r="J76" s="55" t="s">
        <v>86</v>
      </c>
      <c r="K76" s="202">
        <v>45310</v>
      </c>
      <c r="L76" s="77">
        <v>0.40625</v>
      </c>
      <c r="M76" s="96" t="s">
        <v>328</v>
      </c>
      <c r="N76" s="60" t="s">
        <v>67</v>
      </c>
      <c r="O76" s="60" t="s">
        <v>49</v>
      </c>
      <c r="P76" s="203"/>
      <c r="Q76" s="98" t="s">
        <v>205</v>
      </c>
      <c r="R76" s="32" t="s">
        <v>147</v>
      </c>
      <c r="S76" s="32">
        <v>990</v>
      </c>
      <c r="T76" s="37">
        <v>950</v>
      </c>
      <c r="U76" s="39">
        <f>plachta3434235[[#This Row],[SALES '[€']]]-plachta3434235[[#This Row],[PURCHASE '[€']]]</f>
        <v>40</v>
      </c>
      <c r="V76" s="119">
        <f>plachta3434235[[#This Row],[MARGIN '[€']]]/plachta3434235[[#This Row],[SALES '[€']]]</f>
        <v>4.0404040404040407E-2</v>
      </c>
      <c r="W76" s="39">
        <v>9215170744</v>
      </c>
      <c r="X76" s="40" t="s">
        <v>329</v>
      </c>
      <c r="Y76" s="32">
        <v>872</v>
      </c>
      <c r="Z76" s="32"/>
      <c r="AA76" s="32" t="s">
        <v>53</v>
      </c>
      <c r="AB76" s="40">
        <f>plachta3434235[[#This Row],[PURCHASE '[€']]]/plachta3434235[[#This Row],[KM]]</f>
        <v>1.0894495412844036</v>
      </c>
      <c r="AC76" s="118">
        <f>plachta3434235[[#This Row],[SALES '[€']]]/plachta3434235[[#This Row],[KM]]</f>
        <v>1.1353211009174311</v>
      </c>
      <c r="AD76" s="90"/>
      <c r="AE76" s="91"/>
      <c r="AF76" s="91"/>
      <c r="AG76" s="91"/>
      <c r="AH76" s="91"/>
      <c r="AI76" s="97"/>
      <c r="AJ76" s="97"/>
      <c r="AK76" s="97"/>
      <c r="AL76" s="97" t="str">
        <f>IF(plachta3434235[[#This Row],[DELIVERY TIME]]="STORNO","CANCELLED","OK")</f>
        <v>OK</v>
      </c>
      <c r="AM76" s="97"/>
      <c r="AN76" s="97" t="str">
        <f>IF(RIGHT(plachta3434235[[#This Row],[CARRIER]],3)="-MF",921,"")</f>
        <v/>
      </c>
      <c r="AO76" s="97"/>
    </row>
    <row r="77" spans="1:41" x14ac:dyDescent="0.3">
      <c r="A77" s="73">
        <f>WEEKNUM(plachta3434235[[#This Row],[LOADING DATE]],21)</f>
        <v>3</v>
      </c>
      <c r="B77" s="80" t="s">
        <v>82</v>
      </c>
      <c r="C77" s="87" t="s">
        <v>45</v>
      </c>
      <c r="D77" s="61" t="s">
        <v>83</v>
      </c>
      <c r="E77" s="60" t="s">
        <v>84</v>
      </c>
      <c r="F77" s="30">
        <v>45308</v>
      </c>
      <c r="G77" s="199">
        <v>0.5</v>
      </c>
      <c r="H77" s="87" t="s">
        <v>42</v>
      </c>
      <c r="I77" s="61" t="s">
        <v>85</v>
      </c>
      <c r="J77" s="55" t="s">
        <v>86</v>
      </c>
      <c r="K77" s="80">
        <v>45309</v>
      </c>
      <c r="L77" s="77">
        <v>0.5</v>
      </c>
      <c r="M77" s="96" t="s">
        <v>330</v>
      </c>
      <c r="N77" s="60" t="s">
        <v>67</v>
      </c>
      <c r="O77" s="60" t="s">
        <v>49</v>
      </c>
      <c r="P77" s="116"/>
      <c r="Q77" s="98" t="s">
        <v>331</v>
      </c>
      <c r="R77" s="32" t="s">
        <v>231</v>
      </c>
      <c r="S77" s="32">
        <v>990</v>
      </c>
      <c r="T77" s="37">
        <v>930</v>
      </c>
      <c r="U77" s="39">
        <f>plachta3434235[[#This Row],[SALES '[€']]]-plachta3434235[[#This Row],[PURCHASE '[€']]]</f>
        <v>60</v>
      </c>
      <c r="V77" s="119">
        <f>plachta3434235[[#This Row],[MARGIN '[€']]]/plachta3434235[[#This Row],[SALES '[€']]]</f>
        <v>6.0606060606060608E-2</v>
      </c>
      <c r="W77" s="39">
        <v>9215170830</v>
      </c>
      <c r="X77" s="40" t="s">
        <v>332</v>
      </c>
      <c r="Y77" s="32">
        <v>872</v>
      </c>
      <c r="Z77" s="32"/>
      <c r="AA77" s="32" t="s">
        <v>53</v>
      </c>
      <c r="AB77" s="40">
        <f>plachta3434235[[#This Row],[PURCHASE '[€']]]/plachta3434235[[#This Row],[KM]]</f>
        <v>1.0665137614678899</v>
      </c>
      <c r="AC77" s="118">
        <f>plachta3434235[[#This Row],[SALES '[€']]]/plachta3434235[[#This Row],[KM]]</f>
        <v>1.1353211009174311</v>
      </c>
      <c r="AD77" s="90"/>
      <c r="AE77" s="91"/>
      <c r="AF77" s="91"/>
      <c r="AG77" s="91"/>
      <c r="AH77" s="91"/>
      <c r="AI77" s="97"/>
      <c r="AJ77" s="97"/>
      <c r="AK77" s="97"/>
      <c r="AL77" s="97" t="str">
        <f>IF(plachta3434235[[#This Row],[DELIVERY TIME]]="STORNO","CANCELLED","OK")</f>
        <v>OK</v>
      </c>
      <c r="AM77" s="97"/>
      <c r="AN77" s="97" t="str">
        <f>IF(RIGHT(plachta3434235[[#This Row],[CARRIER]],3)="-MF",921,"")</f>
        <v/>
      </c>
      <c r="AO77" s="97"/>
    </row>
    <row r="78" spans="1:41" x14ac:dyDescent="0.3">
      <c r="A78" s="73">
        <f>WEEKNUM(plachta3434235[[#This Row],[LOADING DATE]],21)</f>
        <v>3</v>
      </c>
      <c r="B78" s="80" t="s">
        <v>82</v>
      </c>
      <c r="C78" s="87" t="s">
        <v>45</v>
      </c>
      <c r="D78" s="61" t="s">
        <v>83</v>
      </c>
      <c r="E78" s="60" t="s">
        <v>84</v>
      </c>
      <c r="F78" s="30">
        <v>45308</v>
      </c>
      <c r="G78" s="199">
        <v>0.375</v>
      </c>
      <c r="H78" s="87" t="s">
        <v>42</v>
      </c>
      <c r="I78" s="61" t="s">
        <v>85</v>
      </c>
      <c r="J78" s="55" t="s">
        <v>86</v>
      </c>
      <c r="K78" s="202">
        <v>45310</v>
      </c>
      <c r="L78" s="77">
        <v>0.4375</v>
      </c>
      <c r="M78" s="96" t="s">
        <v>333</v>
      </c>
      <c r="N78" s="60" t="s">
        <v>67</v>
      </c>
      <c r="O78" s="60" t="s">
        <v>49</v>
      </c>
      <c r="P78" s="116"/>
      <c r="Q78" s="98" t="s">
        <v>334</v>
      </c>
      <c r="R78" s="32" t="s">
        <v>135</v>
      </c>
      <c r="S78" s="32">
        <v>990</v>
      </c>
      <c r="T78" s="37">
        <v>950</v>
      </c>
      <c r="U78" s="39">
        <f>plachta3434235[[#This Row],[SALES '[€']]]-plachta3434235[[#This Row],[PURCHASE '[€']]]</f>
        <v>40</v>
      </c>
      <c r="V78" s="119">
        <f>plachta3434235[[#This Row],[MARGIN '[€']]]/plachta3434235[[#This Row],[SALES '[€']]]</f>
        <v>4.0404040404040407E-2</v>
      </c>
      <c r="W78" s="39">
        <v>9215170746</v>
      </c>
      <c r="X78" s="40" t="s">
        <v>335</v>
      </c>
      <c r="Y78" s="32">
        <v>872</v>
      </c>
      <c r="Z78" s="32"/>
      <c r="AA78" s="32" t="s">
        <v>53</v>
      </c>
      <c r="AB78" s="40">
        <f>plachta3434235[[#This Row],[PURCHASE '[€']]]/plachta3434235[[#This Row],[KM]]</f>
        <v>1.0894495412844036</v>
      </c>
      <c r="AC78" s="118">
        <f>plachta3434235[[#This Row],[SALES '[€']]]/plachta3434235[[#This Row],[KM]]</f>
        <v>1.1353211009174311</v>
      </c>
      <c r="AD78" s="90"/>
      <c r="AE78" s="91"/>
      <c r="AF78" s="91"/>
      <c r="AG78" s="91"/>
      <c r="AH78" s="91"/>
      <c r="AI78" s="97"/>
      <c r="AJ78" s="97"/>
      <c r="AK78" s="97"/>
      <c r="AL78" s="97" t="str">
        <f>IF(plachta3434235[[#This Row],[DELIVERY TIME]]="STORNO","CANCELLED","OK")</f>
        <v>OK</v>
      </c>
      <c r="AM78" s="97"/>
      <c r="AN78" s="97" t="str">
        <f>IF(RIGHT(plachta3434235[[#This Row],[CARRIER]],3)="-MF",921,"")</f>
        <v/>
      </c>
      <c r="AO78" s="97"/>
    </row>
    <row r="79" spans="1:41" x14ac:dyDescent="0.3">
      <c r="A79" s="73">
        <f>WEEKNUM(plachta3434235[[#This Row],[LOADING DATE]],21)</f>
        <v>3</v>
      </c>
      <c r="B79" s="80" t="s">
        <v>82</v>
      </c>
      <c r="C79" s="87" t="s">
        <v>45</v>
      </c>
      <c r="D79" s="61" t="s">
        <v>83</v>
      </c>
      <c r="E79" s="60" t="s">
        <v>84</v>
      </c>
      <c r="F79" s="30">
        <v>45308</v>
      </c>
      <c r="G79" s="199">
        <v>0.41666666666666669</v>
      </c>
      <c r="H79" s="87" t="s">
        <v>42</v>
      </c>
      <c r="I79" s="61" t="s">
        <v>85</v>
      </c>
      <c r="J79" s="55" t="s">
        <v>86</v>
      </c>
      <c r="K79" s="80">
        <v>45309</v>
      </c>
      <c r="L79" s="77">
        <v>0.4375</v>
      </c>
      <c r="M79" s="96" t="s">
        <v>336</v>
      </c>
      <c r="N79" s="60" t="s">
        <v>67</v>
      </c>
      <c r="O79" s="60" t="s">
        <v>49</v>
      </c>
      <c r="P79" s="116"/>
      <c r="Q79" s="98" t="s">
        <v>337</v>
      </c>
      <c r="R79" s="32" t="s">
        <v>135</v>
      </c>
      <c r="S79" s="32">
        <v>990</v>
      </c>
      <c r="T79" s="37">
        <v>950</v>
      </c>
      <c r="U79" s="39">
        <f>plachta3434235[[#This Row],[SALES '[€']]]-plachta3434235[[#This Row],[PURCHASE '[€']]]</f>
        <v>40</v>
      </c>
      <c r="V79" s="119">
        <f>plachta3434235[[#This Row],[MARGIN '[€']]]/plachta3434235[[#This Row],[SALES '[€']]]</f>
        <v>4.0404040404040407E-2</v>
      </c>
      <c r="W79" s="39">
        <v>9215170747</v>
      </c>
      <c r="X79" s="40" t="s">
        <v>338</v>
      </c>
      <c r="Y79" s="32">
        <v>872</v>
      </c>
      <c r="Z79" s="32"/>
      <c r="AA79" s="32" t="s">
        <v>53</v>
      </c>
      <c r="AB79" s="40">
        <f>plachta3434235[[#This Row],[PURCHASE '[€']]]/plachta3434235[[#This Row],[KM]]</f>
        <v>1.0894495412844036</v>
      </c>
      <c r="AC79" s="118">
        <f>plachta3434235[[#This Row],[SALES '[€']]]/plachta3434235[[#This Row],[KM]]</f>
        <v>1.1353211009174311</v>
      </c>
      <c r="AD79" s="90"/>
      <c r="AE79" s="91"/>
      <c r="AF79" s="91"/>
      <c r="AG79" s="91"/>
      <c r="AH79" s="91"/>
      <c r="AI79" s="97"/>
      <c r="AJ79" s="97"/>
      <c r="AK79" s="97"/>
      <c r="AL79" s="97" t="str">
        <f>IF(plachta3434235[[#This Row],[DELIVERY TIME]]="STORNO","CANCELLED","OK")</f>
        <v>OK</v>
      </c>
      <c r="AM79" s="97"/>
      <c r="AN79" s="97" t="str">
        <f>IF(RIGHT(plachta3434235[[#This Row],[CARRIER]],3)="-MF",921,"")</f>
        <v/>
      </c>
      <c r="AO79" s="97"/>
    </row>
    <row r="80" spans="1:41" x14ac:dyDescent="0.3">
      <c r="A80" s="73">
        <f>WEEKNUM(plachta3434235[[#This Row],[LOADING DATE]],21)</f>
        <v>3</v>
      </c>
      <c r="B80" s="80" t="s">
        <v>82</v>
      </c>
      <c r="C80" s="87" t="s">
        <v>45</v>
      </c>
      <c r="D80" s="61" t="s">
        <v>83</v>
      </c>
      <c r="E80" s="60" t="s">
        <v>84</v>
      </c>
      <c r="F80" s="30">
        <v>45309</v>
      </c>
      <c r="G80" s="204">
        <v>0.33333333333333331</v>
      </c>
      <c r="H80" s="87" t="s">
        <v>42</v>
      </c>
      <c r="I80" s="61" t="s">
        <v>85</v>
      </c>
      <c r="J80" s="55" t="s">
        <v>86</v>
      </c>
      <c r="K80" s="202">
        <v>45310</v>
      </c>
      <c r="L80" s="78">
        <v>0.28125</v>
      </c>
      <c r="M80" s="96" t="s">
        <v>339</v>
      </c>
      <c r="N80" s="60" t="s">
        <v>67</v>
      </c>
      <c r="O80" s="60" t="s">
        <v>49</v>
      </c>
      <c r="P80" s="116"/>
      <c r="Q80" s="98" t="s">
        <v>167</v>
      </c>
      <c r="R80" s="32" t="s">
        <v>168</v>
      </c>
      <c r="S80" s="32">
        <v>990</v>
      </c>
      <c r="T80" s="37">
        <v>950</v>
      </c>
      <c r="U80" s="39">
        <f>plachta3434235[[#This Row],[SALES '[€']]]-plachta3434235[[#This Row],[PURCHASE '[€']]]</f>
        <v>40</v>
      </c>
      <c r="V80" s="119">
        <f>plachta3434235[[#This Row],[MARGIN '[€']]]/plachta3434235[[#This Row],[SALES '[€']]]</f>
        <v>4.0404040404040407E-2</v>
      </c>
      <c r="W80" s="39">
        <v>9215170626</v>
      </c>
      <c r="X80" s="40" t="s">
        <v>340</v>
      </c>
      <c r="Y80" s="32">
        <v>872</v>
      </c>
      <c r="Z80" s="32"/>
      <c r="AA80" s="32" t="s">
        <v>53</v>
      </c>
      <c r="AB80" s="40">
        <f>plachta3434235[[#This Row],[PURCHASE '[€']]]/plachta3434235[[#This Row],[KM]]</f>
        <v>1.0894495412844036</v>
      </c>
      <c r="AC80" s="118">
        <f>plachta3434235[[#This Row],[SALES '[€']]]/plachta3434235[[#This Row],[KM]]</f>
        <v>1.1353211009174311</v>
      </c>
      <c r="AD80" s="90"/>
      <c r="AE80" s="91"/>
      <c r="AF80" s="91"/>
      <c r="AG80" s="91"/>
      <c r="AH80" s="91"/>
      <c r="AI80" s="97"/>
      <c r="AJ80" s="97"/>
      <c r="AK80" s="97"/>
      <c r="AL80" s="97" t="str">
        <f>IF(plachta3434235[[#This Row],[DELIVERY TIME]]="STORNO","CANCELLED","OK")</f>
        <v>OK</v>
      </c>
      <c r="AM80" s="97"/>
      <c r="AN80" s="97" t="str">
        <f>IF(RIGHT(plachta3434235[[#This Row],[CARRIER]],3)="-MF",921,"")</f>
        <v/>
      </c>
      <c r="AO80" s="97"/>
    </row>
    <row r="81" spans="1:41" x14ac:dyDescent="0.3">
      <c r="A81" s="73">
        <f>WEEKNUM(plachta3434235[[#This Row],[LOADING DATE]],21)</f>
        <v>3</v>
      </c>
      <c r="B81" s="80" t="s">
        <v>82</v>
      </c>
      <c r="C81" s="87" t="s">
        <v>45</v>
      </c>
      <c r="D81" s="61" t="s">
        <v>83</v>
      </c>
      <c r="E81" s="60" t="s">
        <v>84</v>
      </c>
      <c r="F81" s="30">
        <v>45309</v>
      </c>
      <c r="G81" s="199">
        <v>0.6875</v>
      </c>
      <c r="H81" s="87" t="s">
        <v>42</v>
      </c>
      <c r="I81" s="61" t="s">
        <v>85</v>
      </c>
      <c r="J81" s="55" t="s">
        <v>86</v>
      </c>
      <c r="K81" s="80">
        <v>45313</v>
      </c>
      <c r="L81" s="92">
        <v>0.25</v>
      </c>
      <c r="M81" s="96" t="s">
        <v>341</v>
      </c>
      <c r="N81" s="60" t="s">
        <v>67</v>
      </c>
      <c r="O81" s="60" t="s">
        <v>49</v>
      </c>
      <c r="P81" s="116" t="s">
        <v>342</v>
      </c>
      <c r="Q81" s="98" t="s">
        <v>343</v>
      </c>
      <c r="R81" s="32" t="s">
        <v>142</v>
      </c>
      <c r="S81" s="32">
        <v>990</v>
      </c>
      <c r="T81" s="37">
        <v>950</v>
      </c>
      <c r="U81" s="39">
        <f>plachta3434235[[#This Row],[SALES '[€']]]-plachta3434235[[#This Row],[PURCHASE '[€']]]</f>
        <v>40</v>
      </c>
      <c r="V81" s="119">
        <f>plachta3434235[[#This Row],[MARGIN '[€']]]/plachta3434235[[#This Row],[SALES '[€']]]</f>
        <v>4.0404040404040407E-2</v>
      </c>
      <c r="W81" s="39">
        <v>9215170748</v>
      </c>
      <c r="X81" s="40" t="s">
        <v>344</v>
      </c>
      <c r="Y81" s="32">
        <v>872</v>
      </c>
      <c r="Z81" s="32"/>
      <c r="AA81" s="32" t="s">
        <v>53</v>
      </c>
      <c r="AB81" s="40">
        <f>plachta3434235[[#This Row],[PURCHASE '[€']]]/plachta3434235[[#This Row],[KM]]</f>
        <v>1.0894495412844036</v>
      </c>
      <c r="AC81" s="118">
        <f>plachta3434235[[#This Row],[SALES '[€']]]/plachta3434235[[#This Row],[KM]]</f>
        <v>1.1353211009174311</v>
      </c>
      <c r="AD81" s="90"/>
      <c r="AE81" s="91"/>
      <c r="AF81" s="91"/>
      <c r="AG81" s="91"/>
      <c r="AH81" s="91"/>
      <c r="AI81" s="97"/>
      <c r="AJ81" s="97"/>
      <c r="AK81" s="97"/>
      <c r="AL81" s="97" t="str">
        <f>IF(plachta3434235[[#This Row],[DELIVERY TIME]]="STORNO","CANCELLED","OK")</f>
        <v>OK</v>
      </c>
      <c r="AM81" s="97"/>
      <c r="AN81" s="97" t="str">
        <f>IF(RIGHT(plachta3434235[[#This Row],[CARRIER]],3)="-MF",921,"")</f>
        <v/>
      </c>
      <c r="AO81" s="97"/>
    </row>
    <row r="82" spans="1:41" x14ac:dyDescent="0.3">
      <c r="A82" s="73">
        <f>WEEKNUM(plachta3434235[[#This Row],[LOADING DATE]],21)</f>
        <v>3</v>
      </c>
      <c r="B82" s="80" t="s">
        <v>82</v>
      </c>
      <c r="C82" s="87" t="s">
        <v>45</v>
      </c>
      <c r="D82" s="61" t="s">
        <v>83</v>
      </c>
      <c r="E82" s="60" t="s">
        <v>84</v>
      </c>
      <c r="F82" s="30">
        <v>45309</v>
      </c>
      <c r="G82" s="199">
        <v>0.41666666666666669</v>
      </c>
      <c r="H82" s="87" t="s">
        <v>42</v>
      </c>
      <c r="I82" s="61" t="s">
        <v>85</v>
      </c>
      <c r="J82" s="55" t="s">
        <v>86</v>
      </c>
      <c r="K82" s="202">
        <v>45310</v>
      </c>
      <c r="L82" s="77">
        <v>0.5</v>
      </c>
      <c r="M82" s="96" t="s">
        <v>345</v>
      </c>
      <c r="N82" s="60" t="s">
        <v>67</v>
      </c>
      <c r="O82" s="60" t="s">
        <v>49</v>
      </c>
      <c r="P82" s="116"/>
      <c r="Q82" s="98" t="s">
        <v>346</v>
      </c>
      <c r="R82" s="32" t="s">
        <v>231</v>
      </c>
      <c r="S82" s="32">
        <v>990</v>
      </c>
      <c r="T82" s="37">
        <v>930</v>
      </c>
      <c r="U82" s="39">
        <f>plachta3434235[[#This Row],[SALES '[€']]]-plachta3434235[[#This Row],[PURCHASE '[€']]]</f>
        <v>60</v>
      </c>
      <c r="V82" s="119">
        <f>plachta3434235[[#This Row],[MARGIN '[€']]]/plachta3434235[[#This Row],[SALES '[€']]]</f>
        <v>6.0606060606060608E-2</v>
      </c>
      <c r="W82" s="39">
        <v>9215170775</v>
      </c>
      <c r="X82" s="40" t="s">
        <v>347</v>
      </c>
      <c r="Y82" s="32">
        <v>872</v>
      </c>
      <c r="Z82" s="32"/>
      <c r="AA82" s="32" t="s">
        <v>53</v>
      </c>
      <c r="AB82" s="40">
        <f>plachta3434235[[#This Row],[PURCHASE '[€']]]/plachta3434235[[#This Row],[KM]]</f>
        <v>1.0665137614678899</v>
      </c>
      <c r="AC82" s="118">
        <f>plachta3434235[[#This Row],[SALES '[€']]]/plachta3434235[[#This Row],[KM]]</f>
        <v>1.1353211009174311</v>
      </c>
      <c r="AD82" s="90"/>
      <c r="AE82" s="91"/>
      <c r="AF82" s="91"/>
      <c r="AG82" s="91"/>
      <c r="AH82" s="91"/>
      <c r="AI82" s="97"/>
      <c r="AJ82" s="97"/>
      <c r="AK82" s="97"/>
      <c r="AL82" s="97" t="str">
        <f>IF(plachta3434235[[#This Row],[DELIVERY TIME]]="STORNO","CANCELLED","OK")</f>
        <v>OK</v>
      </c>
      <c r="AM82" s="97"/>
      <c r="AN82" s="97" t="str">
        <f>IF(RIGHT(plachta3434235[[#This Row],[CARRIER]],3)="-MF",921,"")</f>
        <v/>
      </c>
      <c r="AO82" s="97"/>
    </row>
    <row r="83" spans="1:41" x14ac:dyDescent="0.3">
      <c r="A83" s="73">
        <f>WEEKNUM(plachta3434235[[#This Row],[LOADING DATE]],21)</f>
        <v>3</v>
      </c>
      <c r="B83" s="80" t="s">
        <v>82</v>
      </c>
      <c r="C83" s="87" t="s">
        <v>45</v>
      </c>
      <c r="D83" s="61" t="s">
        <v>83</v>
      </c>
      <c r="E83" s="60" t="s">
        <v>84</v>
      </c>
      <c r="F83" s="30">
        <v>45309</v>
      </c>
      <c r="G83" s="199">
        <v>0.45833333333333331</v>
      </c>
      <c r="H83" s="87" t="s">
        <v>42</v>
      </c>
      <c r="I83" s="61" t="s">
        <v>85</v>
      </c>
      <c r="J83" s="55" t="s">
        <v>86</v>
      </c>
      <c r="K83" s="202">
        <v>45310</v>
      </c>
      <c r="L83" s="77">
        <v>0.625</v>
      </c>
      <c r="M83" s="96" t="s">
        <v>348</v>
      </c>
      <c r="N83" s="60" t="s">
        <v>67</v>
      </c>
      <c r="O83" s="60" t="s">
        <v>49</v>
      </c>
      <c r="P83" s="203"/>
      <c r="Q83" s="98" t="s">
        <v>349</v>
      </c>
      <c r="R83" s="32" t="s">
        <v>184</v>
      </c>
      <c r="S83" s="32">
        <v>990</v>
      </c>
      <c r="T83" s="37">
        <v>950</v>
      </c>
      <c r="U83" s="39">
        <f>plachta3434235[[#This Row],[SALES '[€']]]-plachta3434235[[#This Row],[PURCHASE '[€']]]</f>
        <v>40</v>
      </c>
      <c r="V83" s="119">
        <f>plachta3434235[[#This Row],[MARGIN '[€']]]/plachta3434235[[#This Row],[SALES '[€']]]</f>
        <v>4.0404040404040407E-2</v>
      </c>
      <c r="W83" s="39">
        <v>9215170749</v>
      </c>
      <c r="X83" s="40" t="s">
        <v>350</v>
      </c>
      <c r="Y83" s="32">
        <v>872</v>
      </c>
      <c r="Z83" s="32"/>
      <c r="AA83" s="32" t="s">
        <v>53</v>
      </c>
      <c r="AB83" s="40">
        <f>plachta3434235[[#This Row],[PURCHASE '[€']]]/plachta3434235[[#This Row],[KM]]</f>
        <v>1.0894495412844036</v>
      </c>
      <c r="AC83" s="118">
        <f>plachta3434235[[#This Row],[SALES '[€']]]/plachta3434235[[#This Row],[KM]]</f>
        <v>1.1353211009174311</v>
      </c>
      <c r="AD83" s="90"/>
      <c r="AE83" s="91"/>
      <c r="AF83" s="91"/>
      <c r="AG83" s="91"/>
      <c r="AH83" s="91"/>
      <c r="AI83" s="97"/>
      <c r="AJ83" s="97"/>
      <c r="AK83" s="97"/>
      <c r="AL83" s="97" t="str">
        <f>IF(plachta3434235[[#This Row],[DELIVERY TIME]]="STORNO","CANCELLED","OK")</f>
        <v>OK</v>
      </c>
      <c r="AM83" s="97"/>
      <c r="AN83" s="97" t="str">
        <f>IF(RIGHT(plachta3434235[[#This Row],[CARRIER]],3)="-MF",921,"")</f>
        <v/>
      </c>
      <c r="AO83" s="97"/>
    </row>
    <row r="84" spans="1:41" x14ac:dyDescent="0.3">
      <c r="A84" s="73">
        <f>WEEKNUM(plachta3434235[[#This Row],[LOADING DATE]],21)</f>
        <v>3</v>
      </c>
      <c r="B84" s="80" t="s">
        <v>82</v>
      </c>
      <c r="C84" s="87" t="s">
        <v>45</v>
      </c>
      <c r="D84" s="61" t="s">
        <v>83</v>
      </c>
      <c r="E84" s="60" t="s">
        <v>84</v>
      </c>
      <c r="F84" s="30">
        <v>45309</v>
      </c>
      <c r="G84" s="199">
        <v>0.5</v>
      </c>
      <c r="H84" s="87" t="s">
        <v>42</v>
      </c>
      <c r="I84" s="61" t="s">
        <v>85</v>
      </c>
      <c r="J84" s="55" t="s">
        <v>86</v>
      </c>
      <c r="K84" s="202">
        <v>45310</v>
      </c>
      <c r="L84" s="77">
        <v>0.54166666666666663</v>
      </c>
      <c r="M84" s="96" t="s">
        <v>351</v>
      </c>
      <c r="N84" s="60" t="s">
        <v>67</v>
      </c>
      <c r="O84" s="60" t="s">
        <v>49</v>
      </c>
      <c r="P84" s="116"/>
      <c r="Q84" s="205" t="s">
        <v>352</v>
      </c>
      <c r="R84" s="32" t="s">
        <v>90</v>
      </c>
      <c r="S84" s="32">
        <v>990</v>
      </c>
      <c r="T84" s="37">
        <v>940</v>
      </c>
      <c r="U84" s="39">
        <f>plachta3434235[[#This Row],[SALES '[€']]]-plachta3434235[[#This Row],[PURCHASE '[€']]]</f>
        <v>50</v>
      </c>
      <c r="V84" s="119">
        <f>plachta3434235[[#This Row],[MARGIN '[€']]]/plachta3434235[[#This Row],[SALES '[€']]]</f>
        <v>5.0505050505050504E-2</v>
      </c>
      <c r="W84" s="39">
        <v>9215170808</v>
      </c>
      <c r="X84" s="40" t="s">
        <v>353</v>
      </c>
      <c r="Y84" s="32">
        <v>872</v>
      </c>
      <c r="Z84" s="32"/>
      <c r="AA84" s="32" t="s">
        <v>53</v>
      </c>
      <c r="AB84" s="40">
        <f>plachta3434235[[#This Row],[PURCHASE '[€']]]/plachta3434235[[#This Row],[KM]]</f>
        <v>1.0779816513761469</v>
      </c>
      <c r="AC84" s="118">
        <f>plachta3434235[[#This Row],[SALES '[€']]]/plachta3434235[[#This Row],[KM]]</f>
        <v>1.1353211009174311</v>
      </c>
      <c r="AD84" s="90"/>
      <c r="AE84" s="91"/>
      <c r="AF84" s="91"/>
      <c r="AG84" s="91"/>
      <c r="AH84" s="91"/>
      <c r="AI84" s="97"/>
      <c r="AJ84" s="97"/>
      <c r="AK84" s="97"/>
      <c r="AL84" s="97" t="str">
        <f>IF(plachta3434235[[#This Row],[DELIVERY TIME]]="STORNO","CANCELLED","OK")</f>
        <v>OK</v>
      </c>
      <c r="AM84" s="97"/>
      <c r="AN84" s="97" t="str">
        <f>IF(RIGHT(plachta3434235[[#This Row],[CARRIER]],3)="-MF",921,"")</f>
        <v/>
      </c>
      <c r="AO84" s="97"/>
    </row>
    <row r="85" spans="1:41" x14ac:dyDescent="0.3">
      <c r="A85" s="73">
        <f>WEEKNUM(plachta3434235[[#This Row],[LOADING DATE]],21)</f>
        <v>3</v>
      </c>
      <c r="B85" s="80" t="s">
        <v>82</v>
      </c>
      <c r="C85" s="87" t="s">
        <v>45</v>
      </c>
      <c r="D85" s="61" t="s">
        <v>83</v>
      </c>
      <c r="E85" s="60" t="s">
        <v>84</v>
      </c>
      <c r="F85" s="30">
        <v>45310</v>
      </c>
      <c r="G85" s="199"/>
      <c r="H85" s="87" t="s">
        <v>42</v>
      </c>
      <c r="I85" s="61" t="s">
        <v>85</v>
      </c>
      <c r="J85" s="55" t="s">
        <v>86</v>
      </c>
      <c r="K85" s="30">
        <v>45313</v>
      </c>
      <c r="L85" s="77">
        <v>0.40625</v>
      </c>
      <c r="M85" s="96" t="s">
        <v>354</v>
      </c>
      <c r="N85" s="60" t="s">
        <v>67</v>
      </c>
      <c r="O85" s="60" t="s">
        <v>49</v>
      </c>
      <c r="P85" s="116"/>
      <c r="Q85" s="98" t="s">
        <v>355</v>
      </c>
      <c r="R85" s="32" t="s">
        <v>231</v>
      </c>
      <c r="S85" s="32">
        <v>990</v>
      </c>
      <c r="T85" s="37">
        <v>930</v>
      </c>
      <c r="U85" s="39">
        <f>plachta3434235[[#This Row],[SALES '[€']]]-plachta3434235[[#This Row],[PURCHASE '[€']]]</f>
        <v>60</v>
      </c>
      <c r="V85" s="119">
        <f>plachta3434235[[#This Row],[MARGIN '[€']]]/plachta3434235[[#This Row],[SALES '[€']]]</f>
        <v>6.0606060606060608E-2</v>
      </c>
      <c r="W85" s="39">
        <v>9215170776</v>
      </c>
      <c r="X85" s="40" t="s">
        <v>356</v>
      </c>
      <c r="Y85" s="32">
        <v>872</v>
      </c>
      <c r="Z85" s="32"/>
      <c r="AA85" s="32" t="s">
        <v>53</v>
      </c>
      <c r="AB85" s="40">
        <f>plachta3434235[[#This Row],[PURCHASE '[€']]]/plachta3434235[[#This Row],[KM]]</f>
        <v>1.0665137614678899</v>
      </c>
      <c r="AC85" s="118">
        <f>plachta3434235[[#This Row],[SALES '[€']]]/plachta3434235[[#This Row],[KM]]</f>
        <v>1.1353211009174311</v>
      </c>
      <c r="AD85" s="90"/>
      <c r="AE85" s="91"/>
      <c r="AF85" s="91"/>
      <c r="AG85" s="91"/>
      <c r="AH85" s="91"/>
      <c r="AI85" s="97"/>
      <c r="AJ85" s="97"/>
      <c r="AK85" s="97"/>
      <c r="AL85" s="97" t="str">
        <f>IF(plachta3434235[[#This Row],[DELIVERY TIME]]="STORNO","CANCELLED","OK")</f>
        <v>OK</v>
      </c>
      <c r="AM85" s="97"/>
      <c r="AN85" s="97" t="str">
        <f>IF(RIGHT(plachta3434235[[#This Row],[CARRIER]],3)="-MF",921,"")</f>
        <v/>
      </c>
      <c r="AO85" s="97"/>
    </row>
    <row r="86" spans="1:41" x14ac:dyDescent="0.3">
      <c r="A86" s="73">
        <f>WEEKNUM(plachta3434235[[#This Row],[LOADING DATE]],21)</f>
        <v>3</v>
      </c>
      <c r="B86" s="80" t="s">
        <v>82</v>
      </c>
      <c r="C86" s="87" t="s">
        <v>45</v>
      </c>
      <c r="D86" s="61" t="s">
        <v>83</v>
      </c>
      <c r="E86" s="60" t="s">
        <v>84</v>
      </c>
      <c r="F86" s="30">
        <v>45310</v>
      </c>
      <c r="G86" s="199"/>
      <c r="H86" s="87" t="s">
        <v>42</v>
      </c>
      <c r="I86" s="61" t="s">
        <v>85</v>
      </c>
      <c r="J86" s="55" t="s">
        <v>86</v>
      </c>
      <c r="K86" s="30">
        <v>45313</v>
      </c>
      <c r="L86" s="77">
        <v>0.625</v>
      </c>
      <c r="M86" s="96" t="s">
        <v>357</v>
      </c>
      <c r="N86" s="60" t="s">
        <v>67</v>
      </c>
      <c r="O86" s="60" t="s">
        <v>49</v>
      </c>
      <c r="P86" s="116"/>
      <c r="Q86" s="98" t="s">
        <v>358</v>
      </c>
      <c r="R86" s="32" t="s">
        <v>231</v>
      </c>
      <c r="S86" s="32">
        <v>990</v>
      </c>
      <c r="T86" s="37">
        <v>930</v>
      </c>
      <c r="U86" s="39">
        <f>plachta3434235[[#This Row],[SALES '[€']]]-plachta3434235[[#This Row],[PURCHASE '[€']]]</f>
        <v>60</v>
      </c>
      <c r="V86" s="119">
        <f>plachta3434235[[#This Row],[MARGIN '[€']]]/plachta3434235[[#This Row],[SALES '[€']]]</f>
        <v>6.0606060606060608E-2</v>
      </c>
      <c r="W86" s="39">
        <v>9215170777</v>
      </c>
      <c r="X86" s="40" t="s">
        <v>359</v>
      </c>
      <c r="Y86" s="32">
        <v>872</v>
      </c>
      <c r="Z86" s="32"/>
      <c r="AA86" s="32" t="s">
        <v>53</v>
      </c>
      <c r="AB86" s="40">
        <f>plachta3434235[[#This Row],[PURCHASE '[€']]]/plachta3434235[[#This Row],[KM]]</f>
        <v>1.0665137614678899</v>
      </c>
      <c r="AC86" s="118">
        <f>plachta3434235[[#This Row],[SALES '[€']]]/plachta3434235[[#This Row],[KM]]</f>
        <v>1.1353211009174311</v>
      </c>
      <c r="AD86" s="90"/>
      <c r="AE86" s="91"/>
      <c r="AF86" s="91"/>
      <c r="AG86" s="91"/>
      <c r="AH86" s="91"/>
      <c r="AI86" s="97"/>
      <c r="AJ86" s="97"/>
      <c r="AK86" s="97"/>
      <c r="AL86" s="97" t="str">
        <f>IF(plachta3434235[[#This Row],[DELIVERY TIME]]="STORNO","CANCELLED","OK")</f>
        <v>OK</v>
      </c>
      <c r="AM86" s="97"/>
      <c r="AN86" s="97" t="str">
        <f>IF(RIGHT(plachta3434235[[#This Row],[CARRIER]],3)="-MF",921,"")</f>
        <v/>
      </c>
      <c r="AO86" s="97"/>
    </row>
    <row r="87" spans="1:41" x14ac:dyDescent="0.3">
      <c r="A87" s="73">
        <f>WEEKNUM(plachta3434235[[#This Row],[LOADING DATE]],21)</f>
        <v>3</v>
      </c>
      <c r="B87" s="80" t="s">
        <v>82</v>
      </c>
      <c r="C87" s="87" t="s">
        <v>45</v>
      </c>
      <c r="D87" s="61" t="s">
        <v>83</v>
      </c>
      <c r="E87" s="60" t="s">
        <v>84</v>
      </c>
      <c r="F87" s="30">
        <v>45310</v>
      </c>
      <c r="G87" s="199">
        <v>0.54166666666666663</v>
      </c>
      <c r="H87" s="87" t="s">
        <v>42</v>
      </c>
      <c r="I87" s="61" t="s">
        <v>85</v>
      </c>
      <c r="J87" s="55" t="s">
        <v>86</v>
      </c>
      <c r="K87" s="30">
        <v>45313</v>
      </c>
      <c r="L87" s="77">
        <v>0.5625</v>
      </c>
      <c r="M87" s="96" t="s">
        <v>360</v>
      </c>
      <c r="N87" s="60" t="s">
        <v>67</v>
      </c>
      <c r="O87" s="60" t="s">
        <v>49</v>
      </c>
      <c r="P87" s="116"/>
      <c r="Q87" s="98" t="s">
        <v>326</v>
      </c>
      <c r="R87" s="32" t="s">
        <v>118</v>
      </c>
      <c r="S87" s="32">
        <v>990</v>
      </c>
      <c r="T87" s="37">
        <v>930</v>
      </c>
      <c r="U87" s="39">
        <f>plachta3434235[[#This Row],[SALES '[€']]]-plachta3434235[[#This Row],[PURCHASE '[€']]]</f>
        <v>60</v>
      </c>
      <c r="V87" s="119">
        <f>plachta3434235[[#This Row],[MARGIN '[€']]]/plachta3434235[[#This Row],[SALES '[€']]]</f>
        <v>6.0606060606060608E-2</v>
      </c>
      <c r="W87" s="39">
        <v>9215170953</v>
      </c>
      <c r="X87" s="40" t="s">
        <v>361</v>
      </c>
      <c r="Y87" s="32">
        <v>872</v>
      </c>
      <c r="Z87" s="32"/>
      <c r="AA87" s="32" t="s">
        <v>53</v>
      </c>
      <c r="AB87" s="40">
        <f>plachta3434235[[#This Row],[PURCHASE '[€']]]/plachta3434235[[#This Row],[KM]]</f>
        <v>1.0665137614678899</v>
      </c>
      <c r="AC87" s="118">
        <f>plachta3434235[[#This Row],[SALES '[€']]]/plachta3434235[[#This Row],[KM]]</f>
        <v>1.1353211009174311</v>
      </c>
      <c r="AD87" s="90"/>
      <c r="AE87" s="91"/>
      <c r="AF87" s="91"/>
      <c r="AG87" s="91"/>
      <c r="AH87" s="91"/>
      <c r="AI87" s="97"/>
      <c r="AJ87" s="97"/>
      <c r="AK87" s="97"/>
      <c r="AL87" s="97" t="str">
        <f>IF(plachta3434235[[#This Row],[DELIVERY TIME]]="STORNO","CANCELLED","OK")</f>
        <v>OK</v>
      </c>
      <c r="AM87" s="97"/>
      <c r="AN87" s="97" t="str">
        <f>IF(RIGHT(plachta3434235[[#This Row],[CARRIER]],3)="-MF",921,"")</f>
        <v/>
      </c>
      <c r="AO87" s="97"/>
    </row>
    <row r="88" spans="1:41" x14ac:dyDescent="0.3">
      <c r="A88" s="73">
        <f>WEEKNUM(plachta3434235[[#This Row],[LOADING DATE]],21)</f>
        <v>3</v>
      </c>
      <c r="B88" s="30" t="s">
        <v>56</v>
      </c>
      <c r="C88" s="66" t="s">
        <v>42</v>
      </c>
      <c r="D88" s="31" t="s">
        <v>43</v>
      </c>
      <c r="E88" s="32" t="s">
        <v>274</v>
      </c>
      <c r="F88" s="30">
        <v>45306</v>
      </c>
      <c r="G88" s="55">
        <v>0.54166666666666663</v>
      </c>
      <c r="H88" s="66" t="s">
        <v>57</v>
      </c>
      <c r="I88" s="31" t="s">
        <v>58</v>
      </c>
      <c r="J88" s="32" t="s">
        <v>59</v>
      </c>
      <c r="K88" s="30">
        <v>45307</v>
      </c>
      <c r="L88" s="33">
        <v>0.70833333333333337</v>
      </c>
      <c r="M88" s="93"/>
      <c r="N88" s="32" t="s">
        <v>48</v>
      </c>
      <c r="O88" s="32" t="s">
        <v>68</v>
      </c>
      <c r="P88" s="70">
        <v>421905587750</v>
      </c>
      <c r="Q88" s="89" t="s">
        <v>275</v>
      </c>
      <c r="R88" s="56" t="s">
        <v>62</v>
      </c>
      <c r="S88" s="56">
        <v>1106</v>
      </c>
      <c r="T88" s="70">
        <v>1000</v>
      </c>
      <c r="U88" s="39">
        <f>plachta3434235[[#This Row],[SALES '[€']]]-plachta3434235[[#This Row],[PURCHASE '[€']]]</f>
        <v>106</v>
      </c>
      <c r="V88" s="119">
        <f>plachta3434235[[#This Row],[MARGIN '[€']]]/plachta3434235[[#This Row],[SALES '[€']]]</f>
        <v>9.5840867992766726E-2</v>
      </c>
      <c r="W88" s="39" t="s">
        <v>362</v>
      </c>
      <c r="X88" s="40" t="s">
        <v>363</v>
      </c>
      <c r="Y88" s="32">
        <v>728</v>
      </c>
      <c r="Z88" s="32"/>
      <c r="AA88" s="32" t="s">
        <v>53</v>
      </c>
      <c r="AB88" s="40">
        <f>plachta3434235[[#This Row],[PURCHASE '[€']]]/plachta3434235[[#This Row],[KM]]</f>
        <v>1.3736263736263736</v>
      </c>
      <c r="AC88" s="118">
        <f>plachta3434235[[#This Row],[SALES '[€']]]/plachta3434235[[#This Row],[KM]]</f>
        <v>1.5192307692307692</v>
      </c>
      <c r="AD88" s="90"/>
      <c r="AE88" s="91"/>
      <c r="AF88" s="91"/>
      <c r="AG88" s="91"/>
      <c r="AH88" s="91"/>
      <c r="AI88" s="97"/>
      <c r="AJ88" s="97"/>
      <c r="AK88" s="97"/>
      <c r="AL88" s="97" t="str">
        <f>IF(plachta3434235[[#This Row],[DELIVERY TIME]]="STORNO","CANCELLED","OK")</f>
        <v>OK</v>
      </c>
      <c r="AM88" s="97"/>
      <c r="AN88" s="97" t="str">
        <f>IF(RIGHT(plachta3434235[[#This Row],[CARRIER]],3)="-MF",921,"")</f>
        <v/>
      </c>
      <c r="AO88" s="97"/>
    </row>
    <row r="89" spans="1:41" x14ac:dyDescent="0.3">
      <c r="A89" s="73">
        <f>WEEKNUM(plachta3434235[[#This Row],[LOADING DATE]],21)</f>
        <v>3</v>
      </c>
      <c r="B89" s="57" t="s">
        <v>56</v>
      </c>
      <c r="C89" s="54" t="s">
        <v>42</v>
      </c>
      <c r="D89" s="65" t="s">
        <v>43</v>
      </c>
      <c r="E89" s="56" t="s">
        <v>60</v>
      </c>
      <c r="F89" s="57">
        <v>45306</v>
      </c>
      <c r="G89" s="55">
        <v>0.91666666666666663</v>
      </c>
      <c r="H89" s="55" t="s">
        <v>64</v>
      </c>
      <c r="I89" s="61" t="s">
        <v>65</v>
      </c>
      <c r="J89" s="55" t="s">
        <v>66</v>
      </c>
      <c r="K89" s="30">
        <v>45307</v>
      </c>
      <c r="L89" s="33">
        <v>0.75</v>
      </c>
      <c r="M89" s="93"/>
      <c r="N89" s="56" t="s">
        <v>67</v>
      </c>
      <c r="O89" s="56" t="s">
        <v>68</v>
      </c>
      <c r="P89" s="56"/>
      <c r="Q89" s="89" t="s">
        <v>364</v>
      </c>
      <c r="R89" s="56" t="s">
        <v>70</v>
      </c>
      <c r="S89" s="56">
        <v>835</v>
      </c>
      <c r="T89" s="70">
        <v>785</v>
      </c>
      <c r="U89" s="39">
        <f>plachta3434235[[#This Row],[SALES '[€']]]-plachta3434235[[#This Row],[PURCHASE '[€']]]</f>
        <v>50</v>
      </c>
      <c r="V89" s="119">
        <f>plachta3434235[[#This Row],[MARGIN '[€']]]/plachta3434235[[#This Row],[SALES '[€']]]</f>
        <v>5.9880239520958084E-2</v>
      </c>
      <c r="W89" s="39" t="s">
        <v>365</v>
      </c>
      <c r="X89" s="40" t="s">
        <v>366</v>
      </c>
      <c r="Y89" s="32">
        <v>656</v>
      </c>
      <c r="Z89" s="32"/>
      <c r="AA89" s="32" t="s">
        <v>53</v>
      </c>
      <c r="AB89" s="40">
        <f>plachta3434235[[#This Row],[PURCHASE '[€']]]/plachta3434235[[#This Row],[KM]]</f>
        <v>1.1966463414634145</v>
      </c>
      <c r="AC89" s="118">
        <f>plachta3434235[[#This Row],[SALES '[€']]]/plachta3434235[[#This Row],[KM]]</f>
        <v>1.2728658536585367</v>
      </c>
      <c r="AD89" s="90"/>
      <c r="AE89" s="91"/>
      <c r="AF89" s="91"/>
      <c r="AG89" s="91"/>
      <c r="AH89" s="91"/>
      <c r="AI89" s="97"/>
      <c r="AJ89" s="97"/>
      <c r="AK89" s="97"/>
      <c r="AL89" s="97" t="str">
        <f>IF(plachta3434235[[#This Row],[DELIVERY TIME]]="STORNO","CANCELLED","OK")</f>
        <v>OK</v>
      </c>
      <c r="AM89" s="97"/>
      <c r="AN89" s="97" t="str">
        <f>IF(RIGHT(plachta3434235[[#This Row],[CARRIER]],3)="-MF",921,"")</f>
        <v/>
      </c>
      <c r="AO89" s="97"/>
    </row>
    <row r="90" spans="1:41" x14ac:dyDescent="0.3">
      <c r="A90" s="73">
        <f>WEEKNUM(plachta3434235[[#This Row],[LOADING DATE]],21)</f>
        <v>3</v>
      </c>
      <c r="B90" s="57" t="s">
        <v>56</v>
      </c>
      <c r="C90" s="54" t="s">
        <v>42</v>
      </c>
      <c r="D90" s="65" t="s">
        <v>43</v>
      </c>
      <c r="E90" s="56" t="s">
        <v>60</v>
      </c>
      <c r="F90" s="57">
        <v>45308</v>
      </c>
      <c r="G90" s="55">
        <v>0.91666666666666663</v>
      </c>
      <c r="H90" s="55" t="s">
        <v>64</v>
      </c>
      <c r="I90" s="61" t="s">
        <v>65</v>
      </c>
      <c r="J90" s="55" t="s">
        <v>66</v>
      </c>
      <c r="K90" s="30">
        <v>45309</v>
      </c>
      <c r="L90" s="33">
        <v>0.75</v>
      </c>
      <c r="M90" s="93"/>
      <c r="N90" s="32" t="s">
        <v>67</v>
      </c>
      <c r="O90" s="32" t="s">
        <v>68</v>
      </c>
      <c r="P90" s="32"/>
      <c r="Q90" s="89" t="s">
        <v>364</v>
      </c>
      <c r="R90" s="56" t="s">
        <v>70</v>
      </c>
      <c r="S90" s="56">
        <v>835</v>
      </c>
      <c r="T90" s="70">
        <v>785</v>
      </c>
      <c r="U90" s="39">
        <f>plachta3434235[[#This Row],[SALES '[€']]]-plachta3434235[[#This Row],[PURCHASE '[€']]]</f>
        <v>50</v>
      </c>
      <c r="V90" s="119">
        <f>plachta3434235[[#This Row],[MARGIN '[€']]]/plachta3434235[[#This Row],[SALES '[€']]]</f>
        <v>5.9880239520958084E-2</v>
      </c>
      <c r="W90" s="39" t="s">
        <v>367</v>
      </c>
      <c r="X90" s="40" t="s">
        <v>368</v>
      </c>
      <c r="Y90" s="32">
        <v>656</v>
      </c>
      <c r="Z90" s="32"/>
      <c r="AA90" s="32" t="s">
        <v>53</v>
      </c>
      <c r="AB90" s="40">
        <f>plachta3434235[[#This Row],[PURCHASE '[€']]]/plachta3434235[[#This Row],[KM]]</f>
        <v>1.1966463414634145</v>
      </c>
      <c r="AC90" s="118">
        <f>plachta3434235[[#This Row],[SALES '[€']]]/plachta3434235[[#This Row],[KM]]</f>
        <v>1.2728658536585367</v>
      </c>
      <c r="AD90" s="90"/>
      <c r="AE90" s="91"/>
      <c r="AF90" s="91"/>
      <c r="AG90" s="91"/>
      <c r="AH90" s="91"/>
      <c r="AI90" s="97"/>
      <c r="AJ90" s="97"/>
      <c r="AK90" s="97"/>
      <c r="AL90" s="97" t="str">
        <f>IF(plachta3434235[[#This Row],[DELIVERY TIME]]="STORNO","CANCELLED","OK")</f>
        <v>OK</v>
      </c>
      <c r="AM90" s="97"/>
      <c r="AN90" s="97" t="str">
        <f>IF(RIGHT(plachta3434235[[#This Row],[CARRIER]],3)="-MF",921,"")</f>
        <v/>
      </c>
      <c r="AO90" s="97"/>
    </row>
    <row r="91" spans="1:41" x14ac:dyDescent="0.3">
      <c r="A91" s="73">
        <f>WEEKNUM(plachta3434235[[#This Row],[LOADING DATE]],21)</f>
        <v>3</v>
      </c>
      <c r="B91" s="30" t="s">
        <v>56</v>
      </c>
      <c r="C91" s="66" t="s">
        <v>42</v>
      </c>
      <c r="D91" s="31" t="s">
        <v>43</v>
      </c>
      <c r="E91" s="32" t="s">
        <v>274</v>
      </c>
      <c r="F91" s="57">
        <v>45308</v>
      </c>
      <c r="G91" s="55">
        <v>0.54166666666666663</v>
      </c>
      <c r="H91" s="66" t="s">
        <v>57</v>
      </c>
      <c r="I91" s="31" t="s">
        <v>58</v>
      </c>
      <c r="J91" s="56" t="s">
        <v>59</v>
      </c>
      <c r="K91" s="57">
        <v>45309</v>
      </c>
      <c r="L91" s="58">
        <v>0.70833333333333337</v>
      </c>
      <c r="M91" s="94"/>
      <c r="N91" s="32" t="s">
        <v>48</v>
      </c>
      <c r="O91" s="32" t="s">
        <v>68</v>
      </c>
      <c r="P91" s="70">
        <v>421905587750</v>
      </c>
      <c r="Q91" s="89" t="s">
        <v>275</v>
      </c>
      <c r="R91" s="56" t="s">
        <v>62</v>
      </c>
      <c r="S91" s="56">
        <v>1106</v>
      </c>
      <c r="T91" s="70">
        <v>1000</v>
      </c>
      <c r="U91" s="39">
        <f>plachta3434235[[#This Row],[SALES '[€']]]-plachta3434235[[#This Row],[PURCHASE '[€']]]</f>
        <v>106</v>
      </c>
      <c r="V91" s="119">
        <f>plachta3434235[[#This Row],[MARGIN '[€']]]/plachta3434235[[#This Row],[SALES '[€']]]</f>
        <v>9.5840867992766726E-2</v>
      </c>
      <c r="W91" s="39" t="s">
        <v>369</v>
      </c>
      <c r="X91" s="40" t="s">
        <v>370</v>
      </c>
      <c r="Y91" s="32">
        <v>728</v>
      </c>
      <c r="Z91" s="32"/>
      <c r="AA91" s="32" t="s">
        <v>53</v>
      </c>
      <c r="AB91" s="40">
        <f>plachta3434235[[#This Row],[PURCHASE '[€']]]/plachta3434235[[#This Row],[KM]]</f>
        <v>1.3736263736263736</v>
      </c>
      <c r="AC91" s="118">
        <f>plachta3434235[[#This Row],[SALES '[€']]]/plachta3434235[[#This Row],[KM]]</f>
        <v>1.5192307692307692</v>
      </c>
      <c r="AD91" s="68"/>
      <c r="AE91" s="41"/>
      <c r="AF91" s="41"/>
      <c r="AG91" s="41"/>
      <c r="AH91" s="41"/>
      <c r="AI91" s="42"/>
      <c r="AJ91" s="42"/>
      <c r="AK91" s="42"/>
      <c r="AL91" s="42" t="str">
        <f>IF(plachta3434235[[#This Row],[DELIVERY TIME]]="STORNO","CANCELLED","OK")</f>
        <v>OK</v>
      </c>
      <c r="AM91" s="42"/>
      <c r="AN91" s="42" t="str">
        <f>IF(RIGHT(plachta3434235[[#This Row],[CARRIER]],3)="-MF",921,"")</f>
        <v/>
      </c>
      <c r="AO91" s="42"/>
    </row>
    <row r="92" spans="1:41" s="109" customFormat="1" x14ac:dyDescent="0.3">
      <c r="A92" s="100">
        <f>WEEKNUM(plachta3434235[[#This Row],[LOADING DATE]],21)</f>
        <v>4</v>
      </c>
      <c r="B92" s="122" t="s">
        <v>82</v>
      </c>
      <c r="C92" s="123" t="s">
        <v>45</v>
      </c>
      <c r="D92" s="110" t="s">
        <v>83</v>
      </c>
      <c r="E92" s="111" t="s">
        <v>84</v>
      </c>
      <c r="F92" s="178">
        <v>45313</v>
      </c>
      <c r="G92" s="125">
        <v>0.41666666666666669</v>
      </c>
      <c r="H92" s="123" t="s">
        <v>42</v>
      </c>
      <c r="I92" s="110" t="s">
        <v>85</v>
      </c>
      <c r="J92" s="102" t="s">
        <v>86</v>
      </c>
      <c r="K92" s="122">
        <v>45314</v>
      </c>
      <c r="L92" s="180">
        <v>0.59375</v>
      </c>
      <c r="M92" s="126" t="s">
        <v>371</v>
      </c>
      <c r="N92" s="111" t="s">
        <v>67</v>
      </c>
      <c r="O92" s="111" t="s">
        <v>49</v>
      </c>
      <c r="P92" s="127"/>
      <c r="Q92" s="184" t="s">
        <v>372</v>
      </c>
      <c r="R92" s="32" t="s">
        <v>373</v>
      </c>
      <c r="S92" s="128">
        <v>990</v>
      </c>
      <c r="T92" s="103">
        <v>930</v>
      </c>
      <c r="U92" s="104">
        <f>plachta3434235[[#This Row],[SALES '[€']]]-plachta3434235[[#This Row],[PURCHASE '[€']]]</f>
        <v>60</v>
      </c>
      <c r="V92" s="129">
        <f>plachta3434235[[#This Row],[MARGIN '[€']]]/plachta3434235[[#This Row],[SALES '[€']]]</f>
        <v>6.0606060606060608E-2</v>
      </c>
      <c r="W92" s="104">
        <v>9215170979</v>
      </c>
      <c r="X92" s="105" t="s">
        <v>374</v>
      </c>
      <c r="Y92" s="101">
        <v>872</v>
      </c>
      <c r="Z92" s="101"/>
      <c r="AA92" s="101" t="s">
        <v>53</v>
      </c>
      <c r="AB92" s="105">
        <f>plachta3434235[[#This Row],[PURCHASE '[€']]]/plachta3434235[[#This Row],[KM]]</f>
        <v>1.0665137614678899</v>
      </c>
      <c r="AC92" s="130">
        <f>plachta3434235[[#This Row],[SALES '[€']]]/plachta3434235[[#This Row],[KM]]</f>
        <v>1.1353211009174311</v>
      </c>
      <c r="AD92" s="106"/>
      <c r="AE92" s="107"/>
      <c r="AF92" s="107"/>
      <c r="AG92" s="107"/>
      <c r="AH92" s="107"/>
      <c r="AI92" s="108"/>
      <c r="AJ92" s="108"/>
      <c r="AK92" s="108"/>
      <c r="AL92" s="108" t="str">
        <f>IF(plachta3434235[[#This Row],[DELIVERY TIME]]="STORNO","CANCELLED","OK")</f>
        <v>OK</v>
      </c>
      <c r="AM92" s="108"/>
      <c r="AN92" s="108" t="str">
        <f>IF(RIGHT(plachta3434235[[#This Row],[CARRIER]],3)="-MF",921,"")</f>
        <v/>
      </c>
      <c r="AO92" s="108"/>
    </row>
    <row r="93" spans="1:41" s="109" customFormat="1" x14ac:dyDescent="0.3">
      <c r="A93" s="100">
        <f>WEEKNUM(plachta3434235[[#This Row],[LOADING DATE]],21)</f>
        <v>4</v>
      </c>
      <c r="B93" s="122" t="s">
        <v>82</v>
      </c>
      <c r="C93" s="123" t="s">
        <v>45</v>
      </c>
      <c r="D93" s="110" t="s">
        <v>83</v>
      </c>
      <c r="E93" s="111" t="s">
        <v>84</v>
      </c>
      <c r="F93" s="178">
        <v>45313</v>
      </c>
      <c r="G93" s="125">
        <v>0.5</v>
      </c>
      <c r="H93" s="123" t="s">
        <v>42</v>
      </c>
      <c r="I93" s="110" t="s">
        <v>85</v>
      </c>
      <c r="J93" s="102" t="s">
        <v>86</v>
      </c>
      <c r="K93" s="122">
        <v>45314</v>
      </c>
      <c r="L93" s="180">
        <v>0.625</v>
      </c>
      <c r="M93" s="126" t="s">
        <v>375</v>
      </c>
      <c r="N93" s="111" t="s">
        <v>67</v>
      </c>
      <c r="O93" s="111" t="s">
        <v>49</v>
      </c>
      <c r="P93" s="127"/>
      <c r="Q93" s="185" t="s">
        <v>376</v>
      </c>
      <c r="R93" s="32" t="s">
        <v>314</v>
      </c>
      <c r="S93" s="128">
        <v>990</v>
      </c>
      <c r="T93" s="103">
        <v>980</v>
      </c>
      <c r="U93" s="104">
        <f>plachta3434235[[#This Row],[SALES '[€']]]-plachta3434235[[#This Row],[PURCHASE '[€']]]</f>
        <v>10</v>
      </c>
      <c r="V93" s="129">
        <f>plachta3434235[[#This Row],[MARGIN '[€']]]/plachta3434235[[#This Row],[SALES '[€']]]</f>
        <v>1.0101010101010102E-2</v>
      </c>
      <c r="W93" s="104">
        <v>9215171014</v>
      </c>
      <c r="X93" s="105" t="s">
        <v>377</v>
      </c>
      <c r="Y93" s="101">
        <v>872</v>
      </c>
      <c r="Z93" s="101"/>
      <c r="AA93" s="101" t="s">
        <v>53</v>
      </c>
      <c r="AB93" s="105">
        <f>plachta3434235[[#This Row],[PURCHASE '[€']]]/plachta3434235[[#This Row],[KM]]</f>
        <v>1.1238532110091743</v>
      </c>
      <c r="AC93" s="130">
        <f>plachta3434235[[#This Row],[SALES '[€']]]/plachta3434235[[#This Row],[KM]]</f>
        <v>1.1353211009174311</v>
      </c>
      <c r="AD93" s="106"/>
      <c r="AE93" s="107"/>
      <c r="AF93" s="107"/>
      <c r="AG93" s="107"/>
      <c r="AH93" s="107"/>
      <c r="AI93" s="108"/>
      <c r="AJ93" s="108"/>
      <c r="AK93" s="108"/>
      <c r="AL93" s="108" t="str">
        <f>IF(plachta3434235[[#This Row],[DELIVERY TIME]]="STORNO","CANCELLED","OK")</f>
        <v>OK</v>
      </c>
      <c r="AM93" s="108"/>
      <c r="AN93" s="108" t="str">
        <f>IF(RIGHT(plachta3434235[[#This Row],[CARRIER]],3)="-MF",921,"")</f>
        <v/>
      </c>
      <c r="AO93" s="108"/>
    </row>
    <row r="94" spans="1:41" s="109" customFormat="1" x14ac:dyDescent="0.3">
      <c r="A94" s="100">
        <f>WEEKNUM(plachta3434235[[#This Row],[LOADING DATE]],21)</f>
        <v>4</v>
      </c>
      <c r="B94" s="122" t="s">
        <v>82</v>
      </c>
      <c r="C94" s="123" t="s">
        <v>45</v>
      </c>
      <c r="D94" s="110" t="s">
        <v>83</v>
      </c>
      <c r="E94" s="111" t="s">
        <v>84</v>
      </c>
      <c r="F94" s="182">
        <v>45313</v>
      </c>
      <c r="G94" s="206">
        <v>0.6875</v>
      </c>
      <c r="H94" s="123" t="s">
        <v>42</v>
      </c>
      <c r="I94" s="110" t="s">
        <v>85</v>
      </c>
      <c r="J94" s="102" t="s">
        <v>86</v>
      </c>
      <c r="K94" s="122">
        <v>45315</v>
      </c>
      <c r="L94" s="180">
        <v>0.65625</v>
      </c>
      <c r="M94" s="126" t="s">
        <v>378</v>
      </c>
      <c r="N94" s="111" t="s">
        <v>67</v>
      </c>
      <c r="O94" s="111" t="s">
        <v>49</v>
      </c>
      <c r="P94" s="181"/>
      <c r="Q94" s="190" t="s">
        <v>379</v>
      </c>
      <c r="R94" s="32" t="s">
        <v>380</v>
      </c>
      <c r="S94" s="128">
        <v>990</v>
      </c>
      <c r="T94" s="103">
        <v>940</v>
      </c>
      <c r="U94" s="104">
        <f>plachta3434235[[#This Row],[SALES '[€']]]-plachta3434235[[#This Row],[PURCHASE '[€']]]</f>
        <v>50</v>
      </c>
      <c r="V94" s="129">
        <f>plachta3434235[[#This Row],[MARGIN '[€']]]/plachta3434235[[#This Row],[SALES '[€']]]</f>
        <v>5.0505050505050504E-2</v>
      </c>
      <c r="W94" s="104">
        <v>9215170982</v>
      </c>
      <c r="X94" s="105" t="s">
        <v>381</v>
      </c>
      <c r="Y94" s="101">
        <v>872</v>
      </c>
      <c r="Z94" s="191" t="s">
        <v>382</v>
      </c>
      <c r="AA94" s="101" t="s">
        <v>53</v>
      </c>
      <c r="AB94" s="105">
        <f>plachta3434235[[#This Row],[PURCHASE '[€']]]/plachta3434235[[#This Row],[KM]]</f>
        <v>1.0779816513761469</v>
      </c>
      <c r="AC94" s="130">
        <f>plachta3434235[[#This Row],[SALES '[€']]]/plachta3434235[[#This Row],[KM]]</f>
        <v>1.1353211009174311</v>
      </c>
      <c r="AD94" s="106"/>
      <c r="AE94" s="107"/>
      <c r="AF94" s="107"/>
      <c r="AG94" s="107"/>
      <c r="AH94" s="107"/>
      <c r="AI94" s="108"/>
      <c r="AJ94" s="108"/>
      <c r="AK94" s="108"/>
      <c r="AL94" s="108" t="str">
        <f>IF(plachta3434235[[#This Row],[DELIVERY TIME]]="STORNO","CANCELLED","OK")</f>
        <v>OK</v>
      </c>
      <c r="AM94" s="108"/>
      <c r="AN94" s="108" t="str">
        <f>IF(RIGHT(plachta3434235[[#This Row],[CARRIER]],3)="-MF",921,"")</f>
        <v/>
      </c>
      <c r="AO94" s="108"/>
    </row>
    <row r="95" spans="1:41" s="109" customFormat="1" x14ac:dyDescent="0.3">
      <c r="A95" s="100">
        <f>WEEKNUM(plachta3434235[[#This Row],[LOADING DATE]],21)</f>
        <v>4</v>
      </c>
      <c r="B95" s="122" t="s">
        <v>82</v>
      </c>
      <c r="C95" s="123" t="s">
        <v>45</v>
      </c>
      <c r="D95" s="110" t="s">
        <v>83</v>
      </c>
      <c r="E95" s="111" t="s">
        <v>84</v>
      </c>
      <c r="F95" s="178">
        <v>45313</v>
      </c>
      <c r="G95" s="125">
        <v>0.375</v>
      </c>
      <c r="H95" s="123" t="s">
        <v>42</v>
      </c>
      <c r="I95" s="110" t="s">
        <v>85</v>
      </c>
      <c r="J95" s="102" t="s">
        <v>86</v>
      </c>
      <c r="K95" s="122">
        <v>45314</v>
      </c>
      <c r="L95" s="180">
        <v>0.46875</v>
      </c>
      <c r="M95" s="126" t="s">
        <v>383</v>
      </c>
      <c r="N95" s="111" t="s">
        <v>67</v>
      </c>
      <c r="O95" s="111" t="s">
        <v>49</v>
      </c>
      <c r="P95" s="127"/>
      <c r="Q95" s="185" t="s">
        <v>384</v>
      </c>
      <c r="R95" s="32" t="s">
        <v>90</v>
      </c>
      <c r="S95" s="128">
        <v>990</v>
      </c>
      <c r="T95" s="103">
        <v>940</v>
      </c>
      <c r="U95" s="104">
        <f>plachta3434235[[#This Row],[SALES '[€']]]-plachta3434235[[#This Row],[PURCHASE '[€']]]</f>
        <v>50</v>
      </c>
      <c r="V95" s="129">
        <f>plachta3434235[[#This Row],[MARGIN '[€']]]/plachta3434235[[#This Row],[SALES '[€']]]</f>
        <v>5.0505050505050504E-2</v>
      </c>
      <c r="W95" s="104">
        <v>9215170997</v>
      </c>
      <c r="X95" s="105" t="s">
        <v>385</v>
      </c>
      <c r="Y95" s="101">
        <v>872</v>
      </c>
      <c r="Z95" s="101"/>
      <c r="AA95" s="101" t="s">
        <v>53</v>
      </c>
      <c r="AB95" s="105">
        <f>plachta3434235[[#This Row],[PURCHASE '[€']]]/plachta3434235[[#This Row],[KM]]</f>
        <v>1.0779816513761469</v>
      </c>
      <c r="AC95" s="130">
        <f>plachta3434235[[#This Row],[SALES '[€']]]/plachta3434235[[#This Row],[KM]]</f>
        <v>1.1353211009174311</v>
      </c>
      <c r="AD95" s="106"/>
      <c r="AE95" s="107"/>
      <c r="AF95" s="107"/>
      <c r="AG95" s="107"/>
      <c r="AH95" s="107"/>
      <c r="AI95" s="108"/>
      <c r="AJ95" s="108"/>
      <c r="AK95" s="108"/>
      <c r="AL95" s="108" t="str">
        <f>IF(plachta3434235[[#This Row],[DELIVERY TIME]]="STORNO","CANCELLED","OK")</f>
        <v>OK</v>
      </c>
      <c r="AM95" s="108"/>
      <c r="AN95" s="108" t="str">
        <f>IF(RIGHT(plachta3434235[[#This Row],[CARRIER]],3)="-MF",921,"")</f>
        <v/>
      </c>
      <c r="AO95" s="108"/>
    </row>
    <row r="96" spans="1:41" s="109" customFormat="1" x14ac:dyDescent="0.3">
      <c r="A96" s="100">
        <f>WEEKNUM(plachta3434235[[#This Row],[LOADING DATE]],21)</f>
        <v>4</v>
      </c>
      <c r="B96" s="122" t="s">
        <v>82</v>
      </c>
      <c r="C96" s="123" t="s">
        <v>45</v>
      </c>
      <c r="D96" s="110" t="s">
        <v>83</v>
      </c>
      <c r="E96" s="111" t="s">
        <v>84</v>
      </c>
      <c r="F96" s="182">
        <v>45313</v>
      </c>
      <c r="G96" s="206">
        <v>0.625</v>
      </c>
      <c r="H96" s="123" t="s">
        <v>42</v>
      </c>
      <c r="I96" s="110" t="s">
        <v>85</v>
      </c>
      <c r="J96" s="102" t="s">
        <v>86</v>
      </c>
      <c r="K96" s="122">
        <v>45315</v>
      </c>
      <c r="L96" s="180">
        <v>0.4375</v>
      </c>
      <c r="M96" s="126" t="s">
        <v>386</v>
      </c>
      <c r="N96" s="111" t="s">
        <v>67</v>
      </c>
      <c r="O96" s="111" t="s">
        <v>49</v>
      </c>
      <c r="P96" s="186"/>
      <c r="Q96" s="187" t="s">
        <v>387</v>
      </c>
      <c r="R96" s="32" t="s">
        <v>388</v>
      </c>
      <c r="S96" s="128">
        <v>990</v>
      </c>
      <c r="T96" s="183">
        <v>980</v>
      </c>
      <c r="U96" s="104">
        <f>plachta3434235[[#This Row],[SALES '[€']]]-plachta3434235[[#This Row],[PURCHASE '[€']]]</f>
        <v>10</v>
      </c>
      <c r="V96" s="129">
        <f>plachta3434235[[#This Row],[MARGIN '[€']]]/plachta3434235[[#This Row],[SALES '[€']]]</f>
        <v>1.0101010101010102E-2</v>
      </c>
      <c r="W96" s="104">
        <v>9215171006</v>
      </c>
      <c r="X96" s="105" t="s">
        <v>389</v>
      </c>
      <c r="Y96" s="101">
        <v>872</v>
      </c>
      <c r="Z96" s="191" t="s">
        <v>390</v>
      </c>
      <c r="AA96" s="101" t="s">
        <v>53</v>
      </c>
      <c r="AB96" s="105">
        <f>plachta3434235[[#This Row],[PURCHASE '[€']]]/plachta3434235[[#This Row],[KM]]</f>
        <v>1.1238532110091743</v>
      </c>
      <c r="AC96" s="130">
        <f>plachta3434235[[#This Row],[SALES '[€']]]/plachta3434235[[#This Row],[KM]]</f>
        <v>1.1353211009174311</v>
      </c>
      <c r="AD96" s="106"/>
      <c r="AE96" s="107"/>
      <c r="AF96" s="107"/>
      <c r="AG96" s="107"/>
      <c r="AH96" s="107"/>
      <c r="AI96" s="108"/>
      <c r="AJ96" s="108"/>
      <c r="AK96" s="108"/>
      <c r="AL96" s="108" t="str">
        <f>IF(plachta3434235[[#This Row],[DELIVERY TIME]]="STORNO","CANCELLED","OK")</f>
        <v>OK</v>
      </c>
      <c r="AM96" s="108"/>
      <c r="AN96" s="108" t="str">
        <f>IF(RIGHT(plachta3434235[[#This Row],[CARRIER]],3)="-MF",921,"")</f>
        <v/>
      </c>
      <c r="AO96" s="108"/>
    </row>
    <row r="97" spans="1:41" s="109" customFormat="1" x14ac:dyDescent="0.3">
      <c r="A97" s="100">
        <f>WEEKNUM(plachta3434235[[#This Row],[LOADING DATE]],21)</f>
        <v>4</v>
      </c>
      <c r="B97" s="122" t="s">
        <v>82</v>
      </c>
      <c r="C97" s="123" t="s">
        <v>45</v>
      </c>
      <c r="D97" s="110" t="s">
        <v>83</v>
      </c>
      <c r="E97" s="111" t="s">
        <v>84</v>
      </c>
      <c r="F97" s="124">
        <v>45314</v>
      </c>
      <c r="G97" s="125">
        <v>0.33333333333333331</v>
      </c>
      <c r="H97" s="123" t="s">
        <v>42</v>
      </c>
      <c r="I97" s="110" t="s">
        <v>85</v>
      </c>
      <c r="J97" s="102" t="s">
        <v>86</v>
      </c>
      <c r="K97" s="122">
        <v>45314</v>
      </c>
      <c r="L97" s="180">
        <v>0.4375</v>
      </c>
      <c r="M97" s="126" t="s">
        <v>391</v>
      </c>
      <c r="N97" s="111" t="s">
        <v>67</v>
      </c>
      <c r="O97" s="111" t="s">
        <v>49</v>
      </c>
      <c r="P97" s="192" t="s">
        <v>392</v>
      </c>
      <c r="Q97" s="185" t="s">
        <v>167</v>
      </c>
      <c r="R97" s="25" t="s">
        <v>168</v>
      </c>
      <c r="S97" s="128">
        <v>990</v>
      </c>
      <c r="T97" s="103">
        <v>950</v>
      </c>
      <c r="U97" s="104">
        <f>plachta3434235[[#This Row],[SALES '[€']]]-plachta3434235[[#This Row],[PURCHASE '[€']]]</f>
        <v>40</v>
      </c>
      <c r="V97" s="129">
        <f>plachta3434235[[#This Row],[MARGIN '[€']]]/plachta3434235[[#This Row],[SALES '[€']]]</f>
        <v>4.0404040404040407E-2</v>
      </c>
      <c r="W97" s="104">
        <v>9215170986</v>
      </c>
      <c r="X97" s="105" t="s">
        <v>393</v>
      </c>
      <c r="Y97" s="101">
        <v>872</v>
      </c>
      <c r="Z97" s="101"/>
      <c r="AA97" s="101" t="s">
        <v>53</v>
      </c>
      <c r="AB97" s="105">
        <f>plachta3434235[[#This Row],[PURCHASE '[€']]]/plachta3434235[[#This Row],[KM]]</f>
        <v>1.0894495412844036</v>
      </c>
      <c r="AC97" s="130">
        <f>plachta3434235[[#This Row],[SALES '[€']]]/plachta3434235[[#This Row],[KM]]</f>
        <v>1.1353211009174311</v>
      </c>
      <c r="AD97" s="106"/>
      <c r="AE97" s="107"/>
      <c r="AF97" s="107"/>
      <c r="AG97" s="107"/>
      <c r="AH97" s="107"/>
      <c r="AI97" s="108"/>
      <c r="AJ97" s="108"/>
      <c r="AK97" s="108"/>
      <c r="AL97" s="108" t="str">
        <f>IF(plachta3434235[[#This Row],[DELIVERY TIME]]="STORNO","CANCELLED","OK")</f>
        <v>OK</v>
      </c>
      <c r="AM97" s="108"/>
      <c r="AN97" s="108" t="str">
        <f>IF(RIGHT(plachta3434235[[#This Row],[CARRIER]],3)="-MF",921,"")</f>
        <v/>
      </c>
      <c r="AO97" s="108"/>
    </row>
    <row r="98" spans="1:41" s="109" customFormat="1" x14ac:dyDescent="0.3">
      <c r="A98" s="100">
        <f>WEEKNUM(plachta3434235[[#This Row],[LOADING DATE]],21)</f>
        <v>4</v>
      </c>
      <c r="B98" s="122" t="s">
        <v>82</v>
      </c>
      <c r="C98" s="123" t="s">
        <v>45</v>
      </c>
      <c r="D98" s="110" t="s">
        <v>83</v>
      </c>
      <c r="E98" s="111" t="s">
        <v>84</v>
      </c>
      <c r="F98" s="124">
        <v>45314</v>
      </c>
      <c r="G98" s="125">
        <v>0.375</v>
      </c>
      <c r="H98" s="123" t="s">
        <v>42</v>
      </c>
      <c r="I98" s="110" t="s">
        <v>85</v>
      </c>
      <c r="J98" s="102" t="s">
        <v>86</v>
      </c>
      <c r="K98" s="122">
        <v>45315</v>
      </c>
      <c r="L98" s="180">
        <v>0.5</v>
      </c>
      <c r="M98" s="126" t="s">
        <v>394</v>
      </c>
      <c r="N98" s="111" t="s">
        <v>67</v>
      </c>
      <c r="O98" s="111" t="s">
        <v>49</v>
      </c>
      <c r="P98" s="181"/>
      <c r="Q98" s="185" t="s">
        <v>395</v>
      </c>
      <c r="R98" s="32" t="s">
        <v>90</v>
      </c>
      <c r="S98" s="128">
        <v>990</v>
      </c>
      <c r="T98" s="103">
        <v>940</v>
      </c>
      <c r="U98" s="104">
        <f>plachta3434235[[#This Row],[SALES '[€']]]-plachta3434235[[#This Row],[PURCHASE '[€']]]</f>
        <v>50</v>
      </c>
      <c r="V98" s="129">
        <f>plachta3434235[[#This Row],[MARGIN '[€']]]/plachta3434235[[#This Row],[SALES '[€']]]</f>
        <v>5.0505050505050504E-2</v>
      </c>
      <c r="W98" s="104">
        <v>9215170988</v>
      </c>
      <c r="X98" s="105" t="s">
        <v>396</v>
      </c>
      <c r="Y98" s="101">
        <v>872</v>
      </c>
      <c r="Z98" s="101"/>
      <c r="AA98" s="101" t="s">
        <v>53</v>
      </c>
      <c r="AB98" s="105">
        <f>plachta3434235[[#This Row],[PURCHASE '[€']]]/plachta3434235[[#This Row],[KM]]</f>
        <v>1.0779816513761469</v>
      </c>
      <c r="AC98" s="130">
        <f>plachta3434235[[#This Row],[SALES '[€']]]/plachta3434235[[#This Row],[KM]]</f>
        <v>1.1353211009174311</v>
      </c>
      <c r="AD98" s="106"/>
      <c r="AE98" s="107"/>
      <c r="AF98" s="107"/>
      <c r="AG98" s="107"/>
      <c r="AH98" s="107"/>
      <c r="AI98" s="108"/>
      <c r="AJ98" s="108"/>
      <c r="AK98" s="108"/>
      <c r="AL98" s="108" t="str">
        <f>IF(plachta3434235[[#This Row],[DELIVERY TIME]]="STORNO","CANCELLED","OK")</f>
        <v>OK</v>
      </c>
      <c r="AM98" s="108"/>
      <c r="AN98" s="108" t="str">
        <f>IF(RIGHT(plachta3434235[[#This Row],[CARRIER]],3)="-MF",921,"")</f>
        <v/>
      </c>
      <c r="AO98" s="108"/>
    </row>
    <row r="99" spans="1:41" s="109" customFormat="1" x14ac:dyDescent="0.3">
      <c r="A99" s="100">
        <f>WEEKNUM(plachta3434235[[#This Row],[LOADING DATE]],21)</f>
        <v>4</v>
      </c>
      <c r="B99" s="122" t="s">
        <v>82</v>
      </c>
      <c r="C99" s="123" t="s">
        <v>45</v>
      </c>
      <c r="D99" s="110" t="s">
        <v>83</v>
      </c>
      <c r="E99" s="111" t="s">
        <v>84</v>
      </c>
      <c r="F99" s="124">
        <v>45314</v>
      </c>
      <c r="G99" s="125">
        <v>0.41666666666666702</v>
      </c>
      <c r="H99" s="123" t="s">
        <v>42</v>
      </c>
      <c r="I99" s="110" t="s">
        <v>85</v>
      </c>
      <c r="J99" s="102" t="s">
        <v>86</v>
      </c>
      <c r="K99" s="122">
        <v>45315</v>
      </c>
      <c r="L99" s="180">
        <v>0.5625</v>
      </c>
      <c r="M99" s="126" t="s">
        <v>397</v>
      </c>
      <c r="N99" s="111" t="s">
        <v>67</v>
      </c>
      <c r="O99" s="111" t="s">
        <v>49</v>
      </c>
      <c r="P99" s="181"/>
      <c r="Q99" s="185" t="s">
        <v>398</v>
      </c>
      <c r="R99" s="32" t="s">
        <v>399</v>
      </c>
      <c r="S99" s="128">
        <v>990</v>
      </c>
      <c r="T99" s="103">
        <v>950</v>
      </c>
      <c r="U99" s="104">
        <f>plachta3434235[[#This Row],[SALES '[€']]]-plachta3434235[[#This Row],[PURCHASE '[€']]]</f>
        <v>40</v>
      </c>
      <c r="V99" s="129">
        <f>plachta3434235[[#This Row],[MARGIN '[€']]]/plachta3434235[[#This Row],[SALES '[€']]]</f>
        <v>4.0404040404040407E-2</v>
      </c>
      <c r="W99" s="104">
        <v>9215171023</v>
      </c>
      <c r="X99" s="105" t="s">
        <v>400</v>
      </c>
      <c r="Y99" s="101">
        <v>872</v>
      </c>
      <c r="Z99" s="101"/>
      <c r="AA99" s="101" t="s">
        <v>53</v>
      </c>
      <c r="AB99" s="105">
        <f>plachta3434235[[#This Row],[PURCHASE '[€']]]/plachta3434235[[#This Row],[KM]]</f>
        <v>1.0894495412844036</v>
      </c>
      <c r="AC99" s="130">
        <f>plachta3434235[[#This Row],[SALES '[€']]]/plachta3434235[[#This Row],[KM]]</f>
        <v>1.1353211009174311</v>
      </c>
      <c r="AD99" s="106"/>
      <c r="AE99" s="107"/>
      <c r="AF99" s="107"/>
      <c r="AG99" s="107"/>
      <c r="AH99" s="107"/>
      <c r="AI99" s="108"/>
      <c r="AJ99" s="108"/>
      <c r="AK99" s="108"/>
      <c r="AL99" s="108" t="str">
        <f>IF(plachta3434235[[#This Row],[DELIVERY TIME]]="STORNO","CANCELLED","OK")</f>
        <v>OK</v>
      </c>
      <c r="AM99" s="108"/>
      <c r="AN99" s="108" t="str">
        <f>IF(RIGHT(plachta3434235[[#This Row],[CARRIER]],3)="-MF",921,"")</f>
        <v/>
      </c>
      <c r="AO99" s="108"/>
    </row>
    <row r="100" spans="1:41" s="109" customFormat="1" x14ac:dyDescent="0.3">
      <c r="A100" s="100">
        <f>WEEKNUM(plachta3434235[[#This Row],[LOADING DATE]],21)</f>
        <v>4</v>
      </c>
      <c r="B100" s="122" t="s">
        <v>82</v>
      </c>
      <c r="C100" s="123" t="s">
        <v>45</v>
      </c>
      <c r="D100" s="110" t="s">
        <v>83</v>
      </c>
      <c r="E100" s="111" t="s">
        <v>84</v>
      </c>
      <c r="F100" s="124">
        <v>45314</v>
      </c>
      <c r="G100" s="125">
        <v>0.45833333333333298</v>
      </c>
      <c r="H100" s="123" t="s">
        <v>42</v>
      </c>
      <c r="I100" s="110" t="s">
        <v>85</v>
      </c>
      <c r="J100" s="102" t="s">
        <v>86</v>
      </c>
      <c r="K100" s="230">
        <v>45316</v>
      </c>
      <c r="L100" s="207">
        <v>0.40625</v>
      </c>
      <c r="M100" s="126" t="s">
        <v>401</v>
      </c>
      <c r="N100" s="111" t="s">
        <v>67</v>
      </c>
      <c r="O100" s="111" t="s">
        <v>49</v>
      </c>
      <c r="P100" s="177"/>
      <c r="Q100" s="185" t="s">
        <v>402</v>
      </c>
      <c r="R100" s="32" t="s">
        <v>314</v>
      </c>
      <c r="S100" s="128">
        <v>990</v>
      </c>
      <c r="T100" s="103">
        <v>980</v>
      </c>
      <c r="U100" s="104">
        <f>plachta3434235[[#This Row],[SALES '[€']]]-plachta3434235[[#This Row],[PURCHASE '[€']]]</f>
        <v>10</v>
      </c>
      <c r="V100" s="129">
        <f>plachta3434235[[#This Row],[MARGIN '[€']]]/plachta3434235[[#This Row],[SALES '[€']]]</f>
        <v>1.0101010101010102E-2</v>
      </c>
      <c r="W100" s="104">
        <v>9215171015</v>
      </c>
      <c r="X100" s="105" t="s">
        <v>403</v>
      </c>
      <c r="Y100" s="101">
        <v>872</v>
      </c>
      <c r="Z100" s="101"/>
      <c r="AA100" s="101" t="s">
        <v>53</v>
      </c>
      <c r="AB100" s="105">
        <f>plachta3434235[[#This Row],[PURCHASE '[€']]]/plachta3434235[[#This Row],[KM]]</f>
        <v>1.1238532110091743</v>
      </c>
      <c r="AC100" s="130">
        <f>plachta3434235[[#This Row],[SALES '[€']]]/plachta3434235[[#This Row],[KM]]</f>
        <v>1.1353211009174311</v>
      </c>
      <c r="AD100" s="106"/>
      <c r="AE100" s="107"/>
      <c r="AF100" s="107"/>
      <c r="AG100" s="107"/>
      <c r="AH100" s="107"/>
      <c r="AI100" s="108"/>
      <c r="AJ100" s="108"/>
      <c r="AK100" s="108"/>
      <c r="AL100" s="108" t="str">
        <f>IF(plachta3434235[[#This Row],[DELIVERY TIME]]="STORNO","CANCELLED","OK")</f>
        <v>OK</v>
      </c>
      <c r="AM100" s="108"/>
      <c r="AN100" s="108" t="str">
        <f>IF(RIGHT(plachta3434235[[#This Row],[CARRIER]],3)="-MF",921,"")</f>
        <v/>
      </c>
      <c r="AO100" s="108"/>
    </row>
    <row r="101" spans="1:41" s="109" customFormat="1" x14ac:dyDescent="0.3">
      <c r="A101" s="100">
        <f>WEEKNUM(plachta3434235[[#This Row],[LOADING DATE]],21)</f>
        <v>4</v>
      </c>
      <c r="B101" s="122" t="s">
        <v>82</v>
      </c>
      <c r="C101" s="123" t="s">
        <v>45</v>
      </c>
      <c r="D101" s="110" t="s">
        <v>83</v>
      </c>
      <c r="E101" s="111" t="s">
        <v>84</v>
      </c>
      <c r="F101" s="124">
        <v>45314</v>
      </c>
      <c r="G101" s="125">
        <v>0.5</v>
      </c>
      <c r="H101" s="123" t="s">
        <v>42</v>
      </c>
      <c r="I101" s="110" t="s">
        <v>85</v>
      </c>
      <c r="J101" s="102" t="s">
        <v>86</v>
      </c>
      <c r="K101" s="122">
        <v>45315</v>
      </c>
      <c r="L101" s="180">
        <v>0.46875</v>
      </c>
      <c r="M101" s="126" t="s">
        <v>404</v>
      </c>
      <c r="N101" s="111" t="s">
        <v>67</v>
      </c>
      <c r="O101" s="111" t="s">
        <v>49</v>
      </c>
      <c r="P101" s="177"/>
      <c r="Q101" s="185" t="s">
        <v>405</v>
      </c>
      <c r="R101" s="32" t="s">
        <v>380</v>
      </c>
      <c r="S101" s="128">
        <v>990</v>
      </c>
      <c r="T101" s="103">
        <v>940</v>
      </c>
      <c r="U101" s="104">
        <f>plachta3434235[[#This Row],[SALES '[€']]]-plachta3434235[[#This Row],[PURCHASE '[€']]]</f>
        <v>50</v>
      </c>
      <c r="V101" s="129">
        <f>plachta3434235[[#This Row],[MARGIN '[€']]]/plachta3434235[[#This Row],[SALES '[€']]]</f>
        <v>5.0505050505050504E-2</v>
      </c>
      <c r="W101" s="104">
        <v>9215170984</v>
      </c>
      <c r="X101" s="105" t="s">
        <v>406</v>
      </c>
      <c r="Y101" s="101">
        <v>872</v>
      </c>
      <c r="Z101" s="101"/>
      <c r="AA101" s="101" t="s">
        <v>53</v>
      </c>
      <c r="AB101" s="105">
        <f>plachta3434235[[#This Row],[PURCHASE '[€']]]/plachta3434235[[#This Row],[KM]]</f>
        <v>1.0779816513761469</v>
      </c>
      <c r="AC101" s="130">
        <f>plachta3434235[[#This Row],[SALES '[€']]]/plachta3434235[[#This Row],[KM]]</f>
        <v>1.1353211009174311</v>
      </c>
      <c r="AD101" s="106"/>
      <c r="AE101" s="107"/>
      <c r="AF101" s="107"/>
      <c r="AG101" s="107"/>
      <c r="AH101" s="107"/>
      <c r="AI101" s="108"/>
      <c r="AJ101" s="108"/>
      <c r="AK101" s="108"/>
      <c r="AL101" s="108" t="str">
        <f>IF(plachta3434235[[#This Row],[DELIVERY TIME]]="STORNO","CANCELLED","OK")</f>
        <v>OK</v>
      </c>
      <c r="AM101" s="108"/>
      <c r="AN101" s="108" t="str">
        <f>IF(RIGHT(plachta3434235[[#This Row],[CARRIER]],3)="-MF",921,"")</f>
        <v/>
      </c>
      <c r="AO101" s="108"/>
    </row>
    <row r="102" spans="1:41" s="109" customFormat="1" x14ac:dyDescent="0.3">
      <c r="A102" s="100">
        <f>WEEKNUM(plachta3434235[[#This Row],[LOADING DATE]],21)</f>
        <v>4</v>
      </c>
      <c r="B102" s="122" t="s">
        <v>82</v>
      </c>
      <c r="C102" s="123" t="s">
        <v>45</v>
      </c>
      <c r="D102" s="110" t="s">
        <v>83</v>
      </c>
      <c r="E102" s="111" t="s">
        <v>84</v>
      </c>
      <c r="F102" s="178">
        <v>45315</v>
      </c>
      <c r="G102" s="125"/>
      <c r="H102" s="123" t="s">
        <v>42</v>
      </c>
      <c r="I102" s="110" t="s">
        <v>85</v>
      </c>
      <c r="J102" s="102" t="s">
        <v>86</v>
      </c>
      <c r="K102" s="122">
        <v>45316</v>
      </c>
      <c r="L102" s="180">
        <v>0.5625</v>
      </c>
      <c r="M102" s="126" t="s">
        <v>407</v>
      </c>
      <c r="N102" s="111" t="s">
        <v>67</v>
      </c>
      <c r="O102" s="111" t="s">
        <v>49</v>
      </c>
      <c r="P102" s="127"/>
      <c r="Q102" s="184" t="s">
        <v>408</v>
      </c>
      <c r="R102" s="32" t="s">
        <v>409</v>
      </c>
      <c r="S102" s="128">
        <v>990</v>
      </c>
      <c r="T102" s="103">
        <v>950</v>
      </c>
      <c r="U102" s="104">
        <f>plachta3434235[[#This Row],[SALES '[€']]]-plachta3434235[[#This Row],[PURCHASE '[€']]]</f>
        <v>40</v>
      </c>
      <c r="V102" s="129">
        <f>plachta3434235[[#This Row],[MARGIN '[€']]]/plachta3434235[[#This Row],[SALES '[€']]]</f>
        <v>4.0404040404040407E-2</v>
      </c>
      <c r="W102" s="104">
        <v>9215170989</v>
      </c>
      <c r="X102" s="105" t="s">
        <v>410</v>
      </c>
      <c r="Y102" s="101">
        <v>872</v>
      </c>
      <c r="Z102" s="101"/>
      <c r="AA102" s="101" t="s">
        <v>53</v>
      </c>
      <c r="AB102" s="105">
        <f>plachta3434235[[#This Row],[PURCHASE '[€']]]/plachta3434235[[#This Row],[KM]]</f>
        <v>1.0894495412844036</v>
      </c>
      <c r="AC102" s="130">
        <f>plachta3434235[[#This Row],[SALES '[€']]]/plachta3434235[[#This Row],[KM]]</f>
        <v>1.1353211009174311</v>
      </c>
      <c r="AD102" s="106"/>
      <c r="AE102" s="107"/>
      <c r="AF102" s="107"/>
      <c r="AG102" s="107"/>
      <c r="AH102" s="107"/>
      <c r="AI102" s="108"/>
      <c r="AJ102" s="108"/>
      <c r="AK102" s="108"/>
      <c r="AL102" s="108" t="str">
        <f>IF(plachta3434235[[#This Row],[DELIVERY TIME]]="STORNO","CANCELLED","OK")</f>
        <v>OK</v>
      </c>
      <c r="AM102" s="108"/>
      <c r="AN102" s="108" t="str">
        <f>IF(RIGHT(plachta3434235[[#This Row],[CARRIER]],3)="-MF",921,"")</f>
        <v/>
      </c>
      <c r="AO102" s="108"/>
    </row>
    <row r="103" spans="1:41" s="109" customFormat="1" x14ac:dyDescent="0.3">
      <c r="A103" s="100">
        <f>WEEKNUM(plachta3434235[[#This Row],[LOADING DATE]],21)</f>
        <v>4</v>
      </c>
      <c r="B103" s="122" t="s">
        <v>82</v>
      </c>
      <c r="C103" s="123" t="s">
        <v>45</v>
      </c>
      <c r="D103" s="110" t="s">
        <v>83</v>
      </c>
      <c r="E103" s="111" t="s">
        <v>84</v>
      </c>
      <c r="F103" s="178">
        <v>45315</v>
      </c>
      <c r="G103" s="125"/>
      <c r="H103" s="123" t="s">
        <v>42</v>
      </c>
      <c r="I103" s="110" t="s">
        <v>85</v>
      </c>
      <c r="J103" s="102" t="s">
        <v>86</v>
      </c>
      <c r="K103" s="122">
        <v>45316</v>
      </c>
      <c r="L103" s="180">
        <v>0.625</v>
      </c>
      <c r="M103" s="126" t="s">
        <v>411</v>
      </c>
      <c r="N103" s="111" t="s">
        <v>67</v>
      </c>
      <c r="O103" s="111" t="s">
        <v>49</v>
      </c>
      <c r="P103" s="177"/>
      <c r="Q103" s="185" t="s">
        <v>412</v>
      </c>
      <c r="R103" s="32" t="s">
        <v>184</v>
      </c>
      <c r="S103" s="128">
        <v>990</v>
      </c>
      <c r="T103" s="103">
        <v>950</v>
      </c>
      <c r="U103" s="104">
        <f>plachta3434235[[#This Row],[SALES '[€']]]-plachta3434235[[#This Row],[PURCHASE '[€']]]</f>
        <v>40</v>
      </c>
      <c r="V103" s="129">
        <f>plachta3434235[[#This Row],[MARGIN '[€']]]/plachta3434235[[#This Row],[SALES '[€']]]</f>
        <v>4.0404040404040407E-2</v>
      </c>
      <c r="W103" s="104">
        <v>9215170991</v>
      </c>
      <c r="X103" s="105" t="s">
        <v>413</v>
      </c>
      <c r="Y103" s="101">
        <v>872</v>
      </c>
      <c r="Z103" s="101"/>
      <c r="AA103" s="101" t="s">
        <v>53</v>
      </c>
      <c r="AB103" s="105">
        <f>plachta3434235[[#This Row],[PURCHASE '[€']]]/plachta3434235[[#This Row],[KM]]</f>
        <v>1.0894495412844036</v>
      </c>
      <c r="AC103" s="130">
        <f>plachta3434235[[#This Row],[SALES '[€']]]/plachta3434235[[#This Row],[KM]]</f>
        <v>1.1353211009174311</v>
      </c>
      <c r="AD103" s="106"/>
      <c r="AE103" s="107"/>
      <c r="AF103" s="107"/>
      <c r="AG103" s="107"/>
      <c r="AH103" s="107"/>
      <c r="AI103" s="108"/>
      <c r="AJ103" s="108"/>
      <c r="AK103" s="108"/>
      <c r="AL103" s="108" t="str">
        <f>IF(plachta3434235[[#This Row],[DELIVERY TIME]]="STORNO","CANCELLED","OK")</f>
        <v>OK</v>
      </c>
      <c r="AM103" s="108"/>
      <c r="AN103" s="108" t="str">
        <f>IF(RIGHT(plachta3434235[[#This Row],[CARRIER]],3)="-MF",921,"")</f>
        <v/>
      </c>
      <c r="AO103" s="108"/>
    </row>
    <row r="104" spans="1:41" s="109" customFormat="1" x14ac:dyDescent="0.3">
      <c r="A104" s="100">
        <f>WEEKNUM(plachta3434235[[#This Row],[LOADING DATE]],21)</f>
        <v>4</v>
      </c>
      <c r="B104" s="122" t="s">
        <v>82</v>
      </c>
      <c r="C104" s="123" t="s">
        <v>45</v>
      </c>
      <c r="D104" s="110" t="s">
        <v>83</v>
      </c>
      <c r="E104" s="111" t="s">
        <v>84</v>
      </c>
      <c r="F104" s="178">
        <v>45315</v>
      </c>
      <c r="G104" s="125">
        <v>0.5</v>
      </c>
      <c r="H104" s="123" t="s">
        <v>42</v>
      </c>
      <c r="I104" s="110" t="s">
        <v>85</v>
      </c>
      <c r="J104" s="102" t="s">
        <v>86</v>
      </c>
      <c r="K104" s="122">
        <v>45316</v>
      </c>
      <c r="L104" s="180">
        <v>0.5</v>
      </c>
      <c r="M104" s="126" t="s">
        <v>414</v>
      </c>
      <c r="N104" s="111" t="s">
        <v>67</v>
      </c>
      <c r="O104" s="111" t="s">
        <v>49</v>
      </c>
      <c r="P104" s="177"/>
      <c r="Q104" s="185" t="s">
        <v>337</v>
      </c>
      <c r="R104" s="32" t="s">
        <v>135</v>
      </c>
      <c r="S104" s="128">
        <v>990</v>
      </c>
      <c r="T104" s="103">
        <v>950</v>
      </c>
      <c r="U104" s="104">
        <f>plachta3434235[[#This Row],[SALES '[€']]]-plachta3434235[[#This Row],[PURCHASE '[€']]]</f>
        <v>40</v>
      </c>
      <c r="V104" s="129">
        <f>plachta3434235[[#This Row],[MARGIN '[€']]]/plachta3434235[[#This Row],[SALES '[€']]]</f>
        <v>4.0404040404040407E-2</v>
      </c>
      <c r="W104" s="104">
        <v>9215170993</v>
      </c>
      <c r="X104" s="105" t="s">
        <v>415</v>
      </c>
      <c r="Y104" s="101">
        <v>872</v>
      </c>
      <c r="Z104" s="101"/>
      <c r="AA104" s="101" t="s">
        <v>53</v>
      </c>
      <c r="AB104" s="105">
        <f>plachta3434235[[#This Row],[PURCHASE '[€']]]/plachta3434235[[#This Row],[KM]]</f>
        <v>1.0894495412844036</v>
      </c>
      <c r="AC104" s="130">
        <f>plachta3434235[[#This Row],[SALES '[€']]]/plachta3434235[[#This Row],[KM]]</f>
        <v>1.1353211009174311</v>
      </c>
      <c r="AD104" s="106"/>
      <c r="AE104" s="107"/>
      <c r="AF104" s="107"/>
      <c r="AG104" s="107"/>
      <c r="AH104" s="107"/>
      <c r="AI104" s="108"/>
      <c r="AJ104" s="108"/>
      <c r="AK104" s="108"/>
      <c r="AL104" s="108" t="str">
        <f>IF(plachta3434235[[#This Row],[DELIVERY TIME]]="STORNO","CANCELLED","OK")</f>
        <v>OK</v>
      </c>
      <c r="AM104" s="108"/>
      <c r="AN104" s="108" t="str">
        <f>IF(RIGHT(plachta3434235[[#This Row],[CARRIER]],3)="-MF",921,"")</f>
        <v/>
      </c>
      <c r="AO104" s="108"/>
    </row>
    <row r="105" spans="1:41" s="109" customFormat="1" x14ac:dyDescent="0.3">
      <c r="A105" s="100">
        <f>WEEKNUM(plachta3434235[[#This Row],[LOADING DATE]],21)</f>
        <v>4</v>
      </c>
      <c r="B105" s="122" t="s">
        <v>82</v>
      </c>
      <c r="C105" s="123" t="s">
        <v>45</v>
      </c>
      <c r="D105" s="110" t="s">
        <v>83</v>
      </c>
      <c r="E105" s="111" t="s">
        <v>84</v>
      </c>
      <c r="F105" s="178">
        <v>45315</v>
      </c>
      <c r="G105" s="125"/>
      <c r="H105" s="123" t="s">
        <v>42</v>
      </c>
      <c r="I105" s="110" t="s">
        <v>85</v>
      </c>
      <c r="J105" s="102" t="s">
        <v>86</v>
      </c>
      <c r="K105" s="122">
        <v>45316</v>
      </c>
      <c r="L105" s="180">
        <v>0.65625</v>
      </c>
      <c r="M105" s="126" t="s">
        <v>416</v>
      </c>
      <c r="N105" s="111" t="s">
        <v>67</v>
      </c>
      <c r="O105" s="111" t="s">
        <v>49</v>
      </c>
      <c r="P105" s="177"/>
      <c r="Q105" s="185" t="s">
        <v>417</v>
      </c>
      <c r="R105" s="32" t="s">
        <v>95</v>
      </c>
      <c r="S105" s="128">
        <v>990</v>
      </c>
      <c r="T105" s="103">
        <v>930</v>
      </c>
      <c r="U105" s="104">
        <f>plachta3434235[[#This Row],[SALES '[€']]]-plachta3434235[[#This Row],[PURCHASE '[€']]]</f>
        <v>60</v>
      </c>
      <c r="V105" s="129">
        <f>plachta3434235[[#This Row],[MARGIN '[€']]]/plachta3434235[[#This Row],[SALES '[€']]]</f>
        <v>6.0606060606060608E-2</v>
      </c>
      <c r="W105" s="104">
        <v>9215170990</v>
      </c>
      <c r="X105" s="105" t="s">
        <v>418</v>
      </c>
      <c r="Y105" s="101">
        <v>872</v>
      </c>
      <c r="Z105" s="101"/>
      <c r="AA105" s="101" t="s">
        <v>53</v>
      </c>
      <c r="AB105" s="105">
        <f>plachta3434235[[#This Row],[PURCHASE '[€']]]/plachta3434235[[#This Row],[KM]]</f>
        <v>1.0665137614678899</v>
      </c>
      <c r="AC105" s="130">
        <f>plachta3434235[[#This Row],[SALES '[€']]]/plachta3434235[[#This Row],[KM]]</f>
        <v>1.1353211009174311</v>
      </c>
      <c r="AD105" s="106"/>
      <c r="AE105" s="107"/>
      <c r="AF105" s="107"/>
      <c r="AG105" s="107"/>
      <c r="AH105" s="107"/>
      <c r="AI105" s="108"/>
      <c r="AJ105" s="108"/>
      <c r="AK105" s="108"/>
      <c r="AL105" s="108" t="str">
        <f>IF(plachta3434235[[#This Row],[DELIVERY TIME]]="STORNO","CANCELLED","OK")</f>
        <v>OK</v>
      </c>
      <c r="AM105" s="108"/>
      <c r="AN105" s="108" t="str">
        <f>IF(RIGHT(plachta3434235[[#This Row],[CARRIER]],3)="-MF",921,"")</f>
        <v/>
      </c>
      <c r="AO105" s="108"/>
    </row>
    <row r="106" spans="1:41" s="109" customFormat="1" x14ac:dyDescent="0.3">
      <c r="A106" s="100">
        <f>WEEKNUM(plachta3434235[[#This Row],[LOADING DATE]],21)</f>
        <v>4</v>
      </c>
      <c r="B106" s="122" t="s">
        <v>82</v>
      </c>
      <c r="C106" s="123" t="s">
        <v>45</v>
      </c>
      <c r="D106" s="110" t="s">
        <v>83</v>
      </c>
      <c r="E106" s="111" t="s">
        <v>84</v>
      </c>
      <c r="F106" s="178">
        <v>45315</v>
      </c>
      <c r="G106" s="125"/>
      <c r="H106" s="123" t="s">
        <v>42</v>
      </c>
      <c r="I106" s="110" t="s">
        <v>85</v>
      </c>
      <c r="J106" s="102" t="s">
        <v>86</v>
      </c>
      <c r="K106" s="122">
        <v>45316</v>
      </c>
      <c r="L106" s="180">
        <v>0.4375</v>
      </c>
      <c r="M106" s="126" t="s">
        <v>419</v>
      </c>
      <c r="N106" s="111" t="s">
        <v>67</v>
      </c>
      <c r="O106" s="111" t="s">
        <v>49</v>
      </c>
      <c r="P106" s="177"/>
      <c r="Q106" s="187" t="s">
        <v>420</v>
      </c>
      <c r="R106" s="32" t="s">
        <v>399</v>
      </c>
      <c r="S106" s="128">
        <v>990</v>
      </c>
      <c r="T106" s="103">
        <v>950</v>
      </c>
      <c r="U106" s="104">
        <f>plachta3434235[[#This Row],[SALES '[€']]]-plachta3434235[[#This Row],[PURCHASE '[€']]]</f>
        <v>40</v>
      </c>
      <c r="V106" s="129">
        <f>plachta3434235[[#This Row],[MARGIN '[€']]]/plachta3434235[[#This Row],[SALES '[€']]]</f>
        <v>4.0404040404040407E-2</v>
      </c>
      <c r="W106" s="104">
        <v>9215171025</v>
      </c>
      <c r="X106" s="105" t="s">
        <v>421</v>
      </c>
      <c r="Y106" s="101">
        <v>872</v>
      </c>
      <c r="Z106" s="101"/>
      <c r="AA106" s="101" t="s">
        <v>53</v>
      </c>
      <c r="AB106" s="105">
        <f>plachta3434235[[#This Row],[PURCHASE '[€']]]/plachta3434235[[#This Row],[KM]]</f>
        <v>1.0894495412844036</v>
      </c>
      <c r="AC106" s="130">
        <f>plachta3434235[[#This Row],[SALES '[€']]]/plachta3434235[[#This Row],[KM]]</f>
        <v>1.1353211009174311</v>
      </c>
      <c r="AD106" s="106"/>
      <c r="AE106" s="107"/>
      <c r="AF106" s="107"/>
      <c r="AG106" s="107"/>
      <c r="AH106" s="107"/>
      <c r="AI106" s="108"/>
      <c r="AJ106" s="108"/>
      <c r="AK106" s="108"/>
      <c r="AL106" s="108" t="str">
        <f>IF(plachta3434235[[#This Row],[DELIVERY TIME]]="STORNO","CANCELLED","OK")</f>
        <v>OK</v>
      </c>
      <c r="AM106" s="108"/>
      <c r="AN106" s="108" t="str">
        <f>IF(RIGHT(plachta3434235[[#This Row],[CARRIER]],3)="-MF",921,"")</f>
        <v/>
      </c>
      <c r="AO106" s="108"/>
    </row>
    <row r="107" spans="1:41" s="109" customFormat="1" x14ac:dyDescent="0.3">
      <c r="A107" s="100">
        <f>WEEKNUM(plachta3434235[[#This Row],[LOADING DATE]],21)</f>
        <v>4</v>
      </c>
      <c r="B107" s="122" t="s">
        <v>82</v>
      </c>
      <c r="C107" s="123" t="s">
        <v>45</v>
      </c>
      <c r="D107" s="110" t="s">
        <v>83</v>
      </c>
      <c r="E107" s="111" t="s">
        <v>84</v>
      </c>
      <c r="F107" s="178">
        <v>45315</v>
      </c>
      <c r="G107" s="125"/>
      <c r="H107" s="123" t="s">
        <v>42</v>
      </c>
      <c r="I107" s="110" t="s">
        <v>85</v>
      </c>
      <c r="J107" s="102" t="s">
        <v>86</v>
      </c>
      <c r="K107" s="122">
        <v>45316</v>
      </c>
      <c r="L107" s="180">
        <v>0.46875</v>
      </c>
      <c r="M107" s="126" t="s">
        <v>422</v>
      </c>
      <c r="N107" s="111" t="s">
        <v>67</v>
      </c>
      <c r="O107" s="111" t="s">
        <v>49</v>
      </c>
      <c r="P107" s="177"/>
      <c r="Q107" s="187" t="s">
        <v>423</v>
      </c>
      <c r="R107" s="32" t="s">
        <v>399</v>
      </c>
      <c r="S107" s="128">
        <v>990</v>
      </c>
      <c r="T107" s="103">
        <v>950</v>
      </c>
      <c r="U107" s="104">
        <f>plachta3434235[[#This Row],[SALES '[€']]]-plachta3434235[[#This Row],[PURCHASE '[€']]]</f>
        <v>40</v>
      </c>
      <c r="V107" s="129">
        <f>plachta3434235[[#This Row],[MARGIN '[€']]]/plachta3434235[[#This Row],[SALES '[€']]]</f>
        <v>4.0404040404040407E-2</v>
      </c>
      <c r="W107" s="104">
        <v>9215171027</v>
      </c>
      <c r="X107" s="105" t="s">
        <v>424</v>
      </c>
      <c r="Y107" s="101">
        <v>872</v>
      </c>
      <c r="Z107" s="101"/>
      <c r="AA107" s="101" t="s">
        <v>53</v>
      </c>
      <c r="AB107" s="105">
        <f>plachta3434235[[#This Row],[PURCHASE '[€']]]/plachta3434235[[#This Row],[KM]]</f>
        <v>1.0894495412844036</v>
      </c>
      <c r="AC107" s="130">
        <f>plachta3434235[[#This Row],[SALES '[€']]]/plachta3434235[[#This Row],[KM]]</f>
        <v>1.1353211009174311</v>
      </c>
      <c r="AD107" s="106"/>
      <c r="AE107" s="107"/>
      <c r="AF107" s="107"/>
      <c r="AG107" s="107"/>
      <c r="AH107" s="107"/>
      <c r="AI107" s="108"/>
      <c r="AJ107" s="108"/>
      <c r="AK107" s="108"/>
      <c r="AL107" s="108" t="str">
        <f>IF(plachta3434235[[#This Row],[DELIVERY TIME]]="STORNO","CANCELLED","OK")</f>
        <v>OK</v>
      </c>
      <c r="AM107" s="108"/>
      <c r="AN107" s="108" t="str">
        <f>IF(RIGHT(plachta3434235[[#This Row],[CARRIER]],3)="-MF",921,"")</f>
        <v/>
      </c>
      <c r="AO107" s="108"/>
    </row>
    <row r="108" spans="1:41" s="109" customFormat="1" x14ac:dyDescent="0.3">
      <c r="A108" s="100">
        <f>WEEKNUM(plachta3434235[[#This Row],[LOADING DATE]],21)</f>
        <v>4</v>
      </c>
      <c r="B108" s="122" t="s">
        <v>82</v>
      </c>
      <c r="C108" s="123" t="s">
        <v>45</v>
      </c>
      <c r="D108" s="110" t="s">
        <v>83</v>
      </c>
      <c r="E108" s="111" t="s">
        <v>84</v>
      </c>
      <c r="F108" s="124">
        <v>45316</v>
      </c>
      <c r="G108" s="125">
        <v>0.41666666666666669</v>
      </c>
      <c r="H108" s="123" t="s">
        <v>42</v>
      </c>
      <c r="I108" s="110" t="s">
        <v>85</v>
      </c>
      <c r="J108" s="102" t="s">
        <v>86</v>
      </c>
      <c r="K108" s="122">
        <v>45317</v>
      </c>
      <c r="L108" s="180">
        <v>0.5</v>
      </c>
      <c r="M108" s="126" t="s">
        <v>425</v>
      </c>
      <c r="N108" s="111" t="s">
        <v>67</v>
      </c>
      <c r="O108" s="111" t="s">
        <v>49</v>
      </c>
      <c r="P108" s="127"/>
      <c r="Q108" s="184" t="s">
        <v>426</v>
      </c>
      <c r="R108" s="32" t="s">
        <v>184</v>
      </c>
      <c r="S108" s="128">
        <v>990</v>
      </c>
      <c r="T108" s="103">
        <v>950</v>
      </c>
      <c r="U108" s="104">
        <f>plachta3434235[[#This Row],[SALES '[€']]]-plachta3434235[[#This Row],[PURCHASE '[€']]]</f>
        <v>40</v>
      </c>
      <c r="V108" s="129">
        <f>plachta3434235[[#This Row],[MARGIN '[€']]]/plachta3434235[[#This Row],[SALES '[€']]]</f>
        <v>4.0404040404040407E-2</v>
      </c>
      <c r="W108" s="104">
        <v>9215170992</v>
      </c>
      <c r="X108" s="105" t="s">
        <v>427</v>
      </c>
      <c r="Y108" s="101">
        <v>872</v>
      </c>
      <c r="Z108" s="101"/>
      <c r="AA108" s="101" t="s">
        <v>53</v>
      </c>
      <c r="AB108" s="105">
        <f>plachta3434235[[#This Row],[PURCHASE '[€']]]/plachta3434235[[#This Row],[KM]]</f>
        <v>1.0894495412844036</v>
      </c>
      <c r="AC108" s="130">
        <f>plachta3434235[[#This Row],[SALES '[€']]]/plachta3434235[[#This Row],[KM]]</f>
        <v>1.1353211009174311</v>
      </c>
      <c r="AD108" s="106"/>
      <c r="AE108" s="107"/>
      <c r="AF108" s="107"/>
      <c r="AG108" s="107"/>
      <c r="AH108" s="107"/>
      <c r="AI108" s="108"/>
      <c r="AJ108" s="108"/>
      <c r="AK108" s="108"/>
      <c r="AL108" s="108" t="str">
        <f>IF(plachta3434235[[#This Row],[DELIVERY TIME]]="STORNO","CANCELLED","OK")</f>
        <v>OK</v>
      </c>
      <c r="AM108" s="108"/>
      <c r="AN108" s="108" t="str">
        <f>IF(RIGHT(plachta3434235[[#This Row],[CARRIER]],3)="-MF",921,"")</f>
        <v/>
      </c>
      <c r="AO108" s="108"/>
    </row>
    <row r="109" spans="1:41" s="109" customFormat="1" x14ac:dyDescent="0.3">
      <c r="A109" s="100">
        <f>WEEKNUM(plachta3434235[[#This Row],[LOADING DATE]],21)</f>
        <v>4</v>
      </c>
      <c r="B109" s="122" t="s">
        <v>82</v>
      </c>
      <c r="C109" s="123" t="s">
        <v>45</v>
      </c>
      <c r="D109" s="110" t="s">
        <v>83</v>
      </c>
      <c r="E109" s="111" t="s">
        <v>84</v>
      </c>
      <c r="F109" s="124">
        <v>45316</v>
      </c>
      <c r="G109" s="125">
        <v>0.375</v>
      </c>
      <c r="H109" s="123" t="s">
        <v>42</v>
      </c>
      <c r="I109" s="110" t="s">
        <v>85</v>
      </c>
      <c r="J109" s="102" t="s">
        <v>86</v>
      </c>
      <c r="K109" s="122">
        <v>45317</v>
      </c>
      <c r="L109" s="180">
        <v>0.40625</v>
      </c>
      <c r="M109" s="126" t="s">
        <v>428</v>
      </c>
      <c r="N109" s="111" t="s">
        <v>67</v>
      </c>
      <c r="O109" s="111" t="s">
        <v>49</v>
      </c>
      <c r="P109" s="177"/>
      <c r="Q109" s="187" t="s">
        <v>205</v>
      </c>
      <c r="R109" s="32" t="s">
        <v>147</v>
      </c>
      <c r="S109" s="128">
        <v>990</v>
      </c>
      <c r="T109" s="103">
        <v>950</v>
      </c>
      <c r="U109" s="104">
        <f>plachta3434235[[#This Row],[SALES '[€']]]-plachta3434235[[#This Row],[PURCHASE '[€']]]</f>
        <v>40</v>
      </c>
      <c r="V109" s="129">
        <f>plachta3434235[[#This Row],[MARGIN '[€']]]/plachta3434235[[#This Row],[SALES '[€']]]</f>
        <v>4.0404040404040407E-2</v>
      </c>
      <c r="W109" s="104">
        <v>9215171040</v>
      </c>
      <c r="X109" s="105" t="s">
        <v>429</v>
      </c>
      <c r="Y109" s="101">
        <v>872</v>
      </c>
      <c r="Z109" s="101"/>
      <c r="AA109" s="101" t="s">
        <v>53</v>
      </c>
      <c r="AB109" s="105">
        <f>plachta3434235[[#This Row],[PURCHASE '[€']]]/plachta3434235[[#This Row],[KM]]</f>
        <v>1.0894495412844036</v>
      </c>
      <c r="AC109" s="130">
        <f>plachta3434235[[#This Row],[SALES '[€']]]/plachta3434235[[#This Row],[KM]]</f>
        <v>1.1353211009174311</v>
      </c>
      <c r="AD109" s="106"/>
      <c r="AE109" s="107"/>
      <c r="AF109" s="107"/>
      <c r="AG109" s="107"/>
      <c r="AH109" s="107"/>
      <c r="AI109" s="108"/>
      <c r="AJ109" s="108"/>
      <c r="AK109" s="108"/>
      <c r="AL109" s="108" t="str">
        <f>IF(plachta3434235[[#This Row],[DELIVERY TIME]]="STORNO","CANCELLED","OK")</f>
        <v>OK</v>
      </c>
      <c r="AM109" s="108"/>
      <c r="AN109" s="108" t="str">
        <f>IF(RIGHT(plachta3434235[[#This Row],[CARRIER]],3)="-MF",921,"")</f>
        <v/>
      </c>
      <c r="AO109" s="108"/>
    </row>
    <row r="110" spans="1:41" s="109" customFormat="1" x14ac:dyDescent="0.3">
      <c r="A110" s="100">
        <f>WEEKNUM(plachta3434235[[#This Row],[LOADING DATE]],21)</f>
        <v>4</v>
      </c>
      <c r="B110" s="122" t="s">
        <v>82</v>
      </c>
      <c r="C110" s="123" t="s">
        <v>45</v>
      </c>
      <c r="D110" s="110" t="s">
        <v>83</v>
      </c>
      <c r="E110" s="111" t="s">
        <v>84</v>
      </c>
      <c r="F110" s="124">
        <v>45316</v>
      </c>
      <c r="G110" s="125">
        <v>0.33333333333333331</v>
      </c>
      <c r="H110" s="123" t="s">
        <v>42</v>
      </c>
      <c r="I110" s="110" t="s">
        <v>85</v>
      </c>
      <c r="J110" s="102" t="s">
        <v>86</v>
      </c>
      <c r="K110" s="122">
        <v>45317</v>
      </c>
      <c r="L110" s="180">
        <v>0.65625</v>
      </c>
      <c r="M110" s="126" t="s">
        <v>430</v>
      </c>
      <c r="N110" s="111" t="s">
        <v>67</v>
      </c>
      <c r="O110" s="111" t="s">
        <v>49</v>
      </c>
      <c r="P110" s="231" t="s">
        <v>431</v>
      </c>
      <c r="Q110" s="185" t="s">
        <v>432</v>
      </c>
      <c r="R110" s="32" t="s">
        <v>90</v>
      </c>
      <c r="S110" s="128">
        <v>990</v>
      </c>
      <c r="T110" s="103">
        <v>940</v>
      </c>
      <c r="U110" s="104">
        <f>plachta3434235[[#This Row],[SALES '[€']]]-plachta3434235[[#This Row],[PURCHASE '[€']]]</f>
        <v>50</v>
      </c>
      <c r="V110" s="129">
        <f>plachta3434235[[#This Row],[MARGIN '[€']]]/plachta3434235[[#This Row],[SALES '[€']]]</f>
        <v>5.0505050505050504E-2</v>
      </c>
      <c r="W110" s="104">
        <v>9215171104</v>
      </c>
      <c r="X110" s="105" t="s">
        <v>433</v>
      </c>
      <c r="Y110" s="101">
        <v>872</v>
      </c>
      <c r="Z110" s="101"/>
      <c r="AA110" s="101" t="s">
        <v>53</v>
      </c>
      <c r="AB110" s="105">
        <f>plachta3434235[[#This Row],[PURCHASE '[€']]]/plachta3434235[[#This Row],[KM]]</f>
        <v>1.0779816513761469</v>
      </c>
      <c r="AC110" s="130">
        <f>plachta3434235[[#This Row],[SALES '[€']]]/plachta3434235[[#This Row],[KM]]</f>
        <v>1.1353211009174311</v>
      </c>
      <c r="AD110" s="106"/>
      <c r="AE110" s="107"/>
      <c r="AF110" s="107"/>
      <c r="AG110" s="107"/>
      <c r="AH110" s="107"/>
      <c r="AI110" s="108"/>
      <c r="AJ110" s="108"/>
      <c r="AK110" s="108"/>
      <c r="AL110" s="108" t="str">
        <f>IF(plachta3434235[[#This Row],[DELIVERY TIME]]="STORNO","CANCELLED","OK")</f>
        <v>OK</v>
      </c>
      <c r="AM110" s="108"/>
      <c r="AN110" s="108" t="str">
        <f>IF(RIGHT(plachta3434235[[#This Row],[CARRIER]],3)="-MF",921,"")</f>
        <v/>
      </c>
      <c r="AO110" s="108"/>
    </row>
    <row r="111" spans="1:41" s="109" customFormat="1" x14ac:dyDescent="0.3">
      <c r="A111" s="100">
        <f>WEEKNUM(plachta3434235[[#This Row],[LOADING DATE]],21)</f>
        <v>4</v>
      </c>
      <c r="B111" s="122" t="s">
        <v>82</v>
      </c>
      <c r="C111" s="123" t="s">
        <v>45</v>
      </c>
      <c r="D111" s="110" t="s">
        <v>83</v>
      </c>
      <c r="E111" s="111" t="s">
        <v>84</v>
      </c>
      <c r="F111" s="124">
        <v>45316</v>
      </c>
      <c r="G111" s="125">
        <v>0.4375</v>
      </c>
      <c r="H111" s="123" t="s">
        <v>42</v>
      </c>
      <c r="I111" s="110" t="s">
        <v>85</v>
      </c>
      <c r="J111" s="102" t="s">
        <v>86</v>
      </c>
      <c r="K111" s="122">
        <v>45317</v>
      </c>
      <c r="L111" s="180">
        <v>0.46875</v>
      </c>
      <c r="M111" s="126" t="s">
        <v>434</v>
      </c>
      <c r="N111" s="111" t="s">
        <v>67</v>
      </c>
      <c r="O111" s="111" t="s">
        <v>49</v>
      </c>
      <c r="P111" s="177"/>
      <c r="Q111" s="185" t="s">
        <v>435</v>
      </c>
      <c r="R111" s="32" t="s">
        <v>231</v>
      </c>
      <c r="S111" s="128">
        <v>990</v>
      </c>
      <c r="T111" s="103">
        <v>930</v>
      </c>
      <c r="U111" s="104">
        <f>plachta3434235[[#This Row],[SALES '[€']]]-plachta3434235[[#This Row],[PURCHASE '[€']]]</f>
        <v>60</v>
      </c>
      <c r="V111" s="129">
        <f>plachta3434235[[#This Row],[MARGIN '[€']]]/plachta3434235[[#This Row],[SALES '[€']]]</f>
        <v>6.0606060606060608E-2</v>
      </c>
      <c r="W111" s="104">
        <v>9215171085</v>
      </c>
      <c r="X111" s="105" t="s">
        <v>436</v>
      </c>
      <c r="Y111" s="101">
        <v>872</v>
      </c>
      <c r="Z111" s="101"/>
      <c r="AA111" s="101" t="s">
        <v>53</v>
      </c>
      <c r="AB111" s="105">
        <f>plachta3434235[[#This Row],[PURCHASE '[€']]]/plachta3434235[[#This Row],[KM]]</f>
        <v>1.0665137614678899</v>
      </c>
      <c r="AC111" s="130">
        <f>plachta3434235[[#This Row],[SALES '[€']]]/plachta3434235[[#This Row],[KM]]</f>
        <v>1.1353211009174311</v>
      </c>
      <c r="AD111" s="106"/>
      <c r="AE111" s="107"/>
      <c r="AF111" s="107"/>
      <c r="AG111" s="107"/>
      <c r="AH111" s="107"/>
      <c r="AI111" s="108"/>
      <c r="AJ111" s="108"/>
      <c r="AK111" s="108"/>
      <c r="AL111" s="108" t="str">
        <f>IF(plachta3434235[[#This Row],[DELIVERY TIME]]="STORNO","CANCELLED","OK")</f>
        <v>OK</v>
      </c>
      <c r="AM111" s="108"/>
      <c r="AN111" s="108" t="str">
        <f>IF(RIGHT(plachta3434235[[#This Row],[CARRIER]],3)="-MF",921,"")</f>
        <v/>
      </c>
      <c r="AO111" s="108"/>
    </row>
    <row r="112" spans="1:41" s="109" customFormat="1" x14ac:dyDescent="0.3">
      <c r="A112" s="100">
        <f>WEEKNUM(plachta3434235[[#This Row],[LOADING DATE]],21)</f>
        <v>4</v>
      </c>
      <c r="B112" s="122" t="s">
        <v>82</v>
      </c>
      <c r="C112" s="123" t="s">
        <v>45</v>
      </c>
      <c r="D112" s="110" t="s">
        <v>83</v>
      </c>
      <c r="E112" s="111" t="s">
        <v>84</v>
      </c>
      <c r="F112" s="124">
        <v>45316</v>
      </c>
      <c r="G112" s="125">
        <v>0.39583333333333331</v>
      </c>
      <c r="H112" s="123" t="s">
        <v>42</v>
      </c>
      <c r="I112" s="110" t="s">
        <v>85</v>
      </c>
      <c r="J112" s="102" t="s">
        <v>86</v>
      </c>
      <c r="K112" s="122">
        <v>45317</v>
      </c>
      <c r="L112" s="180">
        <v>0.5625</v>
      </c>
      <c r="M112" s="126" t="s">
        <v>437</v>
      </c>
      <c r="N112" s="111" t="s">
        <v>67</v>
      </c>
      <c r="O112" s="111" t="s">
        <v>49</v>
      </c>
      <c r="P112" s="127"/>
      <c r="Q112" s="184" t="s">
        <v>438</v>
      </c>
      <c r="R112" s="32" t="s">
        <v>231</v>
      </c>
      <c r="S112" s="128">
        <v>990</v>
      </c>
      <c r="T112" s="103">
        <v>930</v>
      </c>
      <c r="U112" s="104">
        <f>plachta3434235[[#This Row],[SALES '[€']]]-plachta3434235[[#This Row],[PURCHASE '[€']]]</f>
        <v>60</v>
      </c>
      <c r="V112" s="129">
        <f>plachta3434235[[#This Row],[MARGIN '[€']]]/plachta3434235[[#This Row],[SALES '[€']]]</f>
        <v>6.0606060606060608E-2</v>
      </c>
      <c r="W112" s="104">
        <v>9215170994</v>
      </c>
      <c r="X112" s="105" t="s">
        <v>439</v>
      </c>
      <c r="Y112" s="101">
        <v>872</v>
      </c>
      <c r="Z112" s="101"/>
      <c r="AA112" s="101" t="s">
        <v>53</v>
      </c>
      <c r="AB112" s="105">
        <f>plachta3434235[[#This Row],[PURCHASE '[€']]]/plachta3434235[[#This Row],[KM]]</f>
        <v>1.0665137614678899</v>
      </c>
      <c r="AC112" s="130">
        <f>plachta3434235[[#This Row],[SALES '[€']]]/plachta3434235[[#This Row],[KM]]</f>
        <v>1.1353211009174311</v>
      </c>
      <c r="AD112" s="106"/>
      <c r="AE112" s="107"/>
      <c r="AF112" s="107"/>
      <c r="AG112" s="107"/>
      <c r="AH112" s="107"/>
      <c r="AI112" s="108"/>
      <c r="AJ112" s="108"/>
      <c r="AK112" s="108"/>
      <c r="AL112" s="108" t="str">
        <f>IF(plachta3434235[[#This Row],[DELIVERY TIME]]="STORNO","CANCELLED","OK")</f>
        <v>OK</v>
      </c>
      <c r="AM112" s="108"/>
      <c r="AN112" s="108" t="str">
        <f>IF(RIGHT(plachta3434235[[#This Row],[CARRIER]],3)="-MF",921,"")</f>
        <v/>
      </c>
      <c r="AO112" s="108"/>
    </row>
    <row r="113" spans="1:41" s="109" customFormat="1" x14ac:dyDescent="0.3">
      <c r="A113" s="100">
        <f>WEEKNUM(plachta3434235[[#This Row],[LOADING DATE]],21)</f>
        <v>4</v>
      </c>
      <c r="B113" s="122" t="s">
        <v>82</v>
      </c>
      <c r="C113" s="123" t="s">
        <v>45</v>
      </c>
      <c r="D113" s="110" t="s">
        <v>83</v>
      </c>
      <c r="E113" s="111" t="s">
        <v>84</v>
      </c>
      <c r="F113" s="178">
        <v>45317</v>
      </c>
      <c r="G113" s="125">
        <v>0.41666666666666669</v>
      </c>
      <c r="H113" s="123" t="s">
        <v>42</v>
      </c>
      <c r="I113" s="110" t="s">
        <v>85</v>
      </c>
      <c r="J113" s="102" t="s">
        <v>86</v>
      </c>
      <c r="K113" s="122">
        <v>45320</v>
      </c>
      <c r="L113" s="180">
        <v>0.40625</v>
      </c>
      <c r="M113" s="126" t="s">
        <v>440</v>
      </c>
      <c r="N113" s="111" t="s">
        <v>67</v>
      </c>
      <c r="O113" s="111" t="s">
        <v>49</v>
      </c>
      <c r="P113" s="127"/>
      <c r="Q113" s="184" t="s">
        <v>441</v>
      </c>
      <c r="R113" s="32" t="s">
        <v>231</v>
      </c>
      <c r="S113" s="128">
        <v>990</v>
      </c>
      <c r="T113" s="103">
        <v>930</v>
      </c>
      <c r="U113" s="104">
        <f>plachta3434235[[#This Row],[SALES '[€']]]-plachta3434235[[#This Row],[PURCHASE '[€']]]</f>
        <v>60</v>
      </c>
      <c r="V113" s="129">
        <f>plachta3434235[[#This Row],[MARGIN '[€']]]/plachta3434235[[#This Row],[SALES '[€']]]</f>
        <v>6.0606060606060608E-2</v>
      </c>
      <c r="W113" s="104">
        <v>9215170995</v>
      </c>
      <c r="X113" s="105" t="s">
        <v>442</v>
      </c>
      <c r="Y113" s="101">
        <v>872</v>
      </c>
      <c r="Z113" s="101"/>
      <c r="AA113" s="101" t="s">
        <v>53</v>
      </c>
      <c r="AB113" s="105">
        <f>plachta3434235[[#This Row],[PURCHASE '[€']]]/plachta3434235[[#This Row],[KM]]</f>
        <v>1.0665137614678899</v>
      </c>
      <c r="AC113" s="130">
        <f>plachta3434235[[#This Row],[SALES '[€']]]/plachta3434235[[#This Row],[KM]]</f>
        <v>1.1353211009174311</v>
      </c>
      <c r="AD113" s="106"/>
      <c r="AE113" s="107"/>
      <c r="AF113" s="107"/>
      <c r="AG113" s="107"/>
      <c r="AH113" s="107"/>
      <c r="AI113" s="108"/>
      <c r="AJ113" s="108"/>
      <c r="AK113" s="108"/>
      <c r="AL113" s="108" t="str">
        <f>IF(plachta3434235[[#This Row],[DELIVERY TIME]]="STORNO","CANCELLED","OK")</f>
        <v>OK</v>
      </c>
      <c r="AM113" s="108"/>
      <c r="AN113" s="108" t="str">
        <f>IF(RIGHT(plachta3434235[[#This Row],[CARRIER]],3)="-MF",921,"")</f>
        <v/>
      </c>
      <c r="AO113" s="108"/>
    </row>
    <row r="114" spans="1:41" s="109" customFormat="1" x14ac:dyDescent="0.3">
      <c r="A114" s="100">
        <f>WEEKNUM(plachta3434235[[#This Row],[LOADING DATE]],21)</f>
        <v>4</v>
      </c>
      <c r="B114" s="122" t="s">
        <v>82</v>
      </c>
      <c r="C114" s="123" t="s">
        <v>45</v>
      </c>
      <c r="D114" s="110" t="s">
        <v>83</v>
      </c>
      <c r="E114" s="111" t="s">
        <v>84</v>
      </c>
      <c r="F114" s="178">
        <v>45317</v>
      </c>
      <c r="G114" s="125">
        <v>0.375</v>
      </c>
      <c r="H114" s="123" t="s">
        <v>42</v>
      </c>
      <c r="I114" s="110" t="s">
        <v>85</v>
      </c>
      <c r="J114" s="102" t="s">
        <v>86</v>
      </c>
      <c r="K114" s="122">
        <v>45320</v>
      </c>
      <c r="L114" s="180">
        <v>0.4375</v>
      </c>
      <c r="M114" s="126" t="s">
        <v>443</v>
      </c>
      <c r="N114" s="111" t="s">
        <v>67</v>
      </c>
      <c r="O114" s="111" t="s">
        <v>49</v>
      </c>
      <c r="P114" s="264" t="s">
        <v>444</v>
      </c>
      <c r="Q114" s="185" t="s">
        <v>104</v>
      </c>
      <c r="R114" s="32" t="s">
        <v>95</v>
      </c>
      <c r="S114" s="128">
        <v>990</v>
      </c>
      <c r="T114" s="103">
        <v>930</v>
      </c>
      <c r="U114" s="104">
        <f>plachta3434235[[#This Row],[SALES '[€']]]-plachta3434235[[#This Row],[PURCHASE '[€']]]</f>
        <v>60</v>
      </c>
      <c r="V114" s="129">
        <f>plachta3434235[[#This Row],[MARGIN '[€']]]/plachta3434235[[#This Row],[SALES '[€']]]</f>
        <v>6.0606060606060608E-2</v>
      </c>
      <c r="W114" s="104">
        <v>9215171158</v>
      </c>
      <c r="X114" s="105" t="s">
        <v>445</v>
      </c>
      <c r="Y114" s="101">
        <v>872</v>
      </c>
      <c r="Z114" s="101"/>
      <c r="AA114" s="101" t="s">
        <v>53</v>
      </c>
      <c r="AB114" s="105">
        <f>plachta3434235[[#This Row],[PURCHASE '[€']]]/plachta3434235[[#This Row],[KM]]</f>
        <v>1.0665137614678899</v>
      </c>
      <c r="AC114" s="130">
        <f>plachta3434235[[#This Row],[SALES '[€']]]/plachta3434235[[#This Row],[KM]]</f>
        <v>1.1353211009174311</v>
      </c>
      <c r="AD114" s="106"/>
      <c r="AE114" s="107"/>
      <c r="AF114" s="107"/>
      <c r="AG114" s="107"/>
      <c r="AH114" s="107"/>
      <c r="AI114" s="108"/>
      <c r="AJ114" s="108"/>
      <c r="AK114" s="108"/>
      <c r="AL114" s="108" t="str">
        <f>IF(plachta3434235[[#This Row],[DELIVERY TIME]]="STORNO","CANCELLED","OK")</f>
        <v>OK</v>
      </c>
      <c r="AM114" s="108"/>
      <c r="AN114" s="108" t="str">
        <f>IF(RIGHT(plachta3434235[[#This Row],[CARRIER]],3)="-MF",921,"")</f>
        <v/>
      </c>
      <c r="AO114" s="108"/>
    </row>
    <row r="115" spans="1:41" s="109" customFormat="1" x14ac:dyDescent="0.3">
      <c r="A115" s="100">
        <f>WEEKNUM(plachta3434235[[#This Row],[LOADING DATE]],21)</f>
        <v>4</v>
      </c>
      <c r="B115" s="122" t="s">
        <v>82</v>
      </c>
      <c r="C115" s="123" t="s">
        <v>45</v>
      </c>
      <c r="D115" s="110" t="s">
        <v>83</v>
      </c>
      <c r="E115" s="111" t="s">
        <v>84</v>
      </c>
      <c r="F115" s="178">
        <v>45317</v>
      </c>
      <c r="G115" s="125">
        <v>0.45833333333333331</v>
      </c>
      <c r="H115" s="123" t="s">
        <v>42</v>
      </c>
      <c r="I115" s="110" t="s">
        <v>85</v>
      </c>
      <c r="J115" s="102" t="s">
        <v>86</v>
      </c>
      <c r="K115" s="122">
        <v>45320</v>
      </c>
      <c r="L115" s="180">
        <v>0.65625</v>
      </c>
      <c r="M115" s="126" t="s">
        <v>446</v>
      </c>
      <c r="N115" s="111" t="s">
        <v>67</v>
      </c>
      <c r="O115" s="111" t="s">
        <v>49</v>
      </c>
      <c r="P115" s="177"/>
      <c r="Q115" s="185" t="s">
        <v>447</v>
      </c>
      <c r="R115" s="32" t="s">
        <v>448</v>
      </c>
      <c r="S115" s="128">
        <v>990</v>
      </c>
      <c r="T115" s="103">
        <v>930</v>
      </c>
      <c r="U115" s="104">
        <f>plachta3434235[[#This Row],[SALES '[€']]]-plachta3434235[[#This Row],[PURCHASE '[€']]]</f>
        <v>60</v>
      </c>
      <c r="V115" s="129">
        <f>plachta3434235[[#This Row],[MARGIN '[€']]]/plachta3434235[[#This Row],[SALES '[€']]]</f>
        <v>6.0606060606060608E-2</v>
      </c>
      <c r="W115" s="104">
        <v>9215171153</v>
      </c>
      <c r="X115" s="105" t="s">
        <v>449</v>
      </c>
      <c r="Y115" s="101">
        <v>872</v>
      </c>
      <c r="Z115" s="101"/>
      <c r="AA115" s="101" t="s">
        <v>53</v>
      </c>
      <c r="AB115" s="105">
        <f>plachta3434235[[#This Row],[PURCHASE '[€']]]/plachta3434235[[#This Row],[KM]]</f>
        <v>1.0665137614678899</v>
      </c>
      <c r="AC115" s="130">
        <f>plachta3434235[[#This Row],[SALES '[€']]]/plachta3434235[[#This Row],[KM]]</f>
        <v>1.1353211009174311</v>
      </c>
      <c r="AD115" s="106"/>
      <c r="AE115" s="107"/>
      <c r="AF115" s="107"/>
      <c r="AG115" s="107"/>
      <c r="AH115" s="107"/>
      <c r="AI115" s="108"/>
      <c r="AJ115" s="108"/>
      <c r="AK115" s="108"/>
      <c r="AL115" s="108" t="str">
        <f>IF(plachta3434235[[#This Row],[DELIVERY TIME]]="STORNO","CANCELLED","OK")</f>
        <v>OK</v>
      </c>
      <c r="AM115" s="108"/>
      <c r="AN115" s="108" t="str">
        <f>IF(RIGHT(plachta3434235[[#This Row],[CARRIER]],3)="-MF",921,"")</f>
        <v/>
      </c>
      <c r="AO115" s="108"/>
    </row>
    <row r="116" spans="1:41" s="109" customFormat="1" x14ac:dyDescent="0.3">
      <c r="A116" s="100">
        <f>WEEKNUM(plachta3434235[[#This Row],[LOADING DATE]],21)</f>
        <v>4</v>
      </c>
      <c r="B116" s="122" t="s">
        <v>82</v>
      </c>
      <c r="C116" s="123" t="s">
        <v>45</v>
      </c>
      <c r="D116" s="110" t="s">
        <v>83</v>
      </c>
      <c r="E116" s="111" t="s">
        <v>84</v>
      </c>
      <c r="F116" s="178">
        <v>45317</v>
      </c>
      <c r="G116" s="125">
        <v>0.5</v>
      </c>
      <c r="H116" s="123" t="s">
        <v>42</v>
      </c>
      <c r="I116" s="110" t="s">
        <v>85</v>
      </c>
      <c r="J116" s="102" t="s">
        <v>86</v>
      </c>
      <c r="K116" s="122">
        <v>45320</v>
      </c>
      <c r="L116" s="180">
        <v>0.46875</v>
      </c>
      <c r="M116" s="126" t="s">
        <v>450</v>
      </c>
      <c r="N116" s="111" t="s">
        <v>67</v>
      </c>
      <c r="O116" s="111" t="s">
        <v>49</v>
      </c>
      <c r="P116" s="177" t="s">
        <v>451</v>
      </c>
      <c r="Q116" s="185" t="s">
        <v>452</v>
      </c>
      <c r="R116" s="32" t="s">
        <v>100</v>
      </c>
      <c r="S116" s="128">
        <v>990</v>
      </c>
      <c r="T116" s="103">
        <v>950</v>
      </c>
      <c r="U116" s="104">
        <f>plachta3434235[[#This Row],[SALES '[€']]]-plachta3434235[[#This Row],[PURCHASE '[€']]]</f>
        <v>40</v>
      </c>
      <c r="V116" s="129">
        <f>plachta3434235[[#This Row],[MARGIN '[€']]]/plachta3434235[[#This Row],[SALES '[€']]]</f>
        <v>4.0404040404040407E-2</v>
      </c>
      <c r="W116" s="104">
        <v>9215171159</v>
      </c>
      <c r="X116" s="105" t="s">
        <v>453</v>
      </c>
      <c r="Y116" s="101">
        <v>872</v>
      </c>
      <c r="Z116" s="101"/>
      <c r="AA116" s="101" t="s">
        <v>53</v>
      </c>
      <c r="AB116" s="105">
        <f>plachta3434235[[#This Row],[PURCHASE '[€']]]/plachta3434235[[#This Row],[KM]]</f>
        <v>1.0894495412844036</v>
      </c>
      <c r="AC116" s="130">
        <f>plachta3434235[[#This Row],[SALES '[€']]]/plachta3434235[[#This Row],[KM]]</f>
        <v>1.1353211009174311</v>
      </c>
      <c r="AD116" s="106"/>
      <c r="AE116" s="107"/>
      <c r="AF116" s="107"/>
      <c r="AG116" s="107"/>
      <c r="AH116" s="107"/>
      <c r="AI116" s="108"/>
      <c r="AJ116" s="108"/>
      <c r="AK116" s="108"/>
      <c r="AL116" s="108" t="str">
        <f>IF(plachta3434235[[#This Row],[DELIVERY TIME]]="STORNO","CANCELLED","OK")</f>
        <v>OK</v>
      </c>
      <c r="AM116" s="108"/>
      <c r="AN116" s="108" t="str">
        <f>IF(RIGHT(plachta3434235[[#This Row],[CARRIER]],3)="-MF",921,"")</f>
        <v/>
      </c>
      <c r="AO116" s="108"/>
    </row>
    <row r="117" spans="1:41" s="109" customFormat="1" x14ac:dyDescent="0.3">
      <c r="A117" s="160">
        <f>WEEKNUM(plachta3434235[[#This Row],[LOADING DATE]],21)</f>
        <v>4</v>
      </c>
      <c r="B117" s="122" t="s">
        <v>82</v>
      </c>
      <c r="C117" s="123" t="s">
        <v>45</v>
      </c>
      <c r="D117" s="110" t="s">
        <v>83</v>
      </c>
      <c r="E117" s="111" t="s">
        <v>84</v>
      </c>
      <c r="F117" s="178">
        <v>45317</v>
      </c>
      <c r="G117" s="125">
        <v>0.29166666666666669</v>
      </c>
      <c r="H117" s="123" t="s">
        <v>42</v>
      </c>
      <c r="I117" s="110" t="s">
        <v>85</v>
      </c>
      <c r="J117" s="102" t="s">
        <v>86</v>
      </c>
      <c r="K117" s="122">
        <v>45320</v>
      </c>
      <c r="L117" s="180">
        <v>0.5625</v>
      </c>
      <c r="M117" s="126" t="s">
        <v>454</v>
      </c>
      <c r="N117" s="111" t="s">
        <v>67</v>
      </c>
      <c r="O117" s="111" t="s">
        <v>49</v>
      </c>
      <c r="P117" s="127"/>
      <c r="Q117" s="184" t="s">
        <v>455</v>
      </c>
      <c r="R117" s="32" t="s">
        <v>456</v>
      </c>
      <c r="S117" s="128">
        <v>990</v>
      </c>
      <c r="T117" s="103">
        <v>985</v>
      </c>
      <c r="U117" s="103">
        <f>plachta3434235[[#This Row],[SALES '[€']]]-plachta3434235[[#This Row],[PURCHASE '[€']]]</f>
        <v>5</v>
      </c>
      <c r="V117" s="161">
        <f>plachta3434235[[#This Row],[MARGIN '[€']]]/plachta3434235[[#This Row],[SALES '[€']]]</f>
        <v>5.0505050505050509E-3</v>
      </c>
      <c r="W117" s="103">
        <v>9215171160</v>
      </c>
      <c r="X117" s="162" t="s">
        <v>457</v>
      </c>
      <c r="Y117" s="101">
        <v>872</v>
      </c>
      <c r="Z117" s="101"/>
      <c r="AA117" s="101" t="s">
        <v>53</v>
      </c>
      <c r="AB117" s="162">
        <f>plachta3434235[[#This Row],[PURCHASE '[€']]]/plachta3434235[[#This Row],[KM]]</f>
        <v>1.1295871559633028</v>
      </c>
      <c r="AC117" s="163">
        <f>plachta3434235[[#This Row],[SALES '[€']]]/plachta3434235[[#This Row],[KM]]</f>
        <v>1.1353211009174311</v>
      </c>
      <c r="AD117" s="164"/>
      <c r="AE117" s="165"/>
      <c r="AF117" s="165"/>
      <c r="AG117" s="165"/>
      <c r="AH117" s="165"/>
      <c r="AI117" s="166"/>
      <c r="AJ117" s="166"/>
      <c r="AK117" s="166"/>
      <c r="AL117" s="166" t="str">
        <f>IF(plachta3434235[[#This Row],[DELIVERY TIME]]="STORNO","CANCELLED","OK")</f>
        <v>OK</v>
      </c>
      <c r="AM117" s="166"/>
      <c r="AN117" s="166" t="str">
        <f>IF(RIGHT(plachta3434235[[#This Row],[CARRIER]],3)="-MF",921,"")</f>
        <v/>
      </c>
      <c r="AO117" s="166"/>
    </row>
    <row r="118" spans="1:41" s="157" customFormat="1" ht="14.4" x14ac:dyDescent="0.3">
      <c r="A118" s="145">
        <f>WEEKNUM(plachta3434235[[#This Row],[LOADING DATE]],21)</f>
        <v>4</v>
      </c>
      <c r="B118" s="146" t="s">
        <v>149</v>
      </c>
      <c r="C118" s="147" t="s">
        <v>150</v>
      </c>
      <c r="D118" s="148" t="s">
        <v>151</v>
      </c>
      <c r="E118" s="149" t="s">
        <v>152</v>
      </c>
      <c r="F118" s="146">
        <v>45313</v>
      </c>
      <c r="G118" s="150" t="s">
        <v>153</v>
      </c>
      <c r="H118" s="151" t="s">
        <v>42</v>
      </c>
      <c r="I118" s="148" t="s">
        <v>85</v>
      </c>
      <c r="J118" s="149" t="s">
        <v>86</v>
      </c>
      <c r="K118" s="159">
        <v>45315</v>
      </c>
      <c r="L118" s="188">
        <v>0.40625</v>
      </c>
      <c r="M118" s="152"/>
      <c r="N118" s="149" t="s">
        <v>48</v>
      </c>
      <c r="O118" s="149" t="s">
        <v>49</v>
      </c>
      <c r="P118" s="153"/>
      <c r="Q118" s="154" t="s">
        <v>458</v>
      </c>
      <c r="R118" s="155" t="s">
        <v>157</v>
      </c>
      <c r="S118" s="155">
        <v>1470</v>
      </c>
      <c r="T118" s="156">
        <v>1430</v>
      </c>
      <c r="U118" s="133">
        <f>plachta3434235[[#This Row],[SALES '[€']]]-plachta3434235[[#This Row],[PURCHASE '[€']]]</f>
        <v>40</v>
      </c>
      <c r="V118" s="132">
        <f>plachta3434235[[#This Row],[MARGIN '[€']]]/plachta3434235[[#This Row],[SALES '[€']]]</f>
        <v>2.7210884353741496E-2</v>
      </c>
      <c r="W118" s="133">
        <v>329272958</v>
      </c>
      <c r="X118" s="134" t="s">
        <v>459</v>
      </c>
      <c r="Y118" s="131">
        <v>1450</v>
      </c>
      <c r="Z118" s="131"/>
      <c r="AA118" s="131" t="s">
        <v>53</v>
      </c>
      <c r="AB118" s="134">
        <f>plachta3434235[[#This Row],[PURCHASE '[€']]]/plachta3434235[[#This Row],[KM]]</f>
        <v>0.98620689655172411</v>
      </c>
      <c r="AC118" s="135">
        <f>plachta3434235[[#This Row],[SALES '[€']]]/plachta3434235[[#This Row],[KM]]</f>
        <v>1.0137931034482759</v>
      </c>
      <c r="AD118" s="136"/>
      <c r="AE118" s="137"/>
      <c r="AF118" s="137"/>
      <c r="AG118" s="137"/>
      <c r="AH118" s="137"/>
      <c r="AI118" s="138"/>
      <c r="AJ118" s="138"/>
      <c r="AK118" s="138"/>
      <c r="AL118" s="138" t="str">
        <f>IF(plachta3434235[[#This Row],[DELIVERY TIME]]="STORNO","CANCELLED","OK")</f>
        <v>OK</v>
      </c>
      <c r="AM118" s="138"/>
      <c r="AN118" s="138" t="str">
        <f>IF(RIGHT(plachta3434235[[#This Row],[CARRIER]],3)="-MF",921,"")</f>
        <v/>
      </c>
      <c r="AO118" s="138"/>
    </row>
    <row r="119" spans="1:41" s="157" customFormat="1" ht="14.4" x14ac:dyDescent="0.3">
      <c r="A119" s="145">
        <f>WEEKNUM(plachta3434235[[#This Row],[LOADING DATE]],21)</f>
        <v>4</v>
      </c>
      <c r="B119" s="146" t="s">
        <v>149</v>
      </c>
      <c r="C119" s="147" t="s">
        <v>150</v>
      </c>
      <c r="D119" s="148" t="s">
        <v>151</v>
      </c>
      <c r="E119" s="149" t="s">
        <v>152</v>
      </c>
      <c r="F119" s="146">
        <v>45314</v>
      </c>
      <c r="G119" s="150" t="s">
        <v>153</v>
      </c>
      <c r="H119" s="151" t="s">
        <v>42</v>
      </c>
      <c r="I119" s="148" t="s">
        <v>85</v>
      </c>
      <c r="J119" s="149" t="s">
        <v>86</v>
      </c>
      <c r="K119" s="159">
        <v>45316</v>
      </c>
      <c r="L119" s="188">
        <v>0.25</v>
      </c>
      <c r="M119" s="152"/>
      <c r="N119" s="149" t="s">
        <v>48</v>
      </c>
      <c r="O119" s="149" t="s">
        <v>49</v>
      </c>
      <c r="P119" s="153"/>
      <c r="Q119" s="154" t="s">
        <v>248</v>
      </c>
      <c r="R119" s="155" t="s">
        <v>249</v>
      </c>
      <c r="S119" s="155">
        <v>1470</v>
      </c>
      <c r="T119" s="156">
        <v>1395</v>
      </c>
      <c r="U119" s="133">
        <f>plachta3434235[[#This Row],[SALES '[€']]]-plachta3434235[[#This Row],[PURCHASE '[€']]]</f>
        <v>75</v>
      </c>
      <c r="V119" s="132">
        <f>plachta3434235[[#This Row],[MARGIN '[€']]]/plachta3434235[[#This Row],[SALES '[€']]]</f>
        <v>5.1020408163265307E-2</v>
      </c>
      <c r="W119" s="156">
        <v>329273102</v>
      </c>
      <c r="X119" s="134" t="s">
        <v>460</v>
      </c>
      <c r="Y119" s="131">
        <v>1450</v>
      </c>
      <c r="Z119" s="131"/>
      <c r="AA119" s="131" t="s">
        <v>53</v>
      </c>
      <c r="AB119" s="134">
        <f>plachta3434235[[#This Row],[PURCHASE '[€']]]/plachta3434235[[#This Row],[KM]]</f>
        <v>0.96206896551724141</v>
      </c>
      <c r="AC119" s="135">
        <f>plachta3434235[[#This Row],[SALES '[€']]]/plachta3434235[[#This Row],[KM]]</f>
        <v>1.0137931034482759</v>
      </c>
      <c r="AD119" s="136"/>
      <c r="AE119" s="137"/>
      <c r="AF119" s="137"/>
      <c r="AG119" s="137"/>
      <c r="AH119" s="137"/>
      <c r="AI119" s="138"/>
      <c r="AJ119" s="138"/>
      <c r="AK119" s="138"/>
      <c r="AL119" s="138" t="str">
        <f>IF(plachta3434235[[#This Row],[DELIVERY TIME]]="STORNO","CANCELLED","OK")</f>
        <v>OK</v>
      </c>
      <c r="AM119" s="138"/>
      <c r="AN119" s="138" t="str">
        <f>IF(RIGHT(plachta3434235[[#This Row],[CARRIER]],3)="-MF",921,"")</f>
        <v/>
      </c>
      <c r="AO119" s="138"/>
    </row>
    <row r="120" spans="1:41" s="157" customFormat="1" ht="14.4" x14ac:dyDescent="0.3">
      <c r="A120" s="158">
        <f>WEEKNUM(plachta3434235[[#This Row],[LOADING DATE]],21)</f>
        <v>4</v>
      </c>
      <c r="B120" s="146" t="s">
        <v>149</v>
      </c>
      <c r="C120" s="147" t="s">
        <v>150</v>
      </c>
      <c r="D120" s="148" t="s">
        <v>151</v>
      </c>
      <c r="E120" s="149" t="s">
        <v>152</v>
      </c>
      <c r="F120" s="146">
        <v>45315</v>
      </c>
      <c r="G120" s="150" t="s">
        <v>153</v>
      </c>
      <c r="H120" s="151" t="s">
        <v>42</v>
      </c>
      <c r="I120" s="148" t="s">
        <v>85</v>
      </c>
      <c r="J120" s="149" t="s">
        <v>86</v>
      </c>
      <c r="K120" s="159">
        <v>45317</v>
      </c>
      <c r="L120" s="188">
        <v>0.5</v>
      </c>
      <c r="M120" s="152"/>
      <c r="N120" s="149" t="s">
        <v>48</v>
      </c>
      <c r="O120" s="149" t="s">
        <v>49</v>
      </c>
      <c r="P120" s="153"/>
      <c r="Q120" s="154" t="s">
        <v>461</v>
      </c>
      <c r="R120" s="64" t="s">
        <v>297</v>
      </c>
      <c r="S120" s="155">
        <v>1470</v>
      </c>
      <c r="T120" s="155">
        <v>1686.37</v>
      </c>
      <c r="U120" s="139">
        <f>plachta3434235[[#This Row],[SALES '[€']]]-plachta3434235[[#This Row],[PURCHASE '[€']]]</f>
        <v>-216.36999999999989</v>
      </c>
      <c r="V120" s="140">
        <f>plachta3434235[[#This Row],[MARGIN '[€']]]/plachta3434235[[#This Row],[SALES '[€']]]</f>
        <v>-0.14719047619047612</v>
      </c>
      <c r="W120" s="139">
        <v>329273202</v>
      </c>
      <c r="X120" s="141" t="s">
        <v>462</v>
      </c>
      <c r="Y120" s="131">
        <v>1399</v>
      </c>
      <c r="Z120" s="131">
        <v>26</v>
      </c>
      <c r="AA120" s="189" t="s">
        <v>53</v>
      </c>
      <c r="AB120" s="141">
        <f>plachta3434235[[#This Row],[PURCHASE '[€']]]/plachta3434235[[#This Row],[KM]]</f>
        <v>1.2054110078627591</v>
      </c>
      <c r="AC120" s="142">
        <f>plachta3434235[[#This Row],[SALES '[€']]]/plachta3434235[[#This Row],[KM]]</f>
        <v>1.0507505360972123</v>
      </c>
      <c r="AD120" s="143"/>
      <c r="AE120" s="144"/>
      <c r="AF120" s="144"/>
      <c r="AG120" s="144"/>
      <c r="AH120" s="144"/>
      <c r="AI120" s="403"/>
      <c r="AJ120" s="403"/>
      <c r="AK120" s="403"/>
      <c r="AL120" s="403" t="str">
        <f>IF(plachta3434235[[#This Row],[DELIVERY TIME]]="STORNO","CANCELLED","OK")</f>
        <v>OK</v>
      </c>
      <c r="AM120" s="403"/>
      <c r="AN120" s="403">
        <f>IF(RIGHT(plachta3434235[[#This Row],[CARRIER]],3)="-MF",921,"")</f>
        <v>921</v>
      </c>
      <c r="AO120" s="403"/>
    </row>
    <row r="121" spans="1:41" s="157" customFormat="1" ht="14.4" x14ac:dyDescent="0.3">
      <c r="A121" s="158">
        <f>WEEKNUM(plachta3434235[[#This Row],[LOADING DATE]],21)</f>
        <v>4</v>
      </c>
      <c r="B121" s="146" t="s">
        <v>149</v>
      </c>
      <c r="C121" s="147" t="s">
        <v>150</v>
      </c>
      <c r="D121" s="148" t="s">
        <v>151</v>
      </c>
      <c r="E121" s="149" t="s">
        <v>152</v>
      </c>
      <c r="F121" s="146">
        <v>45316</v>
      </c>
      <c r="G121" s="150" t="s">
        <v>153</v>
      </c>
      <c r="H121" s="151" t="s">
        <v>42</v>
      </c>
      <c r="I121" s="148" t="s">
        <v>85</v>
      </c>
      <c r="J121" s="149" t="s">
        <v>86</v>
      </c>
      <c r="K121" s="159">
        <v>45317</v>
      </c>
      <c r="L121" s="188">
        <v>0.25</v>
      </c>
      <c r="M121" s="152"/>
      <c r="N121" s="149" t="s">
        <v>48</v>
      </c>
      <c r="O121" s="149" t="s">
        <v>49</v>
      </c>
      <c r="P121" s="153"/>
      <c r="Q121" s="154" t="s">
        <v>257</v>
      </c>
      <c r="R121" s="155" t="s">
        <v>258</v>
      </c>
      <c r="S121" s="155">
        <v>1470</v>
      </c>
      <c r="T121" s="156">
        <v>1350</v>
      </c>
      <c r="U121" s="139">
        <f>plachta3434235[[#This Row],[SALES '[€']]]-plachta3434235[[#This Row],[PURCHASE '[€']]]</f>
        <v>120</v>
      </c>
      <c r="V121" s="140">
        <f>plachta3434235[[#This Row],[MARGIN '[€']]]/plachta3434235[[#This Row],[SALES '[€']]]</f>
        <v>8.1632653061224483E-2</v>
      </c>
      <c r="W121" s="139">
        <v>329273380</v>
      </c>
      <c r="X121" s="141" t="s">
        <v>463</v>
      </c>
      <c r="Y121" s="131">
        <v>1450</v>
      </c>
      <c r="Z121" s="131"/>
      <c r="AA121" s="131" t="s">
        <v>53</v>
      </c>
      <c r="AB121" s="141">
        <f>plachta3434235[[#This Row],[PURCHASE '[€']]]/plachta3434235[[#This Row],[KM]]</f>
        <v>0.93103448275862066</v>
      </c>
      <c r="AC121" s="142">
        <f>plachta3434235[[#This Row],[SALES '[€']]]/plachta3434235[[#This Row],[KM]]</f>
        <v>1.0137931034482759</v>
      </c>
      <c r="AD121" s="143"/>
      <c r="AE121" s="144"/>
      <c r="AF121" s="144"/>
      <c r="AG121" s="144"/>
      <c r="AH121" s="144"/>
      <c r="AI121" s="403"/>
      <c r="AJ121" s="403"/>
      <c r="AK121" s="403"/>
      <c r="AL121" s="403" t="str">
        <f>IF(plachta3434235[[#This Row],[DELIVERY TIME]]="STORNO","CANCELLED","OK")</f>
        <v>OK</v>
      </c>
      <c r="AM121" s="403"/>
      <c r="AN121" s="403" t="str">
        <f>IF(RIGHT(plachta3434235[[#This Row],[CARRIER]],3)="-MF",921,"")</f>
        <v/>
      </c>
      <c r="AO121" s="403"/>
    </row>
    <row r="122" spans="1:41" s="157" customFormat="1" ht="14.4" x14ac:dyDescent="0.3">
      <c r="A122" s="158">
        <f>WEEKNUM(plachta3434235[[#This Row],[LOADING DATE]],21)</f>
        <v>4</v>
      </c>
      <c r="B122" s="146" t="s">
        <v>149</v>
      </c>
      <c r="C122" s="147" t="s">
        <v>150</v>
      </c>
      <c r="D122" s="148" t="s">
        <v>151</v>
      </c>
      <c r="E122" s="149" t="s">
        <v>152</v>
      </c>
      <c r="F122" s="146">
        <v>45317</v>
      </c>
      <c r="G122" s="150" t="s">
        <v>159</v>
      </c>
      <c r="H122" s="151" t="s">
        <v>42</v>
      </c>
      <c r="I122" s="148" t="s">
        <v>85</v>
      </c>
      <c r="J122" s="149" t="s">
        <v>86</v>
      </c>
      <c r="K122" s="159">
        <v>45320</v>
      </c>
      <c r="L122" s="188">
        <v>0.25</v>
      </c>
      <c r="M122" s="152"/>
      <c r="N122" s="149" t="s">
        <v>48</v>
      </c>
      <c r="O122" s="149" t="s">
        <v>49</v>
      </c>
      <c r="P122" s="153"/>
      <c r="Q122" s="154" t="s">
        <v>254</v>
      </c>
      <c r="R122" s="64" t="s">
        <v>255</v>
      </c>
      <c r="S122" s="155">
        <v>1470</v>
      </c>
      <c r="T122" s="155">
        <v>1664.06</v>
      </c>
      <c r="U122" s="139">
        <f>plachta3434235[[#This Row],[SALES '[€']]]-plachta3434235[[#This Row],[PURCHASE '[€']]]</f>
        <v>-194.05999999999995</v>
      </c>
      <c r="V122" s="140">
        <f>plachta3434235[[#This Row],[MARGIN '[€']]]/plachta3434235[[#This Row],[SALES '[€']]]</f>
        <v>-0.13201360544217683</v>
      </c>
      <c r="W122" s="139">
        <v>329273616</v>
      </c>
      <c r="X122" s="141" t="s">
        <v>464</v>
      </c>
      <c r="Y122" s="131">
        <v>1389</v>
      </c>
      <c r="Z122" s="131">
        <v>7</v>
      </c>
      <c r="AA122" s="131" t="s">
        <v>53</v>
      </c>
      <c r="AB122" s="141">
        <f>plachta3434235[[#This Row],[PURCHASE '[€']]]/plachta3434235[[#This Row],[KM]]</f>
        <v>1.1980273578113751</v>
      </c>
      <c r="AC122" s="142">
        <f>plachta3434235[[#This Row],[SALES '[€']]]/plachta3434235[[#This Row],[KM]]</f>
        <v>1.0583153347732182</v>
      </c>
      <c r="AD122" s="143"/>
      <c r="AE122" s="144"/>
      <c r="AF122" s="144"/>
      <c r="AG122" s="144"/>
      <c r="AH122" s="144"/>
      <c r="AI122" s="403"/>
      <c r="AJ122" s="403"/>
      <c r="AK122" s="403"/>
      <c r="AL122" s="403" t="str">
        <f>IF(plachta3434235[[#This Row],[DELIVERY TIME]]="STORNO","CANCELLED","OK")</f>
        <v>OK</v>
      </c>
      <c r="AM122" s="403"/>
      <c r="AN122" s="403">
        <f>IF(RIGHT(plachta3434235[[#This Row],[CARRIER]],3)="-MF",921,"")</f>
        <v>921</v>
      </c>
      <c r="AO122" s="403"/>
    </row>
    <row r="123" spans="1:41" x14ac:dyDescent="0.3">
      <c r="A123" s="73">
        <f>WEEKNUM(plachta3434235[[#This Row],[LOADING DATE]],21)</f>
        <v>5</v>
      </c>
      <c r="B123" s="57" t="s">
        <v>465</v>
      </c>
      <c r="C123" s="54" t="s">
        <v>64</v>
      </c>
      <c r="D123" s="65" t="s">
        <v>466</v>
      </c>
      <c r="E123" s="56" t="s">
        <v>467</v>
      </c>
      <c r="F123" s="57">
        <v>45320</v>
      </c>
      <c r="G123" s="55">
        <v>0.375</v>
      </c>
      <c r="H123" s="54" t="s">
        <v>45</v>
      </c>
      <c r="I123" s="65" t="s">
        <v>468</v>
      </c>
      <c r="J123" s="56" t="s">
        <v>469</v>
      </c>
      <c r="K123" s="57">
        <v>45322</v>
      </c>
      <c r="L123" s="58">
        <v>0.5</v>
      </c>
      <c r="M123" s="94" t="s">
        <v>68</v>
      </c>
      <c r="N123" s="56" t="s">
        <v>67</v>
      </c>
      <c r="O123" s="56" t="s">
        <v>470</v>
      </c>
      <c r="P123" s="56">
        <v>24000</v>
      </c>
      <c r="Q123" s="63" t="s">
        <v>471</v>
      </c>
      <c r="R123" s="64" t="s">
        <v>297</v>
      </c>
      <c r="S123" s="56">
        <v>2500</v>
      </c>
      <c r="T123" s="56">
        <v>2323.8200000000002</v>
      </c>
      <c r="U123" s="39">
        <f>plachta3434235[[#This Row],[SALES '[€']]]-plachta3434235[[#This Row],[PURCHASE '[€']]]</f>
        <v>176.17999999999984</v>
      </c>
      <c r="V123" s="119">
        <f>plachta3434235[[#This Row],[MARGIN '[€']]]/plachta3434235[[#This Row],[SALES '[€']]]</f>
        <v>7.0471999999999937E-2</v>
      </c>
      <c r="W123" s="39" t="s">
        <v>472</v>
      </c>
      <c r="X123" s="40" t="s">
        <v>473</v>
      </c>
      <c r="Y123" s="32">
        <v>1949</v>
      </c>
      <c r="Z123" s="32">
        <v>103</v>
      </c>
      <c r="AA123" s="32" t="s">
        <v>53</v>
      </c>
      <c r="AB123" s="40">
        <f>plachta3434235[[#This Row],[PURCHASE '[€']]]/plachta3434235[[#This Row],[KM]]</f>
        <v>1.192314007183171</v>
      </c>
      <c r="AC123" s="118">
        <f>plachta3434235[[#This Row],[SALES '[€']]]/plachta3434235[[#This Row],[KM]]</f>
        <v>1.2827090815802975</v>
      </c>
      <c r="AD123" s="90"/>
      <c r="AE123" s="91"/>
      <c r="AF123" s="91"/>
      <c r="AG123" s="91"/>
      <c r="AH123" s="91"/>
      <c r="AI123" s="97"/>
      <c r="AJ123" s="97"/>
      <c r="AK123" s="97"/>
      <c r="AL123" s="97" t="str">
        <f>IF(plachta3434235[[#This Row],[DELIVERY TIME]]="STORNO","CANCELLED","OK")</f>
        <v>OK</v>
      </c>
      <c r="AM123" s="97"/>
      <c r="AN123" s="97">
        <f>IF(RIGHT(plachta3434235[[#This Row],[CARRIER]],3)="-MF",921,"")</f>
        <v>921</v>
      </c>
      <c r="AO123" s="97"/>
    </row>
    <row r="124" spans="1:41" x14ac:dyDescent="0.3">
      <c r="A124" s="73">
        <f>WEEKNUM(plachta3434235[[#This Row],[LOADING DATE]],21)</f>
        <v>4</v>
      </c>
      <c r="B124" s="79" t="s">
        <v>41</v>
      </c>
      <c r="C124" s="84" t="s">
        <v>42</v>
      </c>
      <c r="D124" s="26" t="s">
        <v>43</v>
      </c>
      <c r="E124" s="25" t="s">
        <v>44</v>
      </c>
      <c r="F124" s="79">
        <v>45314</v>
      </c>
      <c r="G124" s="28">
        <v>0.45833333333333331</v>
      </c>
      <c r="H124" s="84" t="s">
        <v>45</v>
      </c>
      <c r="I124" s="26" t="s">
        <v>46</v>
      </c>
      <c r="J124" s="25" t="s">
        <v>47</v>
      </c>
      <c r="K124" s="79">
        <v>45315</v>
      </c>
      <c r="L124" s="28">
        <v>0.45833333333333331</v>
      </c>
      <c r="M124" s="52">
        <v>5189121</v>
      </c>
      <c r="N124" s="25" t="s">
        <v>48</v>
      </c>
      <c r="O124" s="25" t="s">
        <v>49</v>
      </c>
      <c r="P124" s="25"/>
      <c r="Q124" s="53" t="s">
        <v>474</v>
      </c>
      <c r="R124" s="25" t="s">
        <v>51</v>
      </c>
      <c r="S124" s="25">
        <v>1141</v>
      </c>
      <c r="T124" s="52">
        <v>1017</v>
      </c>
      <c r="U124" s="39">
        <f>plachta3434235[[#This Row],[SALES '[€']]]-plachta3434235[[#This Row],[PURCHASE '[€']]]</f>
        <v>124</v>
      </c>
      <c r="V124" s="119">
        <f>plachta3434235[[#This Row],[MARGIN '[€']]]/plachta3434235[[#This Row],[SALES '[€']]]</f>
        <v>0.10867659947414549</v>
      </c>
      <c r="W124" s="39">
        <v>9215170973</v>
      </c>
      <c r="X124" s="40" t="s">
        <v>475</v>
      </c>
      <c r="Y124" s="32">
        <v>872</v>
      </c>
      <c r="Z124" s="32"/>
      <c r="AA124" s="56" t="s">
        <v>53</v>
      </c>
      <c r="AB124" s="40">
        <f>plachta3434235[[#This Row],[PURCHASE '[€']]]/plachta3434235[[#This Row],[KM]]</f>
        <v>1.1662844036697249</v>
      </c>
      <c r="AC124" s="118">
        <f>plachta3434235[[#This Row],[SALES '[€']]]/plachta3434235[[#This Row],[KM]]</f>
        <v>1.3084862385321101</v>
      </c>
      <c r="AD124" s="68"/>
      <c r="AE124" s="41"/>
      <c r="AF124" s="41"/>
      <c r="AG124" s="41"/>
      <c r="AH124" s="41"/>
      <c r="AI124" s="42"/>
      <c r="AJ124" s="42"/>
      <c r="AK124" s="42"/>
      <c r="AL124" s="42" t="str">
        <f>IF(plachta3434235[[#This Row],[DELIVERY TIME]]="STORNO","CANCELLED","OK")</f>
        <v>OK</v>
      </c>
      <c r="AM124" s="42"/>
      <c r="AN124" s="42" t="str">
        <f>IF(RIGHT(plachta3434235[[#This Row],[CARRIER]],3)="-MF",921,"")</f>
        <v/>
      </c>
      <c r="AO124" s="42"/>
    </row>
    <row r="125" spans="1:41" x14ac:dyDescent="0.3">
      <c r="A125" s="73">
        <f>WEEKNUM(plachta3434235[[#This Row],[LOADING DATE]],21)</f>
        <v>4</v>
      </c>
      <c r="B125" s="79" t="s">
        <v>41</v>
      </c>
      <c r="C125" s="84" t="s">
        <v>42</v>
      </c>
      <c r="D125" s="26" t="s">
        <v>43</v>
      </c>
      <c r="E125" s="25" t="s">
        <v>44</v>
      </c>
      <c r="F125" s="79">
        <v>45316</v>
      </c>
      <c r="G125" s="28">
        <v>0.45833333333333331</v>
      </c>
      <c r="H125" s="84" t="s">
        <v>45</v>
      </c>
      <c r="I125" s="26" t="s">
        <v>46</v>
      </c>
      <c r="J125" s="25" t="s">
        <v>47</v>
      </c>
      <c r="K125" s="79">
        <v>45317</v>
      </c>
      <c r="L125" s="28">
        <v>0.45833333333333331</v>
      </c>
      <c r="M125" s="52">
        <v>5189123</v>
      </c>
      <c r="N125" s="25" t="s">
        <v>48</v>
      </c>
      <c r="O125" s="25" t="s">
        <v>49</v>
      </c>
      <c r="P125" s="25"/>
      <c r="Q125" s="53" t="s">
        <v>476</v>
      </c>
      <c r="R125" s="25" t="s">
        <v>51</v>
      </c>
      <c r="S125" s="25">
        <v>1141</v>
      </c>
      <c r="T125" s="52">
        <v>1017</v>
      </c>
      <c r="U125" s="39">
        <f>plachta3434235[[#This Row],[SALES '[€']]]-plachta3434235[[#This Row],[PURCHASE '[€']]]</f>
        <v>124</v>
      </c>
      <c r="V125" s="119">
        <f>plachta3434235[[#This Row],[MARGIN '[€']]]/plachta3434235[[#This Row],[SALES '[€']]]</f>
        <v>0.10867659947414549</v>
      </c>
      <c r="W125" s="39">
        <v>9215170974</v>
      </c>
      <c r="X125" s="40" t="s">
        <v>477</v>
      </c>
      <c r="Y125" s="32">
        <v>872</v>
      </c>
      <c r="Z125" s="32"/>
      <c r="AA125" s="56" t="s">
        <v>53</v>
      </c>
      <c r="AB125" s="40">
        <f>plachta3434235[[#This Row],[PURCHASE '[€']]]/plachta3434235[[#This Row],[KM]]</f>
        <v>1.1662844036697249</v>
      </c>
      <c r="AC125" s="118">
        <f>plachta3434235[[#This Row],[SALES '[€']]]/plachta3434235[[#This Row],[KM]]</f>
        <v>1.3084862385321101</v>
      </c>
      <c r="AD125" s="68"/>
      <c r="AE125" s="41"/>
      <c r="AF125" s="41"/>
      <c r="AG125" s="41"/>
      <c r="AH125" s="41"/>
      <c r="AI125" s="42"/>
      <c r="AJ125" s="42"/>
      <c r="AK125" s="42"/>
      <c r="AL125" s="42" t="str">
        <f>IF(plachta3434235[[#This Row],[DELIVERY TIME]]="STORNO","CANCELLED","OK")</f>
        <v>OK</v>
      </c>
      <c r="AM125" s="42"/>
      <c r="AN125" s="42" t="str">
        <f>IF(RIGHT(plachta3434235[[#This Row],[CARRIER]],3)="-MF",921,"")</f>
        <v/>
      </c>
      <c r="AO125" s="42"/>
    </row>
    <row r="126" spans="1:41" x14ac:dyDescent="0.3">
      <c r="A126" s="73">
        <f>WEEKNUM(plachta3434235[[#This Row],[LOADING DATE]],21)</f>
        <v>4</v>
      </c>
      <c r="B126" s="30" t="s">
        <v>56</v>
      </c>
      <c r="C126" s="66" t="s">
        <v>42</v>
      </c>
      <c r="D126" s="31" t="s">
        <v>43</v>
      </c>
      <c r="E126" s="32" t="s">
        <v>274</v>
      </c>
      <c r="F126" s="57">
        <v>45313</v>
      </c>
      <c r="G126" s="55">
        <v>0.54166666666666663</v>
      </c>
      <c r="H126" s="66" t="s">
        <v>57</v>
      </c>
      <c r="I126" s="31" t="s">
        <v>58</v>
      </c>
      <c r="J126" s="56" t="s">
        <v>59</v>
      </c>
      <c r="K126" s="57">
        <v>45314</v>
      </c>
      <c r="L126" s="58">
        <v>0.70833333333333337</v>
      </c>
      <c r="M126" s="94"/>
      <c r="N126" s="32" t="s">
        <v>48</v>
      </c>
      <c r="O126" s="32" t="s">
        <v>68</v>
      </c>
      <c r="P126" s="70">
        <v>421905587750</v>
      </c>
      <c r="Q126" s="89" t="s">
        <v>275</v>
      </c>
      <c r="R126" s="56" t="s">
        <v>62</v>
      </c>
      <c r="S126" s="56">
        <v>1106</v>
      </c>
      <c r="T126" s="70">
        <v>1000</v>
      </c>
      <c r="U126" s="39">
        <f>plachta3434235[[#This Row],[SALES '[€']]]-plachta3434235[[#This Row],[PURCHASE '[€']]]</f>
        <v>106</v>
      </c>
      <c r="V126" s="119">
        <f>plachta3434235[[#This Row],[MARGIN '[€']]]/plachta3434235[[#This Row],[SALES '[€']]]</f>
        <v>9.5840867992766726E-2</v>
      </c>
      <c r="W126" s="39" t="s">
        <v>478</v>
      </c>
      <c r="X126" s="40" t="s">
        <v>479</v>
      </c>
      <c r="Y126" s="32">
        <v>728</v>
      </c>
      <c r="Z126" s="32"/>
      <c r="AA126" s="56" t="s">
        <v>53</v>
      </c>
      <c r="AB126" s="40">
        <f>plachta3434235[[#This Row],[PURCHASE '[€']]]/plachta3434235[[#This Row],[KM]]</f>
        <v>1.3736263736263736</v>
      </c>
      <c r="AC126" s="118">
        <f>plachta3434235[[#This Row],[SALES '[€']]]/plachta3434235[[#This Row],[KM]]</f>
        <v>1.5192307692307692</v>
      </c>
      <c r="AD126" s="68"/>
      <c r="AE126" s="41"/>
      <c r="AF126" s="41"/>
      <c r="AG126" s="41"/>
      <c r="AH126" s="41"/>
      <c r="AI126" s="42"/>
      <c r="AJ126" s="42"/>
      <c r="AK126" s="42"/>
      <c r="AL126" s="42" t="str">
        <f>IF(plachta3434235[[#This Row],[DELIVERY TIME]]="STORNO","CANCELLED","OK")</f>
        <v>OK</v>
      </c>
      <c r="AM126" s="42"/>
      <c r="AN126" s="42" t="str">
        <f>IF(RIGHT(plachta3434235[[#This Row],[CARRIER]],3)="-MF",921,"")</f>
        <v/>
      </c>
      <c r="AO126" s="42"/>
    </row>
    <row r="127" spans="1:41" x14ac:dyDescent="0.3">
      <c r="A127" s="73">
        <f>WEEKNUM(plachta3434235[[#This Row],[LOADING DATE]],21)</f>
        <v>4</v>
      </c>
      <c r="B127" s="30" t="s">
        <v>73</v>
      </c>
      <c r="C127" s="66" t="s">
        <v>42</v>
      </c>
      <c r="D127" s="31" t="s">
        <v>43</v>
      </c>
      <c r="E127" s="32" t="s">
        <v>274</v>
      </c>
      <c r="F127" s="30">
        <v>45314</v>
      </c>
      <c r="G127" s="55">
        <v>0.54166666666666663</v>
      </c>
      <c r="H127" s="66" t="s">
        <v>74</v>
      </c>
      <c r="I127" s="31" t="s">
        <v>75</v>
      </c>
      <c r="J127" s="32" t="s">
        <v>76</v>
      </c>
      <c r="K127" s="30">
        <v>45320</v>
      </c>
      <c r="L127" s="92">
        <v>0.66666666666666663</v>
      </c>
      <c r="M127" s="37">
        <v>31358855</v>
      </c>
      <c r="N127" s="32" t="s">
        <v>48</v>
      </c>
      <c r="O127" s="32" t="s">
        <v>78</v>
      </c>
      <c r="P127" s="37"/>
      <c r="Q127" s="89" t="s">
        <v>275</v>
      </c>
      <c r="R127" s="32" t="s">
        <v>480</v>
      </c>
      <c r="S127" s="32">
        <v>1082.47</v>
      </c>
      <c r="T127" s="37">
        <v>900</v>
      </c>
      <c r="U127" s="39">
        <f>plachta3434235[[#This Row],[SALES '[€']]]-plachta3434235[[#This Row],[PURCHASE '[€']]]</f>
        <v>182.47000000000003</v>
      </c>
      <c r="V127" s="119">
        <f>plachta3434235[[#This Row],[MARGIN '[€']]]/plachta3434235[[#This Row],[SALES '[€']]]</f>
        <v>0.16856818202813936</v>
      </c>
      <c r="W127" s="39">
        <v>9215171039</v>
      </c>
      <c r="X127" s="40" t="s">
        <v>481</v>
      </c>
      <c r="Y127" s="32">
        <v>1325</v>
      </c>
      <c r="Z127" s="32"/>
      <c r="AA127" s="32" t="s">
        <v>53</v>
      </c>
      <c r="AB127" s="40">
        <f>plachta3434235[[#This Row],[PURCHASE '[€']]]/plachta3434235[[#This Row],[KM]]</f>
        <v>0.67924528301886788</v>
      </c>
      <c r="AC127" s="118">
        <f>plachta3434235[[#This Row],[SALES '[€']]]/plachta3434235[[#This Row],[KM]]</f>
        <v>0.81695849056603775</v>
      </c>
      <c r="AD127" s="68"/>
      <c r="AE127" s="41"/>
      <c r="AF127" s="41"/>
      <c r="AG127" s="41"/>
      <c r="AH127" s="41"/>
      <c r="AI127" s="42"/>
      <c r="AJ127" s="42"/>
      <c r="AK127" s="42"/>
      <c r="AL127" s="42" t="str">
        <f>IF(plachta3434235[[#This Row],[DELIVERY TIME]]="STORNO","CANCELLED","OK")</f>
        <v>OK</v>
      </c>
      <c r="AM127" s="42"/>
      <c r="AN127" s="42" t="str">
        <f>IF(RIGHT(plachta3434235[[#This Row],[CARRIER]],3)="-MF",921,"")</f>
        <v/>
      </c>
      <c r="AO127" s="42"/>
    </row>
    <row r="128" spans="1:41" x14ac:dyDescent="0.3">
      <c r="A128" s="73">
        <f>WEEKNUM(plachta3434235[[#This Row],[LOADING DATE]],21)</f>
        <v>4</v>
      </c>
      <c r="B128" s="57" t="s">
        <v>56</v>
      </c>
      <c r="C128" s="54" t="s">
        <v>42</v>
      </c>
      <c r="D128" s="65" t="s">
        <v>43</v>
      </c>
      <c r="E128" s="56" t="s">
        <v>60</v>
      </c>
      <c r="F128" s="57">
        <v>45313</v>
      </c>
      <c r="G128" s="55">
        <v>0.91666666666666663</v>
      </c>
      <c r="H128" s="55" t="s">
        <v>64</v>
      </c>
      <c r="I128" s="61" t="s">
        <v>65</v>
      </c>
      <c r="J128" s="55" t="s">
        <v>66</v>
      </c>
      <c r="K128" s="30">
        <v>45314</v>
      </c>
      <c r="L128" s="33">
        <v>0.75</v>
      </c>
      <c r="M128" s="93"/>
      <c r="N128" s="56" t="s">
        <v>67</v>
      </c>
      <c r="O128" s="56" t="s">
        <v>68</v>
      </c>
      <c r="P128" s="56"/>
      <c r="Q128" s="53" t="s">
        <v>364</v>
      </c>
      <c r="R128" s="56" t="s">
        <v>70</v>
      </c>
      <c r="S128" s="56">
        <v>835</v>
      </c>
      <c r="T128" s="70">
        <v>785</v>
      </c>
      <c r="U128" s="39">
        <f>plachta3434235[[#This Row],[SALES '[€']]]-plachta3434235[[#This Row],[PURCHASE '[€']]]</f>
        <v>50</v>
      </c>
      <c r="V128" s="119">
        <f>plachta3434235[[#This Row],[MARGIN '[€']]]/plachta3434235[[#This Row],[SALES '[€']]]</f>
        <v>5.9880239520958084E-2</v>
      </c>
      <c r="W128" s="39" t="s">
        <v>482</v>
      </c>
      <c r="X128" s="40" t="s">
        <v>483</v>
      </c>
      <c r="Y128" s="32">
        <v>656</v>
      </c>
      <c r="Z128" s="32"/>
      <c r="AA128" s="32" t="s">
        <v>53</v>
      </c>
      <c r="AB128" s="40">
        <f>plachta3434235[[#This Row],[PURCHASE '[€']]]/plachta3434235[[#This Row],[KM]]</f>
        <v>1.1966463414634145</v>
      </c>
      <c r="AC128" s="118">
        <f>plachta3434235[[#This Row],[SALES '[€']]]/plachta3434235[[#This Row],[KM]]</f>
        <v>1.2728658536585367</v>
      </c>
      <c r="AD128" s="68"/>
      <c r="AE128" s="41"/>
      <c r="AF128" s="41"/>
      <c r="AG128" s="41"/>
      <c r="AH128" s="41"/>
      <c r="AI128" s="42"/>
      <c r="AJ128" s="42"/>
      <c r="AK128" s="42"/>
      <c r="AL128" s="42" t="str">
        <f>IF(plachta3434235[[#This Row],[DELIVERY TIME]]="STORNO","CANCELLED","OK")</f>
        <v>OK</v>
      </c>
      <c r="AM128" s="42"/>
      <c r="AN128" s="42" t="str">
        <f>IF(RIGHT(plachta3434235[[#This Row],[CARRIER]],3)="-MF",921,"")</f>
        <v/>
      </c>
      <c r="AO128" s="42"/>
    </row>
    <row r="129" spans="1:41" x14ac:dyDescent="0.3">
      <c r="A129" s="73">
        <f>WEEKNUM(plachta3434235[[#This Row],[LOADING DATE]],21)</f>
        <v>4</v>
      </c>
      <c r="B129" s="57" t="s">
        <v>56</v>
      </c>
      <c r="C129" s="54" t="s">
        <v>42</v>
      </c>
      <c r="D129" s="65" t="s">
        <v>43</v>
      </c>
      <c r="E129" s="56" t="s">
        <v>60</v>
      </c>
      <c r="F129" s="57">
        <v>45315</v>
      </c>
      <c r="G129" s="55">
        <v>0.91666666666666663</v>
      </c>
      <c r="H129" s="55" t="s">
        <v>64</v>
      </c>
      <c r="I129" s="61" t="s">
        <v>65</v>
      </c>
      <c r="J129" s="55" t="s">
        <v>66</v>
      </c>
      <c r="K129" s="30">
        <v>45316</v>
      </c>
      <c r="L129" s="33">
        <v>0.75</v>
      </c>
      <c r="M129" s="93"/>
      <c r="N129" s="56" t="s">
        <v>67</v>
      </c>
      <c r="O129" s="56" t="s">
        <v>68</v>
      </c>
      <c r="P129" s="56"/>
      <c r="Q129" s="89" t="s">
        <v>364</v>
      </c>
      <c r="R129" s="56" t="s">
        <v>70</v>
      </c>
      <c r="S129" s="56">
        <v>835</v>
      </c>
      <c r="T129" s="70">
        <v>785</v>
      </c>
      <c r="U129" s="39">
        <f>plachta3434235[[#This Row],[SALES '[€']]]-plachta3434235[[#This Row],[PURCHASE '[€']]]</f>
        <v>50</v>
      </c>
      <c r="V129" s="119">
        <f>plachta3434235[[#This Row],[MARGIN '[€']]]/plachta3434235[[#This Row],[SALES '[€']]]</f>
        <v>5.9880239520958084E-2</v>
      </c>
      <c r="W129" s="39" t="s">
        <v>484</v>
      </c>
      <c r="X129" s="40" t="s">
        <v>485</v>
      </c>
      <c r="Y129" s="32">
        <v>656</v>
      </c>
      <c r="Z129" s="32"/>
      <c r="AA129" s="32" t="s">
        <v>53</v>
      </c>
      <c r="AB129" s="40">
        <f>plachta3434235[[#This Row],[PURCHASE '[€']]]/plachta3434235[[#This Row],[KM]]</f>
        <v>1.1966463414634145</v>
      </c>
      <c r="AC129" s="118">
        <f>plachta3434235[[#This Row],[SALES '[€']]]/plachta3434235[[#This Row],[KM]]</f>
        <v>1.2728658536585367</v>
      </c>
      <c r="AD129" s="68"/>
      <c r="AE129" s="41"/>
      <c r="AF129" s="41"/>
      <c r="AG129" s="41"/>
      <c r="AH129" s="41"/>
      <c r="AI129" s="42"/>
      <c r="AJ129" s="42"/>
      <c r="AK129" s="42"/>
      <c r="AL129" s="42" t="str">
        <f>IF(plachta3434235[[#This Row],[DELIVERY TIME]]="STORNO","CANCELLED","OK")</f>
        <v>OK</v>
      </c>
      <c r="AM129" s="42"/>
      <c r="AN129" s="42" t="str">
        <f>IF(RIGHT(plachta3434235[[#This Row],[CARRIER]],3)="-MF",921,"")</f>
        <v/>
      </c>
      <c r="AO129" s="42"/>
    </row>
    <row r="130" spans="1:41" x14ac:dyDescent="0.3">
      <c r="A130" s="73">
        <f>WEEKNUM(plachta3434235[[#This Row],[LOADING DATE]],21)</f>
        <v>4</v>
      </c>
      <c r="B130" s="57" t="s">
        <v>56</v>
      </c>
      <c r="C130" s="54" t="s">
        <v>42</v>
      </c>
      <c r="D130" s="65" t="s">
        <v>43</v>
      </c>
      <c r="E130" s="56" t="s">
        <v>60</v>
      </c>
      <c r="F130" s="57">
        <v>45316</v>
      </c>
      <c r="G130" s="55">
        <v>0.91666666666666663</v>
      </c>
      <c r="H130" s="55" t="s">
        <v>64</v>
      </c>
      <c r="I130" s="61" t="s">
        <v>65</v>
      </c>
      <c r="J130" s="55" t="s">
        <v>66</v>
      </c>
      <c r="K130" s="30">
        <v>45317</v>
      </c>
      <c r="L130" s="33">
        <v>0.75</v>
      </c>
      <c r="M130" s="93"/>
      <c r="N130" s="56" t="s">
        <v>67</v>
      </c>
      <c r="O130" s="56" t="s">
        <v>68</v>
      </c>
      <c r="P130" s="56"/>
      <c r="Q130" s="89" t="s">
        <v>364</v>
      </c>
      <c r="R130" s="56" t="s">
        <v>70</v>
      </c>
      <c r="S130" s="56">
        <v>835</v>
      </c>
      <c r="T130" s="70">
        <v>785</v>
      </c>
      <c r="U130" s="39">
        <f>plachta3434235[[#This Row],[SALES '[€']]]-plachta3434235[[#This Row],[PURCHASE '[€']]]</f>
        <v>50</v>
      </c>
      <c r="V130" s="119">
        <f>plachta3434235[[#This Row],[MARGIN '[€']]]/plachta3434235[[#This Row],[SALES '[€']]]</f>
        <v>5.9880239520958084E-2</v>
      </c>
      <c r="W130" s="39" t="s">
        <v>486</v>
      </c>
      <c r="X130" s="40" t="s">
        <v>487</v>
      </c>
      <c r="Y130" s="32">
        <v>656</v>
      </c>
      <c r="Z130" s="32"/>
      <c r="AA130" s="32" t="s">
        <v>53</v>
      </c>
      <c r="AB130" s="40">
        <f>plachta3434235[[#This Row],[PURCHASE '[€']]]/plachta3434235[[#This Row],[KM]]</f>
        <v>1.1966463414634145</v>
      </c>
      <c r="AC130" s="118">
        <f>plachta3434235[[#This Row],[SALES '[€']]]/plachta3434235[[#This Row],[KM]]</f>
        <v>1.2728658536585367</v>
      </c>
      <c r="AD130" s="68"/>
      <c r="AE130" s="41"/>
      <c r="AF130" s="41"/>
      <c r="AG130" s="41"/>
      <c r="AH130" s="41"/>
      <c r="AI130" s="42"/>
      <c r="AJ130" s="42"/>
      <c r="AK130" s="42"/>
      <c r="AL130" s="42" t="str">
        <f>IF(plachta3434235[[#This Row],[DELIVERY TIME]]="STORNO","CANCELLED","OK")</f>
        <v>OK</v>
      </c>
      <c r="AM130" s="42"/>
      <c r="AN130" s="42" t="str">
        <f>IF(RIGHT(plachta3434235[[#This Row],[CARRIER]],3)="-MF",921,"")</f>
        <v/>
      </c>
      <c r="AO130" s="42"/>
    </row>
    <row r="131" spans="1:41" x14ac:dyDescent="0.3">
      <c r="A131" s="73">
        <f>WEEKNUM(plachta3434235[[#This Row],[LOADING DATE]],21)</f>
        <v>4</v>
      </c>
      <c r="B131" s="30" t="s">
        <v>56</v>
      </c>
      <c r="C131" s="66" t="s">
        <v>42</v>
      </c>
      <c r="D131" s="31" t="s">
        <v>43</v>
      </c>
      <c r="E131" s="32" t="s">
        <v>274</v>
      </c>
      <c r="F131" s="57">
        <v>45315</v>
      </c>
      <c r="G131" s="55">
        <v>0.54166666666666663</v>
      </c>
      <c r="H131" s="66" t="s">
        <v>57</v>
      </c>
      <c r="I131" s="31" t="s">
        <v>58</v>
      </c>
      <c r="J131" s="56" t="s">
        <v>59</v>
      </c>
      <c r="K131" s="57">
        <v>45316</v>
      </c>
      <c r="L131" s="58">
        <v>0.70833333333333337</v>
      </c>
      <c r="M131" s="94"/>
      <c r="N131" s="32" t="s">
        <v>48</v>
      </c>
      <c r="O131" s="32" t="s">
        <v>68</v>
      </c>
      <c r="P131" s="70">
        <v>421905587750</v>
      </c>
      <c r="Q131" s="89" t="s">
        <v>275</v>
      </c>
      <c r="R131" s="56" t="s">
        <v>62</v>
      </c>
      <c r="S131" s="56">
        <v>1106</v>
      </c>
      <c r="T131" s="70">
        <v>1000</v>
      </c>
      <c r="U131" s="39">
        <f>plachta3434235[[#This Row],[SALES '[€']]]-plachta3434235[[#This Row],[PURCHASE '[€']]]</f>
        <v>106</v>
      </c>
      <c r="V131" s="119">
        <f>plachta3434235[[#This Row],[MARGIN '[€']]]/plachta3434235[[#This Row],[SALES '[€']]]</f>
        <v>9.5840867992766726E-2</v>
      </c>
      <c r="W131" s="39" t="s">
        <v>488</v>
      </c>
      <c r="X131" s="40" t="s">
        <v>489</v>
      </c>
      <c r="Y131" s="32">
        <v>728</v>
      </c>
      <c r="Z131" s="32"/>
      <c r="AA131" s="32" t="s">
        <v>53</v>
      </c>
      <c r="AB131" s="40">
        <f>plachta3434235[[#This Row],[PURCHASE '[€']]]/plachta3434235[[#This Row],[KM]]</f>
        <v>1.3736263736263736</v>
      </c>
      <c r="AC131" s="118">
        <f>plachta3434235[[#This Row],[SALES '[€']]]/plachta3434235[[#This Row],[KM]]</f>
        <v>1.5192307692307692</v>
      </c>
      <c r="AD131" s="68"/>
      <c r="AE131" s="41"/>
      <c r="AF131" s="41"/>
      <c r="AG131" s="41"/>
      <c r="AH131" s="41"/>
      <c r="AI131" s="42"/>
      <c r="AJ131" s="42"/>
      <c r="AK131" s="42"/>
      <c r="AL131" s="42" t="str">
        <f>IF(plachta3434235[[#This Row],[DELIVERY TIME]]="STORNO","CANCELLED","OK")</f>
        <v>OK</v>
      </c>
      <c r="AM131" s="42"/>
      <c r="AN131" s="42" t="str">
        <f>IF(RIGHT(plachta3434235[[#This Row],[CARRIER]],3)="-MF",921,"")</f>
        <v/>
      </c>
      <c r="AO131" s="42"/>
    </row>
    <row r="132" spans="1:41" s="255" customFormat="1" x14ac:dyDescent="0.3">
      <c r="A132" s="233">
        <f>WEEKNUM(plachta3434235[[#This Row],[LOADING DATE]],21)</f>
        <v>5</v>
      </c>
      <c r="B132" s="234" t="s">
        <v>82</v>
      </c>
      <c r="C132" s="235" t="s">
        <v>45</v>
      </c>
      <c r="D132" s="236" t="s">
        <v>83</v>
      </c>
      <c r="E132" s="237" t="s">
        <v>84</v>
      </c>
      <c r="F132" s="238">
        <v>45320</v>
      </c>
      <c r="G132" s="239">
        <v>0.375</v>
      </c>
      <c r="H132" s="235" t="s">
        <v>42</v>
      </c>
      <c r="I132" s="236" t="s">
        <v>85</v>
      </c>
      <c r="J132" s="240" t="s">
        <v>86</v>
      </c>
      <c r="K132" s="234">
        <v>45321</v>
      </c>
      <c r="L132" s="241">
        <v>0.65625</v>
      </c>
      <c r="M132" s="242" t="s">
        <v>490</v>
      </c>
      <c r="N132" s="237" t="s">
        <v>67</v>
      </c>
      <c r="O132" s="237" t="s">
        <v>49</v>
      </c>
      <c r="P132" s="243"/>
      <c r="Q132" s="244" t="s">
        <v>138</v>
      </c>
      <c r="R132" s="25" t="s">
        <v>95</v>
      </c>
      <c r="S132" s="245">
        <v>990</v>
      </c>
      <c r="T132" s="246">
        <v>930</v>
      </c>
      <c r="U132" s="247">
        <f>plachta3434235[[#This Row],[SALES '[€']]]-plachta3434235[[#This Row],[PURCHASE '[€']]]</f>
        <v>60</v>
      </c>
      <c r="V132" s="248">
        <f>plachta3434235[[#This Row],[MARGIN '[€']]]/plachta3434235[[#This Row],[SALES '[€']]]</f>
        <v>6.0606060606060608E-2</v>
      </c>
      <c r="W132" s="247">
        <v>9215171268</v>
      </c>
      <c r="X132" s="249" t="s">
        <v>491</v>
      </c>
      <c r="Y132" s="250">
        <v>872</v>
      </c>
      <c r="Z132" s="250"/>
      <c r="AA132" s="250" t="s">
        <v>53</v>
      </c>
      <c r="AB132" s="249">
        <f>plachta3434235[[#This Row],[PURCHASE '[€']]]/plachta3434235[[#This Row],[KM]]</f>
        <v>1.0665137614678899</v>
      </c>
      <c r="AC132" s="251">
        <f>plachta3434235[[#This Row],[SALES '[€']]]/plachta3434235[[#This Row],[KM]]</f>
        <v>1.1353211009174311</v>
      </c>
      <c r="AD132" s="252"/>
      <c r="AE132" s="253"/>
      <c r="AF132" s="253"/>
      <c r="AG132" s="253"/>
      <c r="AH132" s="253"/>
      <c r="AI132" s="254"/>
      <c r="AJ132" s="254"/>
      <c r="AK132" s="254"/>
      <c r="AL132" s="254" t="str">
        <f>IF(plachta3434235[[#This Row],[DELIVERY TIME]]="STORNO","CANCELLED","OK")</f>
        <v>OK</v>
      </c>
      <c r="AM132" s="254"/>
      <c r="AN132" s="254" t="str">
        <f>IF(RIGHT(plachta3434235[[#This Row],[CARRIER]],3)="-MF",921,"")</f>
        <v/>
      </c>
      <c r="AO132" s="254"/>
    </row>
    <row r="133" spans="1:41" s="255" customFormat="1" x14ac:dyDescent="0.3">
      <c r="A133" s="233">
        <f>WEEKNUM(plachta3434235[[#This Row],[LOADING DATE]],21)</f>
        <v>5</v>
      </c>
      <c r="B133" s="234" t="s">
        <v>82</v>
      </c>
      <c r="C133" s="235" t="s">
        <v>45</v>
      </c>
      <c r="D133" s="236" t="s">
        <v>83</v>
      </c>
      <c r="E133" s="237" t="s">
        <v>84</v>
      </c>
      <c r="F133" s="238">
        <v>45320</v>
      </c>
      <c r="G133" s="239">
        <v>0.41666666666666669</v>
      </c>
      <c r="H133" s="235" t="s">
        <v>42</v>
      </c>
      <c r="I133" s="236" t="s">
        <v>85</v>
      </c>
      <c r="J133" s="240" t="s">
        <v>86</v>
      </c>
      <c r="K133" s="234">
        <v>45321</v>
      </c>
      <c r="L133" s="241">
        <v>0.625</v>
      </c>
      <c r="M133" s="242" t="s">
        <v>492</v>
      </c>
      <c r="N133" s="237" t="s">
        <v>67</v>
      </c>
      <c r="O133" s="237" t="s">
        <v>49</v>
      </c>
      <c r="P133" s="243"/>
      <c r="Q133" s="244" t="s">
        <v>493</v>
      </c>
      <c r="R133" s="25" t="s">
        <v>95</v>
      </c>
      <c r="S133" s="245">
        <v>990</v>
      </c>
      <c r="T133" s="246">
        <v>930</v>
      </c>
      <c r="U133" s="247">
        <f>plachta3434235[[#This Row],[SALES '[€']]]-plachta3434235[[#This Row],[PURCHASE '[€']]]</f>
        <v>60</v>
      </c>
      <c r="V133" s="248">
        <f>plachta3434235[[#This Row],[MARGIN '[€']]]/plachta3434235[[#This Row],[SALES '[€']]]</f>
        <v>6.0606060606060608E-2</v>
      </c>
      <c r="W133" s="247">
        <v>9215171272</v>
      </c>
      <c r="X133" s="249" t="s">
        <v>494</v>
      </c>
      <c r="Y133" s="250">
        <v>872</v>
      </c>
      <c r="Z133" s="250"/>
      <c r="AA133" s="250" t="s">
        <v>53</v>
      </c>
      <c r="AB133" s="249">
        <f>plachta3434235[[#This Row],[PURCHASE '[€']]]/plachta3434235[[#This Row],[KM]]</f>
        <v>1.0665137614678899</v>
      </c>
      <c r="AC133" s="251">
        <f>plachta3434235[[#This Row],[SALES '[€']]]/plachta3434235[[#This Row],[KM]]</f>
        <v>1.1353211009174311</v>
      </c>
      <c r="AD133" s="252"/>
      <c r="AE133" s="253"/>
      <c r="AF133" s="253"/>
      <c r="AG133" s="253"/>
      <c r="AH133" s="253"/>
      <c r="AI133" s="254"/>
      <c r="AJ133" s="254"/>
      <c r="AK133" s="254"/>
      <c r="AL133" s="254" t="str">
        <f>IF(plachta3434235[[#This Row],[DELIVERY TIME]]="STORNO","CANCELLED","OK")</f>
        <v>OK</v>
      </c>
      <c r="AM133" s="254"/>
      <c r="AN133" s="254" t="str">
        <f>IF(RIGHT(plachta3434235[[#This Row],[CARRIER]],3)="-MF",921,"")</f>
        <v/>
      </c>
      <c r="AO133" s="254"/>
    </row>
    <row r="134" spans="1:41" s="255" customFormat="1" x14ac:dyDescent="0.3">
      <c r="A134" s="233">
        <f>WEEKNUM(plachta3434235[[#This Row],[LOADING DATE]],21)</f>
        <v>5</v>
      </c>
      <c r="B134" s="234" t="s">
        <v>82</v>
      </c>
      <c r="C134" s="235" t="s">
        <v>45</v>
      </c>
      <c r="D134" s="236" t="s">
        <v>83</v>
      </c>
      <c r="E134" s="237" t="s">
        <v>84</v>
      </c>
      <c r="F134" s="238">
        <v>45320</v>
      </c>
      <c r="G134" s="239">
        <v>0.4375</v>
      </c>
      <c r="H134" s="235" t="s">
        <v>42</v>
      </c>
      <c r="I134" s="236" t="s">
        <v>85</v>
      </c>
      <c r="J134" s="240" t="s">
        <v>86</v>
      </c>
      <c r="K134" s="234">
        <v>45321</v>
      </c>
      <c r="L134" s="241">
        <v>0.5</v>
      </c>
      <c r="M134" s="242" t="s">
        <v>495</v>
      </c>
      <c r="N134" s="237" t="s">
        <v>67</v>
      </c>
      <c r="O134" s="237" t="s">
        <v>49</v>
      </c>
      <c r="P134" s="256"/>
      <c r="Q134" s="257" t="s">
        <v>496</v>
      </c>
      <c r="R134" s="25" t="s">
        <v>409</v>
      </c>
      <c r="S134" s="250">
        <v>990</v>
      </c>
      <c r="T134" s="246">
        <v>950</v>
      </c>
      <c r="U134" s="247">
        <f>plachta3434235[[#This Row],[SALES '[€']]]-plachta3434235[[#This Row],[PURCHASE '[€']]]</f>
        <v>40</v>
      </c>
      <c r="V134" s="248">
        <f>plachta3434235[[#This Row],[MARGIN '[€']]]/plachta3434235[[#This Row],[SALES '[€']]]</f>
        <v>4.0404040404040407E-2</v>
      </c>
      <c r="W134" s="247">
        <v>9215171277</v>
      </c>
      <c r="X134" s="249" t="s">
        <v>497</v>
      </c>
      <c r="Y134" s="250">
        <v>872</v>
      </c>
      <c r="Z134" s="250"/>
      <c r="AA134" s="250" t="s">
        <v>53</v>
      </c>
      <c r="AB134" s="249">
        <f>plachta3434235[[#This Row],[PURCHASE '[€']]]/plachta3434235[[#This Row],[KM]]</f>
        <v>1.0894495412844036</v>
      </c>
      <c r="AC134" s="251">
        <f>plachta3434235[[#This Row],[SALES '[€']]]/plachta3434235[[#This Row],[KM]]</f>
        <v>1.1353211009174311</v>
      </c>
      <c r="AD134" s="252"/>
      <c r="AE134" s="253"/>
      <c r="AF134" s="253"/>
      <c r="AG134" s="253"/>
      <c r="AH134" s="253"/>
      <c r="AI134" s="254"/>
      <c r="AJ134" s="254"/>
      <c r="AK134" s="254"/>
      <c r="AL134" s="254" t="str">
        <f>IF(plachta3434235[[#This Row],[DELIVERY TIME]]="STORNO","CANCELLED","OK")</f>
        <v>OK</v>
      </c>
      <c r="AM134" s="254"/>
      <c r="AN134" s="254" t="str">
        <f>IF(RIGHT(plachta3434235[[#This Row],[CARRIER]],3)="-MF",921,"")</f>
        <v/>
      </c>
      <c r="AO134" s="254"/>
    </row>
    <row r="135" spans="1:41" s="255" customFormat="1" x14ac:dyDescent="0.3">
      <c r="A135" s="233">
        <f>WEEKNUM(plachta3434235[[#This Row],[LOADING DATE]],21)</f>
        <v>5</v>
      </c>
      <c r="B135" s="234" t="s">
        <v>82</v>
      </c>
      <c r="C135" s="235" t="s">
        <v>45</v>
      </c>
      <c r="D135" s="236" t="s">
        <v>83</v>
      </c>
      <c r="E135" s="237" t="s">
        <v>84</v>
      </c>
      <c r="F135" s="238">
        <v>45320</v>
      </c>
      <c r="G135" s="239">
        <v>0.45833333333333331</v>
      </c>
      <c r="H135" s="235" t="s">
        <v>42</v>
      </c>
      <c r="I135" s="236" t="s">
        <v>85</v>
      </c>
      <c r="J135" s="240" t="s">
        <v>86</v>
      </c>
      <c r="K135" s="234">
        <v>45321</v>
      </c>
      <c r="L135" s="259">
        <v>0.5625</v>
      </c>
      <c r="M135" s="242" t="s">
        <v>498</v>
      </c>
      <c r="N135" s="237" t="s">
        <v>67</v>
      </c>
      <c r="O135" s="237" t="s">
        <v>49</v>
      </c>
      <c r="P135" s="256"/>
      <c r="Q135" s="257" t="s">
        <v>499</v>
      </c>
      <c r="R135" s="32" t="s">
        <v>314</v>
      </c>
      <c r="S135" s="250">
        <v>990</v>
      </c>
      <c r="T135" s="246">
        <v>980</v>
      </c>
      <c r="U135" s="247">
        <f>plachta3434235[[#This Row],[SALES '[€']]]-plachta3434235[[#This Row],[PURCHASE '[€']]]</f>
        <v>10</v>
      </c>
      <c r="V135" s="248">
        <f>plachta3434235[[#This Row],[MARGIN '[€']]]/plachta3434235[[#This Row],[SALES '[€']]]</f>
        <v>1.0101010101010102E-2</v>
      </c>
      <c r="W135" s="247">
        <v>9215171283</v>
      </c>
      <c r="X135" s="249" t="s">
        <v>500</v>
      </c>
      <c r="Y135" s="250">
        <v>872</v>
      </c>
      <c r="Z135" s="250"/>
      <c r="AA135" s="250" t="s">
        <v>53</v>
      </c>
      <c r="AB135" s="249">
        <f>plachta3434235[[#This Row],[PURCHASE '[€']]]/plachta3434235[[#This Row],[KM]]</f>
        <v>1.1238532110091743</v>
      </c>
      <c r="AC135" s="251">
        <f>plachta3434235[[#This Row],[SALES '[€']]]/plachta3434235[[#This Row],[KM]]</f>
        <v>1.1353211009174311</v>
      </c>
      <c r="AD135" s="252"/>
      <c r="AE135" s="253"/>
      <c r="AF135" s="253"/>
      <c r="AG135" s="253"/>
      <c r="AH135" s="253"/>
      <c r="AI135" s="254"/>
      <c r="AJ135" s="254"/>
      <c r="AK135" s="254"/>
      <c r="AL135" s="254" t="str">
        <f>IF(plachta3434235[[#This Row],[DELIVERY TIME]]="STORNO","CANCELLED","OK")</f>
        <v>OK</v>
      </c>
      <c r="AM135" s="254"/>
      <c r="AN135" s="254" t="str">
        <f>IF(RIGHT(plachta3434235[[#This Row],[CARRIER]],3)="-MF",921,"")</f>
        <v/>
      </c>
      <c r="AO135" s="254"/>
    </row>
    <row r="136" spans="1:41" s="255" customFormat="1" x14ac:dyDescent="0.3">
      <c r="A136" s="233">
        <f>WEEKNUM(plachta3434235[[#This Row],[LOADING DATE]],21)</f>
        <v>5</v>
      </c>
      <c r="B136" s="234" t="s">
        <v>82</v>
      </c>
      <c r="C136" s="235" t="s">
        <v>45</v>
      </c>
      <c r="D136" s="236" t="s">
        <v>83</v>
      </c>
      <c r="E136" s="237" t="s">
        <v>84</v>
      </c>
      <c r="F136" s="238">
        <v>45320</v>
      </c>
      <c r="G136" s="239">
        <v>0.58333333333333337</v>
      </c>
      <c r="H136" s="235" t="s">
        <v>42</v>
      </c>
      <c r="I136" s="236" t="s">
        <v>85</v>
      </c>
      <c r="J136" s="240" t="s">
        <v>86</v>
      </c>
      <c r="K136" s="234">
        <v>45322</v>
      </c>
      <c r="L136" s="259">
        <v>0.4375</v>
      </c>
      <c r="M136" s="242" t="s">
        <v>501</v>
      </c>
      <c r="N136" s="237" t="s">
        <v>67</v>
      </c>
      <c r="O136" s="237" t="s">
        <v>49</v>
      </c>
      <c r="P136" s="256"/>
      <c r="Q136" s="257" t="s">
        <v>502</v>
      </c>
      <c r="R136" s="32" t="s">
        <v>388</v>
      </c>
      <c r="S136" s="250">
        <v>990</v>
      </c>
      <c r="T136" s="246">
        <v>990</v>
      </c>
      <c r="U136" s="247">
        <f>plachta3434235[[#This Row],[SALES '[€']]]-plachta3434235[[#This Row],[PURCHASE '[€']]]</f>
        <v>0</v>
      </c>
      <c r="V136" s="248">
        <f>plachta3434235[[#This Row],[MARGIN '[€']]]/plachta3434235[[#This Row],[SALES '[€']]]</f>
        <v>0</v>
      </c>
      <c r="W136" s="247">
        <v>9215171286</v>
      </c>
      <c r="X136" s="249" t="s">
        <v>503</v>
      </c>
      <c r="Y136" s="250">
        <v>872</v>
      </c>
      <c r="Z136" s="250"/>
      <c r="AA136" s="250" t="s">
        <v>53</v>
      </c>
      <c r="AB136" s="249">
        <f>plachta3434235[[#This Row],[PURCHASE '[€']]]/plachta3434235[[#This Row],[KM]]</f>
        <v>1.1353211009174311</v>
      </c>
      <c r="AC136" s="251">
        <f>plachta3434235[[#This Row],[SALES '[€']]]/plachta3434235[[#This Row],[KM]]</f>
        <v>1.1353211009174311</v>
      </c>
      <c r="AD136" s="252"/>
      <c r="AE136" s="253"/>
      <c r="AF136" s="253"/>
      <c r="AG136" s="253"/>
      <c r="AH136" s="253"/>
      <c r="AI136" s="254"/>
      <c r="AJ136" s="254"/>
      <c r="AK136" s="254"/>
      <c r="AL136" s="254" t="str">
        <f>IF(plachta3434235[[#This Row],[DELIVERY TIME]]="STORNO","CANCELLED","OK")</f>
        <v>OK</v>
      </c>
      <c r="AM136" s="254"/>
      <c r="AN136" s="254" t="str">
        <f>IF(RIGHT(plachta3434235[[#This Row],[CARRIER]],3)="-MF",921,"")</f>
        <v/>
      </c>
      <c r="AO136" s="254"/>
    </row>
    <row r="137" spans="1:41" s="255" customFormat="1" x14ac:dyDescent="0.3">
      <c r="A137" s="233">
        <f>WEEKNUM(plachta3434235[[#This Row],[LOADING DATE]],21)</f>
        <v>5</v>
      </c>
      <c r="B137" s="234" t="s">
        <v>82</v>
      </c>
      <c r="C137" s="235" t="s">
        <v>45</v>
      </c>
      <c r="D137" s="236" t="s">
        <v>83</v>
      </c>
      <c r="E137" s="237" t="s">
        <v>84</v>
      </c>
      <c r="F137" s="238">
        <v>45320</v>
      </c>
      <c r="G137" s="239">
        <v>0.5</v>
      </c>
      <c r="H137" s="235" t="s">
        <v>42</v>
      </c>
      <c r="I137" s="236" t="s">
        <v>85</v>
      </c>
      <c r="J137" s="240" t="s">
        <v>86</v>
      </c>
      <c r="K137" s="234">
        <v>45321</v>
      </c>
      <c r="L137" s="259">
        <v>0.4375</v>
      </c>
      <c r="M137" s="242" t="s">
        <v>504</v>
      </c>
      <c r="N137" s="237" t="s">
        <v>67</v>
      </c>
      <c r="O137" s="237" t="s">
        <v>49</v>
      </c>
      <c r="P137" s="256"/>
      <c r="Q137" s="257" t="s">
        <v>505</v>
      </c>
      <c r="R137" s="32" t="s">
        <v>90</v>
      </c>
      <c r="S137" s="250">
        <v>990</v>
      </c>
      <c r="T137" s="246">
        <v>940</v>
      </c>
      <c r="U137" s="247">
        <f>plachta3434235[[#This Row],[SALES '[€']]]-plachta3434235[[#This Row],[PURCHASE '[€']]]</f>
        <v>50</v>
      </c>
      <c r="V137" s="248">
        <f>plachta3434235[[#This Row],[MARGIN '[€']]]/plachta3434235[[#This Row],[SALES '[€']]]</f>
        <v>5.0505050505050504E-2</v>
      </c>
      <c r="W137" s="247">
        <v>9215171290</v>
      </c>
      <c r="X137" s="249" t="s">
        <v>506</v>
      </c>
      <c r="Y137" s="250">
        <v>872</v>
      </c>
      <c r="Z137" s="250"/>
      <c r="AA137" s="250" t="s">
        <v>53</v>
      </c>
      <c r="AB137" s="249">
        <f>plachta3434235[[#This Row],[PURCHASE '[€']]]/plachta3434235[[#This Row],[KM]]</f>
        <v>1.0779816513761469</v>
      </c>
      <c r="AC137" s="251">
        <f>plachta3434235[[#This Row],[SALES '[€']]]/plachta3434235[[#This Row],[KM]]</f>
        <v>1.1353211009174311</v>
      </c>
      <c r="AD137" s="252"/>
      <c r="AE137" s="253"/>
      <c r="AF137" s="253"/>
      <c r="AG137" s="253"/>
      <c r="AH137" s="253"/>
      <c r="AI137" s="254"/>
      <c r="AJ137" s="254"/>
      <c r="AK137" s="254"/>
      <c r="AL137" s="254" t="str">
        <f>IF(plachta3434235[[#This Row],[DELIVERY TIME]]="STORNO","CANCELLED","OK")</f>
        <v>OK</v>
      </c>
      <c r="AM137" s="254"/>
      <c r="AN137" s="254" t="str">
        <f>IF(RIGHT(plachta3434235[[#This Row],[CARRIER]],3)="-MF",921,"")</f>
        <v/>
      </c>
      <c r="AO137" s="254"/>
    </row>
    <row r="138" spans="1:41" s="255" customFormat="1" x14ac:dyDescent="0.3">
      <c r="A138" s="233">
        <f>WEEKNUM(plachta3434235[[#This Row],[LOADING DATE]],21)</f>
        <v>5</v>
      </c>
      <c r="B138" s="234" t="s">
        <v>82</v>
      </c>
      <c r="C138" s="235" t="s">
        <v>45</v>
      </c>
      <c r="D138" s="236" t="s">
        <v>83</v>
      </c>
      <c r="E138" s="237" t="s">
        <v>84</v>
      </c>
      <c r="F138" s="238">
        <v>45320</v>
      </c>
      <c r="G138" s="239">
        <v>0.29166666666666669</v>
      </c>
      <c r="H138" s="235" t="s">
        <v>42</v>
      </c>
      <c r="I138" s="236" t="s">
        <v>85</v>
      </c>
      <c r="J138" s="240" t="s">
        <v>86</v>
      </c>
      <c r="K138" s="234">
        <v>45321</v>
      </c>
      <c r="L138" s="259">
        <v>0.40625</v>
      </c>
      <c r="M138" s="242" t="s">
        <v>507</v>
      </c>
      <c r="N138" s="237" t="s">
        <v>67</v>
      </c>
      <c r="O138" s="237" t="s">
        <v>49</v>
      </c>
      <c r="P138" s="256"/>
      <c r="Q138" s="257" t="s">
        <v>508</v>
      </c>
      <c r="R138" s="32" t="s">
        <v>509</v>
      </c>
      <c r="S138" s="250">
        <v>990</v>
      </c>
      <c r="T138" s="246">
        <v>950</v>
      </c>
      <c r="U138" s="247">
        <f>plachta3434235[[#This Row],[SALES '[€']]]-plachta3434235[[#This Row],[PURCHASE '[€']]]</f>
        <v>40</v>
      </c>
      <c r="V138" s="248">
        <f>plachta3434235[[#This Row],[MARGIN '[€']]]/plachta3434235[[#This Row],[SALES '[€']]]</f>
        <v>4.0404040404040407E-2</v>
      </c>
      <c r="W138" s="247">
        <v>9215171254</v>
      </c>
      <c r="X138" s="249" t="s">
        <v>510</v>
      </c>
      <c r="Y138" s="250">
        <v>872</v>
      </c>
      <c r="Z138" s="250"/>
      <c r="AA138" s="250" t="s">
        <v>53</v>
      </c>
      <c r="AB138" s="249">
        <f>plachta3434235[[#This Row],[PURCHASE '[€']]]/plachta3434235[[#This Row],[KM]]</f>
        <v>1.0894495412844036</v>
      </c>
      <c r="AC138" s="251">
        <f>plachta3434235[[#This Row],[SALES '[€']]]/plachta3434235[[#This Row],[KM]]</f>
        <v>1.1353211009174311</v>
      </c>
      <c r="AD138" s="252"/>
      <c r="AE138" s="253"/>
      <c r="AF138" s="253"/>
      <c r="AG138" s="253"/>
      <c r="AH138" s="253"/>
      <c r="AI138" s="254"/>
      <c r="AJ138" s="254"/>
      <c r="AK138" s="254"/>
      <c r="AL138" s="254" t="str">
        <f>IF(plachta3434235[[#This Row],[DELIVERY TIME]]="STORNO","CANCELLED","OK")</f>
        <v>OK</v>
      </c>
      <c r="AM138" s="254"/>
      <c r="AN138" s="254" t="str">
        <f>IF(RIGHT(plachta3434235[[#This Row],[CARRIER]],3)="-MF",921,"")</f>
        <v/>
      </c>
      <c r="AO138" s="254"/>
    </row>
    <row r="139" spans="1:41" s="255" customFormat="1" x14ac:dyDescent="0.3">
      <c r="A139" s="233">
        <f>WEEKNUM(plachta3434235[[#This Row],[LOADING DATE]],21)</f>
        <v>5</v>
      </c>
      <c r="B139" s="234" t="s">
        <v>82</v>
      </c>
      <c r="C139" s="235" t="s">
        <v>45</v>
      </c>
      <c r="D139" s="236" t="s">
        <v>83</v>
      </c>
      <c r="E139" s="237" t="s">
        <v>84</v>
      </c>
      <c r="F139" s="260">
        <v>45321</v>
      </c>
      <c r="G139" s="239">
        <v>0.375</v>
      </c>
      <c r="H139" s="235" t="s">
        <v>42</v>
      </c>
      <c r="I139" s="236" t="s">
        <v>85</v>
      </c>
      <c r="J139" s="240" t="s">
        <v>86</v>
      </c>
      <c r="K139" s="234">
        <v>45322</v>
      </c>
      <c r="L139" s="259">
        <v>0.65625</v>
      </c>
      <c r="M139" s="242" t="s">
        <v>511</v>
      </c>
      <c r="N139" s="237" t="s">
        <v>67</v>
      </c>
      <c r="O139" s="237" t="s">
        <v>49</v>
      </c>
      <c r="P139" s="243"/>
      <c r="Q139" s="257" t="s">
        <v>398</v>
      </c>
      <c r="R139" s="32" t="s">
        <v>399</v>
      </c>
      <c r="S139" s="250">
        <v>990</v>
      </c>
      <c r="T139" s="246">
        <v>950</v>
      </c>
      <c r="U139" s="247">
        <f>plachta3434235[[#This Row],[SALES '[€']]]-plachta3434235[[#This Row],[PURCHASE '[€']]]</f>
        <v>40</v>
      </c>
      <c r="V139" s="248">
        <f>plachta3434235[[#This Row],[MARGIN '[€']]]/plachta3434235[[#This Row],[SALES '[€']]]</f>
        <v>4.0404040404040407E-2</v>
      </c>
      <c r="W139" s="247">
        <v>9215171291</v>
      </c>
      <c r="X139" s="249" t="s">
        <v>512</v>
      </c>
      <c r="Y139" s="250">
        <v>872</v>
      </c>
      <c r="Z139" s="250"/>
      <c r="AA139" s="250" t="s">
        <v>53</v>
      </c>
      <c r="AB139" s="249">
        <f>plachta3434235[[#This Row],[PURCHASE '[€']]]/plachta3434235[[#This Row],[KM]]</f>
        <v>1.0894495412844036</v>
      </c>
      <c r="AC139" s="251">
        <f>plachta3434235[[#This Row],[SALES '[€']]]/plachta3434235[[#This Row],[KM]]</f>
        <v>1.1353211009174311</v>
      </c>
      <c r="AD139" s="252"/>
      <c r="AE139" s="253"/>
      <c r="AF139" s="253"/>
      <c r="AG139" s="253"/>
      <c r="AH139" s="253"/>
      <c r="AI139" s="254"/>
      <c r="AJ139" s="254"/>
      <c r="AK139" s="254"/>
      <c r="AL139" s="254" t="str">
        <f>IF(plachta3434235[[#This Row],[DELIVERY TIME]]="STORNO","CANCELLED","OK")</f>
        <v>OK</v>
      </c>
      <c r="AM139" s="254"/>
      <c r="AN139" s="254" t="str">
        <f>IF(RIGHT(plachta3434235[[#This Row],[CARRIER]],3)="-MF",921,"")</f>
        <v/>
      </c>
      <c r="AO139" s="254"/>
    </row>
    <row r="140" spans="1:41" s="255" customFormat="1" x14ac:dyDescent="0.3">
      <c r="A140" s="233">
        <f>WEEKNUM(plachta3434235[[#This Row],[LOADING DATE]],21)</f>
        <v>5</v>
      </c>
      <c r="B140" s="234" t="s">
        <v>82</v>
      </c>
      <c r="C140" s="235" t="s">
        <v>45</v>
      </c>
      <c r="D140" s="236" t="s">
        <v>83</v>
      </c>
      <c r="E140" s="237" t="s">
        <v>84</v>
      </c>
      <c r="F140" s="260">
        <v>45321</v>
      </c>
      <c r="G140" s="239">
        <v>0.41666666666666669</v>
      </c>
      <c r="H140" s="235" t="s">
        <v>42</v>
      </c>
      <c r="I140" s="236" t="s">
        <v>85</v>
      </c>
      <c r="J140" s="240" t="s">
        <v>86</v>
      </c>
      <c r="K140" s="234">
        <v>45322</v>
      </c>
      <c r="L140" s="259">
        <v>0.46875</v>
      </c>
      <c r="M140" s="242" t="s">
        <v>513</v>
      </c>
      <c r="N140" s="237" t="s">
        <v>67</v>
      </c>
      <c r="O140" s="237" t="s">
        <v>49</v>
      </c>
      <c r="P140" s="243"/>
      <c r="Q140" s="352" t="s">
        <v>420</v>
      </c>
      <c r="R140" s="32" t="s">
        <v>399</v>
      </c>
      <c r="S140" s="250">
        <v>990</v>
      </c>
      <c r="T140" s="246">
        <v>950</v>
      </c>
      <c r="U140" s="247">
        <f>plachta3434235[[#This Row],[SALES '[€']]]-plachta3434235[[#This Row],[PURCHASE '[€']]]</f>
        <v>40</v>
      </c>
      <c r="V140" s="248">
        <f>plachta3434235[[#This Row],[MARGIN '[€']]]/plachta3434235[[#This Row],[SALES '[€']]]</f>
        <v>4.0404040404040407E-2</v>
      </c>
      <c r="W140" s="247">
        <v>9215171292</v>
      </c>
      <c r="X140" s="249" t="s">
        <v>514</v>
      </c>
      <c r="Y140" s="250">
        <v>872</v>
      </c>
      <c r="Z140" s="250"/>
      <c r="AA140" s="250" t="s">
        <v>53</v>
      </c>
      <c r="AB140" s="249">
        <f>plachta3434235[[#This Row],[PURCHASE '[€']]]/plachta3434235[[#This Row],[KM]]</f>
        <v>1.0894495412844036</v>
      </c>
      <c r="AC140" s="251">
        <f>plachta3434235[[#This Row],[SALES '[€']]]/plachta3434235[[#This Row],[KM]]</f>
        <v>1.1353211009174311</v>
      </c>
      <c r="AD140" s="252"/>
      <c r="AE140" s="253"/>
      <c r="AF140" s="253"/>
      <c r="AG140" s="253"/>
      <c r="AH140" s="253"/>
      <c r="AI140" s="254"/>
      <c r="AJ140" s="254"/>
      <c r="AK140" s="254"/>
      <c r="AL140" s="254" t="str">
        <f>IF(plachta3434235[[#This Row],[DELIVERY TIME]]="STORNO","CANCELLED","OK")</f>
        <v>OK</v>
      </c>
      <c r="AM140" s="254"/>
      <c r="AN140" s="254" t="str">
        <f>IF(RIGHT(plachta3434235[[#This Row],[CARRIER]],3)="-MF",921,"")</f>
        <v/>
      </c>
      <c r="AO140" s="254"/>
    </row>
    <row r="141" spans="1:41" s="255" customFormat="1" x14ac:dyDescent="0.3">
      <c r="A141" s="233">
        <f>WEEKNUM(plachta3434235[[#This Row],[LOADING DATE]],21)</f>
        <v>5</v>
      </c>
      <c r="B141" s="234" t="s">
        <v>82</v>
      </c>
      <c r="C141" s="235" t="s">
        <v>45</v>
      </c>
      <c r="D141" s="236" t="s">
        <v>83</v>
      </c>
      <c r="E141" s="237" t="s">
        <v>84</v>
      </c>
      <c r="F141" s="260">
        <v>45321</v>
      </c>
      <c r="G141" s="239">
        <v>0.54166666666666663</v>
      </c>
      <c r="H141" s="235" t="s">
        <v>42</v>
      </c>
      <c r="I141" s="236" t="s">
        <v>85</v>
      </c>
      <c r="J141" s="240" t="s">
        <v>86</v>
      </c>
      <c r="K141" s="234">
        <v>45322</v>
      </c>
      <c r="L141" s="259">
        <v>0.625</v>
      </c>
      <c r="M141" s="242" t="s">
        <v>515</v>
      </c>
      <c r="N141" s="237" t="s">
        <v>67</v>
      </c>
      <c r="O141" s="237" t="s">
        <v>49</v>
      </c>
      <c r="P141" s="243"/>
      <c r="Q141" s="352" t="s">
        <v>423</v>
      </c>
      <c r="R141" s="32" t="s">
        <v>399</v>
      </c>
      <c r="S141" s="250">
        <v>990</v>
      </c>
      <c r="T141" s="246">
        <v>950</v>
      </c>
      <c r="U141" s="247">
        <f>plachta3434235[[#This Row],[SALES '[€']]]-plachta3434235[[#This Row],[PURCHASE '[€']]]</f>
        <v>40</v>
      </c>
      <c r="V141" s="248">
        <f>plachta3434235[[#This Row],[MARGIN '[€']]]/plachta3434235[[#This Row],[SALES '[€']]]</f>
        <v>4.0404040404040407E-2</v>
      </c>
      <c r="W141" s="247">
        <v>9215171293</v>
      </c>
      <c r="X141" s="249" t="s">
        <v>516</v>
      </c>
      <c r="Y141" s="250">
        <v>872</v>
      </c>
      <c r="Z141" s="250"/>
      <c r="AA141" s="250" t="s">
        <v>53</v>
      </c>
      <c r="AB141" s="249">
        <f>plachta3434235[[#This Row],[PURCHASE '[€']]]/plachta3434235[[#This Row],[KM]]</f>
        <v>1.0894495412844036</v>
      </c>
      <c r="AC141" s="251">
        <f>plachta3434235[[#This Row],[SALES '[€']]]/plachta3434235[[#This Row],[KM]]</f>
        <v>1.1353211009174311</v>
      </c>
      <c r="AD141" s="252"/>
      <c r="AE141" s="253"/>
      <c r="AF141" s="253"/>
      <c r="AG141" s="253"/>
      <c r="AH141" s="253"/>
      <c r="AI141" s="254"/>
      <c r="AJ141" s="254"/>
      <c r="AK141" s="254"/>
      <c r="AL141" s="254" t="str">
        <f>IF(plachta3434235[[#This Row],[DELIVERY TIME]]="STORNO","CANCELLED","OK")</f>
        <v>OK</v>
      </c>
      <c r="AM141" s="254"/>
      <c r="AN141" s="254" t="str">
        <f>IF(RIGHT(plachta3434235[[#This Row],[CARRIER]],3)="-MF",921,"")</f>
        <v/>
      </c>
      <c r="AO141" s="254"/>
    </row>
    <row r="142" spans="1:41" s="255" customFormat="1" x14ac:dyDescent="0.3">
      <c r="A142" s="233">
        <f>WEEKNUM(plachta3434235[[#This Row],[LOADING DATE]],21)</f>
        <v>5</v>
      </c>
      <c r="B142" s="234" t="s">
        <v>82</v>
      </c>
      <c r="C142" s="235" t="s">
        <v>45</v>
      </c>
      <c r="D142" s="236" t="s">
        <v>83</v>
      </c>
      <c r="E142" s="237" t="s">
        <v>84</v>
      </c>
      <c r="F142" s="260">
        <v>45321</v>
      </c>
      <c r="G142" s="239">
        <v>0.29166666666666669</v>
      </c>
      <c r="H142" s="235" t="s">
        <v>42</v>
      </c>
      <c r="I142" s="236" t="s">
        <v>85</v>
      </c>
      <c r="J142" s="240" t="s">
        <v>86</v>
      </c>
      <c r="K142" s="234">
        <v>45322</v>
      </c>
      <c r="L142" s="259">
        <v>0.25</v>
      </c>
      <c r="M142" s="242" t="s">
        <v>517</v>
      </c>
      <c r="N142" s="237" t="s">
        <v>67</v>
      </c>
      <c r="O142" s="237" t="s">
        <v>49</v>
      </c>
      <c r="P142" s="302"/>
      <c r="Q142" s="257" t="s">
        <v>518</v>
      </c>
      <c r="R142" s="32" t="s">
        <v>519</v>
      </c>
      <c r="S142" s="250">
        <v>990</v>
      </c>
      <c r="T142" s="246">
        <v>980</v>
      </c>
      <c r="U142" s="247">
        <f>plachta3434235[[#This Row],[SALES '[€']]]-plachta3434235[[#This Row],[PURCHASE '[€']]]</f>
        <v>10</v>
      </c>
      <c r="V142" s="248">
        <f>plachta3434235[[#This Row],[MARGIN '[€']]]/plachta3434235[[#This Row],[SALES '[€']]]</f>
        <v>1.0101010101010102E-2</v>
      </c>
      <c r="W142" s="247">
        <v>9215171250</v>
      </c>
      <c r="X142" s="249" t="s">
        <v>520</v>
      </c>
      <c r="Y142" s="250">
        <v>872</v>
      </c>
      <c r="Z142" s="250"/>
      <c r="AA142" s="250" t="s">
        <v>53</v>
      </c>
      <c r="AB142" s="249">
        <f>plachta3434235[[#This Row],[PURCHASE '[€']]]/plachta3434235[[#This Row],[KM]]</f>
        <v>1.1238532110091743</v>
      </c>
      <c r="AC142" s="251">
        <f>plachta3434235[[#This Row],[SALES '[€']]]/plachta3434235[[#This Row],[KM]]</f>
        <v>1.1353211009174311</v>
      </c>
      <c r="AD142" s="252"/>
      <c r="AE142" s="253"/>
      <c r="AF142" s="253"/>
      <c r="AG142" s="253"/>
      <c r="AH142" s="253"/>
      <c r="AI142" s="254"/>
      <c r="AJ142" s="254"/>
      <c r="AK142" s="254"/>
      <c r="AL142" s="254" t="str">
        <f>IF(plachta3434235[[#This Row],[DELIVERY TIME]]="STORNO","CANCELLED","OK")</f>
        <v>OK</v>
      </c>
      <c r="AM142" s="254"/>
      <c r="AN142" s="254" t="str">
        <f>IF(RIGHT(plachta3434235[[#This Row],[CARRIER]],3)="-MF",921,"")</f>
        <v/>
      </c>
      <c r="AO142" s="254"/>
    </row>
    <row r="143" spans="1:41" s="255" customFormat="1" x14ac:dyDescent="0.3">
      <c r="A143" s="233">
        <f>WEEKNUM(plachta3434235[[#This Row],[LOADING DATE]],21)</f>
        <v>5</v>
      </c>
      <c r="B143" s="234" t="s">
        <v>82</v>
      </c>
      <c r="C143" s="235" t="s">
        <v>45</v>
      </c>
      <c r="D143" s="236" t="s">
        <v>83</v>
      </c>
      <c r="E143" s="237" t="s">
        <v>84</v>
      </c>
      <c r="F143" s="260">
        <v>45321</v>
      </c>
      <c r="G143" s="239">
        <v>0.41666666666666669</v>
      </c>
      <c r="H143" s="235" t="s">
        <v>42</v>
      </c>
      <c r="I143" s="236" t="s">
        <v>85</v>
      </c>
      <c r="J143" s="240" t="s">
        <v>86</v>
      </c>
      <c r="K143" s="234">
        <v>45322</v>
      </c>
      <c r="L143" s="259">
        <v>0.25</v>
      </c>
      <c r="M143" s="242" t="s">
        <v>521</v>
      </c>
      <c r="N143" s="237" t="s">
        <v>67</v>
      </c>
      <c r="O143" s="237" t="s">
        <v>49</v>
      </c>
      <c r="P143" s="243" t="s">
        <v>522</v>
      </c>
      <c r="Q143" s="257" t="s">
        <v>405</v>
      </c>
      <c r="R143" s="32" t="s">
        <v>523</v>
      </c>
      <c r="S143" s="250">
        <v>990</v>
      </c>
      <c r="T143" s="246">
        <v>950</v>
      </c>
      <c r="U143" s="247">
        <f>plachta3434235[[#This Row],[SALES '[€']]]-plachta3434235[[#This Row],[PURCHASE '[€']]]</f>
        <v>40</v>
      </c>
      <c r="V143" s="248">
        <f>plachta3434235[[#This Row],[MARGIN '[€']]]/plachta3434235[[#This Row],[SALES '[€']]]</f>
        <v>4.0404040404040407E-2</v>
      </c>
      <c r="W143" s="247">
        <v>9215171303</v>
      </c>
      <c r="X143" s="249" t="s">
        <v>524</v>
      </c>
      <c r="Y143" s="250">
        <v>872</v>
      </c>
      <c r="Z143" s="250"/>
      <c r="AA143" s="250" t="s">
        <v>53</v>
      </c>
      <c r="AB143" s="249">
        <f>plachta3434235[[#This Row],[PURCHASE '[€']]]/plachta3434235[[#This Row],[KM]]</f>
        <v>1.0894495412844036</v>
      </c>
      <c r="AC143" s="251">
        <f>plachta3434235[[#This Row],[SALES '[€']]]/plachta3434235[[#This Row],[KM]]</f>
        <v>1.1353211009174311</v>
      </c>
      <c r="AD143" s="252"/>
      <c r="AE143" s="253"/>
      <c r="AF143" s="253"/>
      <c r="AG143" s="253"/>
      <c r="AH143" s="253"/>
      <c r="AI143" s="254"/>
      <c r="AJ143" s="254"/>
      <c r="AK143" s="254"/>
      <c r="AL143" s="254" t="str">
        <f>IF(plachta3434235[[#This Row],[DELIVERY TIME]]="STORNO","CANCELLED","OK")</f>
        <v>OK</v>
      </c>
      <c r="AM143" s="254"/>
      <c r="AN143" s="254" t="str">
        <f>IF(RIGHT(plachta3434235[[#This Row],[CARRIER]],3)="-MF",921,"")</f>
        <v/>
      </c>
      <c r="AO143" s="254"/>
    </row>
    <row r="144" spans="1:41" s="255" customFormat="1" x14ac:dyDescent="0.3">
      <c r="A144" s="233">
        <f>WEEKNUM(plachta3434235[[#This Row],[LOADING DATE]],21)</f>
        <v>5</v>
      </c>
      <c r="B144" s="234" t="s">
        <v>82</v>
      </c>
      <c r="C144" s="235" t="s">
        <v>45</v>
      </c>
      <c r="D144" s="236" t="s">
        <v>83</v>
      </c>
      <c r="E144" s="237" t="s">
        <v>84</v>
      </c>
      <c r="F144" s="260">
        <v>45321</v>
      </c>
      <c r="G144" s="239">
        <v>0.54166666666666663</v>
      </c>
      <c r="H144" s="235" t="s">
        <v>42</v>
      </c>
      <c r="I144" s="236" t="s">
        <v>85</v>
      </c>
      <c r="J144" s="240" t="s">
        <v>86</v>
      </c>
      <c r="K144" s="234">
        <v>45322</v>
      </c>
      <c r="L144" s="259">
        <v>0.40625</v>
      </c>
      <c r="M144" s="242" t="s">
        <v>525</v>
      </c>
      <c r="N144" s="237" t="s">
        <v>67</v>
      </c>
      <c r="O144" s="237" t="s">
        <v>49</v>
      </c>
      <c r="P144" s="243"/>
      <c r="Q144" s="257" t="s">
        <v>526</v>
      </c>
      <c r="R144" s="32" t="s">
        <v>118</v>
      </c>
      <c r="S144" s="250">
        <v>990</v>
      </c>
      <c r="T144" s="246">
        <v>930</v>
      </c>
      <c r="U144" s="247">
        <f>plachta3434235[[#This Row],[SALES '[€']]]-plachta3434235[[#This Row],[PURCHASE '[€']]]</f>
        <v>60</v>
      </c>
      <c r="V144" s="248">
        <f>plachta3434235[[#This Row],[MARGIN '[€']]]/plachta3434235[[#This Row],[SALES '[€']]]</f>
        <v>6.0606060606060608E-2</v>
      </c>
      <c r="W144" s="247">
        <v>9215171296</v>
      </c>
      <c r="X144" s="249" t="s">
        <v>527</v>
      </c>
      <c r="Y144" s="250">
        <v>872</v>
      </c>
      <c r="Z144" s="250"/>
      <c r="AA144" s="250" t="s">
        <v>53</v>
      </c>
      <c r="AB144" s="249">
        <f>plachta3434235[[#This Row],[PURCHASE '[€']]]/plachta3434235[[#This Row],[KM]]</f>
        <v>1.0665137614678899</v>
      </c>
      <c r="AC144" s="251">
        <f>plachta3434235[[#This Row],[SALES '[€']]]/plachta3434235[[#This Row],[KM]]</f>
        <v>1.1353211009174311</v>
      </c>
      <c r="AD144" s="252"/>
      <c r="AE144" s="253"/>
      <c r="AF144" s="253"/>
      <c r="AG144" s="253"/>
      <c r="AH144" s="253"/>
      <c r="AI144" s="254"/>
      <c r="AJ144" s="254"/>
      <c r="AK144" s="254"/>
      <c r="AL144" s="254" t="str">
        <f>IF(plachta3434235[[#This Row],[DELIVERY TIME]]="STORNO","CANCELLED","OK")</f>
        <v>OK</v>
      </c>
      <c r="AM144" s="254"/>
      <c r="AN144" s="254" t="str">
        <f>IF(RIGHT(plachta3434235[[#This Row],[CARRIER]],3)="-MF",921,"")</f>
        <v/>
      </c>
      <c r="AO144" s="254"/>
    </row>
    <row r="145" spans="1:16384" s="255" customFormat="1" x14ac:dyDescent="0.3">
      <c r="A145" s="233">
        <f>WEEKNUM(plachta3434235[[#This Row],[LOADING DATE]],21)</f>
        <v>5</v>
      </c>
      <c r="B145" s="234" t="s">
        <v>82</v>
      </c>
      <c r="C145" s="235" t="s">
        <v>45</v>
      </c>
      <c r="D145" s="236" t="s">
        <v>83</v>
      </c>
      <c r="E145" s="237" t="s">
        <v>84</v>
      </c>
      <c r="F145" s="260">
        <v>45321</v>
      </c>
      <c r="G145" s="239">
        <v>0.66666666666666663</v>
      </c>
      <c r="H145" s="235" t="s">
        <v>42</v>
      </c>
      <c r="I145" s="236" t="s">
        <v>85</v>
      </c>
      <c r="J145" s="240" t="s">
        <v>86</v>
      </c>
      <c r="K145" s="234">
        <v>45323</v>
      </c>
      <c r="L145" s="259">
        <v>0.5</v>
      </c>
      <c r="M145" s="242" t="s">
        <v>528</v>
      </c>
      <c r="N145" s="237" t="s">
        <v>67</v>
      </c>
      <c r="O145" s="237" t="s">
        <v>49</v>
      </c>
      <c r="P145" s="304"/>
      <c r="Q145" s="257" t="s">
        <v>529</v>
      </c>
      <c r="R145" s="32" t="s">
        <v>530</v>
      </c>
      <c r="S145" s="250">
        <v>990</v>
      </c>
      <c r="T145" s="246">
        <v>940</v>
      </c>
      <c r="U145" s="247">
        <f>plachta3434235[[#This Row],[SALES '[€']]]-plachta3434235[[#This Row],[PURCHASE '[€']]]</f>
        <v>50</v>
      </c>
      <c r="V145" s="248">
        <f>plachta3434235[[#This Row],[MARGIN '[€']]]/plachta3434235[[#This Row],[SALES '[€']]]</f>
        <v>5.0505050505050504E-2</v>
      </c>
      <c r="W145" s="247">
        <v>9215171295</v>
      </c>
      <c r="X145" s="249" t="s">
        <v>531</v>
      </c>
      <c r="Y145" s="250">
        <v>872</v>
      </c>
      <c r="Z145" s="250"/>
      <c r="AA145" s="250" t="s">
        <v>53</v>
      </c>
      <c r="AB145" s="249">
        <f>plachta3434235[[#This Row],[PURCHASE '[€']]]/plachta3434235[[#This Row],[KM]]</f>
        <v>1.0779816513761469</v>
      </c>
      <c r="AC145" s="251">
        <f>plachta3434235[[#This Row],[SALES '[€']]]/plachta3434235[[#This Row],[KM]]</f>
        <v>1.1353211009174311</v>
      </c>
      <c r="AD145" s="252"/>
      <c r="AE145" s="253"/>
      <c r="AF145" s="253"/>
      <c r="AG145" s="253"/>
      <c r="AH145" s="253"/>
      <c r="AI145" s="254"/>
      <c r="AJ145" s="254"/>
      <c r="AK145" s="254"/>
      <c r="AL145" s="254" t="str">
        <f>IF(plachta3434235[[#This Row],[DELIVERY TIME]]="STORNO","CANCELLED","OK")</f>
        <v>OK</v>
      </c>
      <c r="AM145" s="254"/>
      <c r="AN145" s="254" t="str">
        <f>IF(RIGHT(plachta3434235[[#This Row],[CARRIER]],3)="-MF",921,"")</f>
        <v/>
      </c>
      <c r="AO145" s="254"/>
    </row>
    <row r="146" spans="1:16384" s="255" customFormat="1" x14ac:dyDescent="0.3">
      <c r="A146" s="233">
        <f>WEEKNUM(plachta3434235[[#This Row],[LOADING DATE]],21)</f>
        <v>5</v>
      </c>
      <c r="B146" s="234" t="s">
        <v>82</v>
      </c>
      <c r="C146" s="235" t="s">
        <v>45</v>
      </c>
      <c r="D146" s="236" t="s">
        <v>83</v>
      </c>
      <c r="E146" s="237" t="s">
        <v>84</v>
      </c>
      <c r="F146" s="260">
        <v>45321</v>
      </c>
      <c r="G146" s="239" t="s">
        <v>532</v>
      </c>
      <c r="H146" s="235" t="s">
        <v>42</v>
      </c>
      <c r="I146" s="236" t="s">
        <v>85</v>
      </c>
      <c r="J146" s="240" t="s">
        <v>86</v>
      </c>
      <c r="K146" s="234">
        <v>45323</v>
      </c>
      <c r="L146" s="259">
        <v>0.25</v>
      </c>
      <c r="M146" s="242" t="s">
        <v>533</v>
      </c>
      <c r="N146" s="237" t="s">
        <v>67</v>
      </c>
      <c r="O146" s="237" t="s">
        <v>49</v>
      </c>
      <c r="P146" s="262"/>
      <c r="Q146" s="244" t="s">
        <v>387</v>
      </c>
      <c r="R146" s="32" t="s">
        <v>388</v>
      </c>
      <c r="S146" s="250">
        <v>990</v>
      </c>
      <c r="T146" s="246">
        <v>980</v>
      </c>
      <c r="U146" s="247">
        <f>plachta3434235[[#This Row],[SALES '[€']]]-plachta3434235[[#This Row],[PURCHASE '[€']]]</f>
        <v>10</v>
      </c>
      <c r="V146" s="248">
        <f>plachta3434235[[#This Row],[MARGIN '[€']]]/plachta3434235[[#This Row],[SALES '[€']]]</f>
        <v>1.0101010101010102E-2</v>
      </c>
      <c r="W146" s="247">
        <v>9215171298</v>
      </c>
      <c r="X146" s="249" t="s">
        <v>534</v>
      </c>
      <c r="Y146" s="250">
        <v>872</v>
      </c>
      <c r="Z146" s="250"/>
      <c r="AA146" s="250" t="s">
        <v>53</v>
      </c>
      <c r="AB146" s="249">
        <f>plachta3434235[[#This Row],[PURCHASE '[€']]]/plachta3434235[[#This Row],[KM]]</f>
        <v>1.1238532110091743</v>
      </c>
      <c r="AC146" s="251">
        <f>plachta3434235[[#This Row],[SALES '[€']]]/plachta3434235[[#This Row],[KM]]</f>
        <v>1.1353211009174311</v>
      </c>
      <c r="AD146" s="252"/>
      <c r="AE146" s="253"/>
      <c r="AF146" s="253"/>
      <c r="AG146" s="253"/>
      <c r="AH146" s="253"/>
      <c r="AI146" s="254"/>
      <c r="AJ146" s="254"/>
      <c r="AK146" s="254"/>
      <c r="AL146" s="254" t="str">
        <f>IF(plachta3434235[[#This Row],[DELIVERY TIME]]="STORNO","CANCELLED","OK")</f>
        <v>OK</v>
      </c>
      <c r="AM146" s="254"/>
      <c r="AN146" s="254" t="str">
        <f>IF(RIGHT(plachta3434235[[#This Row],[CARRIER]],3)="-MF",921,"")</f>
        <v/>
      </c>
      <c r="AO146" s="254"/>
    </row>
    <row r="147" spans="1:16384" s="255" customFormat="1" x14ac:dyDescent="0.3">
      <c r="A147" s="233">
        <f>WEEKNUM(plachta3434235[[#This Row],[LOADING DATE]],21)</f>
        <v>5</v>
      </c>
      <c r="B147" s="234" t="s">
        <v>82</v>
      </c>
      <c r="C147" s="235" t="s">
        <v>45</v>
      </c>
      <c r="D147" s="236" t="s">
        <v>83</v>
      </c>
      <c r="E147" s="237" t="s">
        <v>84</v>
      </c>
      <c r="F147" s="238">
        <v>45322</v>
      </c>
      <c r="G147" s="239">
        <v>0.41666666666666669</v>
      </c>
      <c r="H147" s="235" t="s">
        <v>42</v>
      </c>
      <c r="I147" s="236" t="s">
        <v>85</v>
      </c>
      <c r="J147" s="240" t="s">
        <v>86</v>
      </c>
      <c r="K147" s="305">
        <v>45323</v>
      </c>
      <c r="L147" s="280">
        <v>0.46875</v>
      </c>
      <c r="M147" s="307" t="s">
        <v>535</v>
      </c>
      <c r="N147" s="306" t="s">
        <v>67</v>
      </c>
      <c r="O147" s="306" t="s">
        <v>49</v>
      </c>
      <c r="P147" s="310" t="s">
        <v>536</v>
      </c>
      <c r="Q147" s="281" t="s">
        <v>537</v>
      </c>
      <c r="R147" s="32" t="s">
        <v>90</v>
      </c>
      <c r="S147" s="250">
        <v>990</v>
      </c>
      <c r="T147" s="246">
        <v>940</v>
      </c>
      <c r="U147" s="247">
        <f>plachta3434235[[#This Row],[SALES '[€']]]-plachta3434235[[#This Row],[PURCHASE '[€']]]</f>
        <v>50</v>
      </c>
      <c r="V147" s="248">
        <f>plachta3434235[[#This Row],[MARGIN '[€']]]/plachta3434235[[#This Row],[SALES '[€']]]</f>
        <v>5.0505050505050504E-2</v>
      </c>
      <c r="W147" s="247">
        <v>9215171330</v>
      </c>
      <c r="X147" s="249" t="s">
        <v>538</v>
      </c>
      <c r="Y147" s="250">
        <v>872</v>
      </c>
      <c r="Z147" s="250"/>
      <c r="AA147" s="250" t="s">
        <v>53</v>
      </c>
      <c r="AB147" s="249">
        <f>plachta3434235[[#This Row],[PURCHASE '[€']]]/plachta3434235[[#This Row],[KM]]</f>
        <v>1.0779816513761469</v>
      </c>
      <c r="AC147" s="251">
        <f>plachta3434235[[#This Row],[SALES '[€']]]/plachta3434235[[#This Row],[KM]]</f>
        <v>1.1353211009174311</v>
      </c>
      <c r="AD147" s="252"/>
      <c r="AE147" s="253"/>
      <c r="AF147" s="253"/>
      <c r="AG147" s="253"/>
      <c r="AH147" s="253"/>
      <c r="AI147" s="254"/>
      <c r="AJ147" s="254"/>
      <c r="AK147" s="254"/>
      <c r="AL147" s="254" t="str">
        <f>IF(plachta3434235[[#This Row],[DELIVERY TIME]]="STORNO","CANCELLED","OK")</f>
        <v>OK</v>
      </c>
      <c r="AM147" s="254"/>
      <c r="AN147" s="254" t="str">
        <f>IF(RIGHT(plachta3434235[[#This Row],[CARRIER]],3)="-MF",921,"")</f>
        <v/>
      </c>
      <c r="AO147" s="254"/>
    </row>
    <row r="148" spans="1:16384" s="255" customFormat="1" x14ac:dyDescent="0.3">
      <c r="A148" s="233">
        <f>WEEKNUM(plachta3434235[[#This Row],[LOADING DATE]],21)</f>
        <v>5</v>
      </c>
      <c r="B148" s="234" t="s">
        <v>82</v>
      </c>
      <c r="C148" s="235" t="s">
        <v>45</v>
      </c>
      <c r="D148" s="236" t="s">
        <v>83</v>
      </c>
      <c r="E148" s="237" t="s">
        <v>84</v>
      </c>
      <c r="F148" s="238">
        <v>45322</v>
      </c>
      <c r="G148" s="239">
        <v>0.375</v>
      </c>
      <c r="H148" s="235" t="s">
        <v>42</v>
      </c>
      <c r="I148" s="236" t="s">
        <v>85</v>
      </c>
      <c r="J148" s="240" t="s">
        <v>86</v>
      </c>
      <c r="K148" s="234">
        <v>45324</v>
      </c>
      <c r="L148" s="259">
        <v>0.25</v>
      </c>
      <c r="M148" s="242" t="s">
        <v>539</v>
      </c>
      <c r="N148" s="237" t="s">
        <v>67</v>
      </c>
      <c r="O148" s="237" t="s">
        <v>49</v>
      </c>
      <c r="P148" s="256" t="s">
        <v>540</v>
      </c>
      <c r="Q148" s="257" t="s">
        <v>205</v>
      </c>
      <c r="R148" s="32" t="s">
        <v>147</v>
      </c>
      <c r="S148" s="250">
        <v>990</v>
      </c>
      <c r="T148" s="246">
        <v>950</v>
      </c>
      <c r="U148" s="247">
        <f>plachta3434235[[#This Row],[SALES '[€']]]-plachta3434235[[#This Row],[PURCHASE '[€']]]</f>
        <v>40</v>
      </c>
      <c r="V148" s="248">
        <f>plachta3434235[[#This Row],[MARGIN '[€']]]/plachta3434235[[#This Row],[SALES '[€']]]</f>
        <v>4.0404040404040407E-2</v>
      </c>
      <c r="W148" s="247">
        <v>9215171297</v>
      </c>
      <c r="X148" s="249" t="s">
        <v>541</v>
      </c>
      <c r="Y148" s="250">
        <v>872</v>
      </c>
      <c r="Z148" s="250"/>
      <c r="AA148" s="250" t="s">
        <v>53</v>
      </c>
      <c r="AB148" s="249">
        <f>plachta3434235[[#This Row],[PURCHASE '[€']]]/plachta3434235[[#This Row],[KM]]</f>
        <v>1.0894495412844036</v>
      </c>
      <c r="AC148" s="251">
        <f>plachta3434235[[#This Row],[SALES '[€']]]/plachta3434235[[#This Row],[KM]]</f>
        <v>1.1353211009174311</v>
      </c>
      <c r="AD148" s="252"/>
      <c r="AE148" s="253"/>
      <c r="AF148" s="253"/>
      <c r="AG148" s="253"/>
      <c r="AH148" s="253"/>
      <c r="AI148" s="254"/>
      <c r="AJ148" s="254"/>
      <c r="AK148" s="254"/>
      <c r="AL148" s="254" t="str">
        <f>IF(plachta3434235[[#This Row],[DELIVERY TIME]]="STORNO","CANCELLED","OK")</f>
        <v>OK</v>
      </c>
      <c r="AM148" s="254"/>
      <c r="AN148" s="254" t="str">
        <f>IF(RIGHT(plachta3434235[[#This Row],[CARRIER]],3)="-MF",921,"")</f>
        <v/>
      </c>
      <c r="AO148" s="254"/>
    </row>
    <row r="149" spans="1:16384" s="255" customFormat="1" x14ac:dyDescent="0.3">
      <c r="A149" s="233">
        <f>WEEKNUM(plachta3434235[[#This Row],[LOADING DATE]],21)</f>
        <v>5</v>
      </c>
      <c r="B149" s="234" t="s">
        <v>82</v>
      </c>
      <c r="C149" s="235" t="s">
        <v>45</v>
      </c>
      <c r="D149" s="236" t="s">
        <v>83</v>
      </c>
      <c r="E149" s="237" t="s">
        <v>84</v>
      </c>
      <c r="F149" s="238">
        <v>45322</v>
      </c>
      <c r="G149" s="239">
        <v>0.35416666666666669</v>
      </c>
      <c r="H149" s="235" t="s">
        <v>42</v>
      </c>
      <c r="I149" s="236" t="s">
        <v>85</v>
      </c>
      <c r="J149" s="240" t="s">
        <v>86</v>
      </c>
      <c r="K149" s="234">
        <v>45323</v>
      </c>
      <c r="L149" s="259">
        <v>0.78125</v>
      </c>
      <c r="M149" s="242" t="s">
        <v>542</v>
      </c>
      <c r="N149" s="237" t="s">
        <v>67</v>
      </c>
      <c r="O149" s="237" t="s">
        <v>49</v>
      </c>
      <c r="P149" s="278"/>
      <c r="Q149" s="257" t="s">
        <v>301</v>
      </c>
      <c r="R149" s="32" t="s">
        <v>95</v>
      </c>
      <c r="S149" s="250">
        <v>990</v>
      </c>
      <c r="T149" s="246">
        <v>930</v>
      </c>
      <c r="U149" s="247">
        <f>plachta3434235[[#This Row],[SALES '[€']]]-plachta3434235[[#This Row],[PURCHASE '[€']]]</f>
        <v>60</v>
      </c>
      <c r="V149" s="248">
        <f>plachta3434235[[#This Row],[MARGIN '[€']]]/plachta3434235[[#This Row],[SALES '[€']]]</f>
        <v>6.0606060606060608E-2</v>
      </c>
      <c r="W149" s="247">
        <v>9215171273</v>
      </c>
      <c r="X149" s="249" t="s">
        <v>543</v>
      </c>
      <c r="Y149" s="250">
        <v>872</v>
      </c>
      <c r="Z149" s="250"/>
      <c r="AA149" s="250" t="s">
        <v>53</v>
      </c>
      <c r="AB149" s="249">
        <f>plachta3434235[[#This Row],[PURCHASE '[€']]]/plachta3434235[[#This Row],[KM]]</f>
        <v>1.0665137614678899</v>
      </c>
      <c r="AC149" s="251">
        <f>plachta3434235[[#This Row],[SALES '[€']]]/plachta3434235[[#This Row],[KM]]</f>
        <v>1.1353211009174311</v>
      </c>
      <c r="AD149" s="252"/>
      <c r="AE149" s="253"/>
      <c r="AF149" s="253"/>
      <c r="AG149" s="253"/>
      <c r="AH149" s="253"/>
      <c r="AI149" s="254"/>
      <c r="AJ149" s="254"/>
      <c r="AK149" s="254"/>
      <c r="AL149" s="254" t="str">
        <f>IF(plachta3434235[[#This Row],[DELIVERY TIME]]="STORNO","CANCELLED","OK")</f>
        <v>OK</v>
      </c>
      <c r="AM149" s="254"/>
      <c r="AN149" s="254" t="str">
        <f>IF(RIGHT(plachta3434235[[#This Row],[CARRIER]],3)="-MF",921,"")</f>
        <v/>
      </c>
      <c r="AO149" s="254"/>
    </row>
    <row r="150" spans="1:16384" s="255" customFormat="1" x14ac:dyDescent="0.3">
      <c r="A150" s="233">
        <f>WEEKNUM(plachta3434235[[#This Row],[LOADING DATE]],21)</f>
        <v>5</v>
      </c>
      <c r="B150" s="234" t="s">
        <v>82</v>
      </c>
      <c r="C150" s="235" t="s">
        <v>45</v>
      </c>
      <c r="D150" s="236" t="s">
        <v>83</v>
      </c>
      <c r="E150" s="237" t="s">
        <v>84</v>
      </c>
      <c r="F150" s="238">
        <v>45322</v>
      </c>
      <c r="G150" s="239">
        <v>0.54166666666666663</v>
      </c>
      <c r="H150" s="235" t="s">
        <v>42</v>
      </c>
      <c r="I150" s="236" t="s">
        <v>85</v>
      </c>
      <c r="J150" s="240" t="s">
        <v>86</v>
      </c>
      <c r="K150" s="234">
        <v>45323</v>
      </c>
      <c r="L150" s="259">
        <v>0.40625</v>
      </c>
      <c r="M150" s="242" t="s">
        <v>544</v>
      </c>
      <c r="N150" s="237" t="s">
        <v>67</v>
      </c>
      <c r="O150" s="237" t="s">
        <v>49</v>
      </c>
      <c r="P150" s="231" t="s">
        <v>545</v>
      </c>
      <c r="Q150" s="257" t="s">
        <v>194</v>
      </c>
      <c r="R150" s="32" t="s">
        <v>118</v>
      </c>
      <c r="S150" s="250">
        <v>990</v>
      </c>
      <c r="T150" s="246">
        <v>930</v>
      </c>
      <c r="U150" s="247">
        <f>plachta3434235[[#This Row],[SALES '[€']]]-plachta3434235[[#This Row],[PURCHASE '[€']]]</f>
        <v>60</v>
      </c>
      <c r="V150" s="248">
        <f>plachta3434235[[#This Row],[MARGIN '[€']]]/plachta3434235[[#This Row],[SALES '[€']]]</f>
        <v>6.0606060606060608E-2</v>
      </c>
      <c r="W150" s="247">
        <v>9215171300</v>
      </c>
      <c r="X150" s="249" t="s">
        <v>546</v>
      </c>
      <c r="Y150" s="250">
        <v>872</v>
      </c>
      <c r="Z150" s="250"/>
      <c r="AA150" s="250" t="s">
        <v>53</v>
      </c>
      <c r="AB150" s="249">
        <f>plachta3434235[[#This Row],[PURCHASE '[€']]]/plachta3434235[[#This Row],[KM]]</f>
        <v>1.0665137614678899</v>
      </c>
      <c r="AC150" s="251">
        <f>plachta3434235[[#This Row],[SALES '[€']]]/plachta3434235[[#This Row],[KM]]</f>
        <v>1.1353211009174311</v>
      </c>
      <c r="AD150" s="252"/>
      <c r="AE150" s="253"/>
      <c r="AF150" s="253"/>
      <c r="AG150" s="253"/>
      <c r="AH150" s="253"/>
      <c r="AI150" s="254"/>
      <c r="AJ150" s="254"/>
      <c r="AK150" s="254"/>
      <c r="AL150" s="254" t="str">
        <f>IF(plachta3434235[[#This Row],[DELIVERY TIME]]="STORNO","CANCELLED","OK")</f>
        <v>OK</v>
      </c>
      <c r="AM150" s="254"/>
      <c r="AN150" s="254" t="str">
        <f>IF(RIGHT(plachta3434235[[#This Row],[CARRIER]],3)="-MF",921,"")</f>
        <v/>
      </c>
      <c r="AO150" s="254"/>
    </row>
    <row r="151" spans="1:16384" s="255" customFormat="1" x14ac:dyDescent="0.3">
      <c r="A151" s="233">
        <f>WEEKNUM(plachta3434235[[#This Row],[LOADING DATE]],21)</f>
        <v>4</v>
      </c>
      <c r="B151" s="234" t="s">
        <v>82</v>
      </c>
      <c r="C151" s="235" t="s">
        <v>45</v>
      </c>
      <c r="D151" s="236" t="s">
        <v>83</v>
      </c>
      <c r="E151" s="237" t="s">
        <v>84</v>
      </c>
      <c r="F151" s="266">
        <v>45317</v>
      </c>
      <c r="G151" s="239">
        <v>0.5</v>
      </c>
      <c r="H151" s="235" t="s">
        <v>42</v>
      </c>
      <c r="I151" s="236" t="s">
        <v>85</v>
      </c>
      <c r="J151" s="240" t="s">
        <v>86</v>
      </c>
      <c r="K151" s="234">
        <v>45320</v>
      </c>
      <c r="L151" s="259">
        <v>0.6875</v>
      </c>
      <c r="M151" s="263" t="s">
        <v>547</v>
      </c>
      <c r="N151" s="237" t="s">
        <v>67</v>
      </c>
      <c r="O151" s="237" t="s">
        <v>49</v>
      </c>
      <c r="P151" s="256"/>
      <c r="Q151" s="257" t="s">
        <v>548</v>
      </c>
      <c r="R151" s="32" t="s">
        <v>409</v>
      </c>
      <c r="S151" s="250">
        <v>990</v>
      </c>
      <c r="T151" s="246">
        <v>950</v>
      </c>
      <c r="U151" s="247">
        <f>plachta3434235[[#This Row],[SALES '[€']]]-plachta3434235[[#This Row],[PURCHASE '[€']]]</f>
        <v>40</v>
      </c>
      <c r="V151" s="248">
        <f>plachta3434235[[#This Row],[MARGIN '[€']]]/plachta3434235[[#This Row],[SALES '[€']]]</f>
        <v>4.0404040404040407E-2</v>
      </c>
      <c r="W151" s="247">
        <v>9215171304</v>
      </c>
      <c r="X151" s="249" t="s">
        <v>549</v>
      </c>
      <c r="Y151" s="250">
        <v>872</v>
      </c>
      <c r="Z151" s="250"/>
      <c r="AA151" s="250" t="s">
        <v>53</v>
      </c>
      <c r="AB151" s="249">
        <f>plachta3434235[[#This Row],[PURCHASE '[€']]]/plachta3434235[[#This Row],[KM]]</f>
        <v>1.0894495412844036</v>
      </c>
      <c r="AC151" s="251">
        <f>plachta3434235[[#This Row],[SALES '[€']]]/plachta3434235[[#This Row],[KM]]</f>
        <v>1.1353211009174311</v>
      </c>
      <c r="AD151" s="252"/>
      <c r="AE151" s="253"/>
      <c r="AF151" s="253"/>
      <c r="AG151" s="253"/>
      <c r="AH151" s="253"/>
      <c r="AI151" s="254"/>
      <c r="AJ151" s="254"/>
      <c r="AK151" s="254"/>
      <c r="AL151" s="254" t="str">
        <f>IF(plachta3434235[[#This Row],[DELIVERY TIME]]="STORNO","CANCELLED","OK")</f>
        <v>OK</v>
      </c>
      <c r="AM151" s="254"/>
      <c r="AN151" s="254" t="str">
        <f>IF(RIGHT(plachta3434235[[#This Row],[CARRIER]],3)="-MF",921,"")</f>
        <v/>
      </c>
      <c r="AO151" s="254"/>
    </row>
    <row r="152" spans="1:16384" s="255" customFormat="1" x14ac:dyDescent="0.3">
      <c r="A152" s="233">
        <f>WEEKNUM(plachta3434235[[#This Row],[LOADING DATE]],21)</f>
        <v>5</v>
      </c>
      <c r="B152" s="234" t="s">
        <v>82</v>
      </c>
      <c r="C152" s="235" t="s">
        <v>45</v>
      </c>
      <c r="D152" s="236" t="s">
        <v>83</v>
      </c>
      <c r="E152" s="237" t="s">
        <v>84</v>
      </c>
      <c r="F152" s="238">
        <v>45322</v>
      </c>
      <c r="G152" s="239">
        <v>0.5</v>
      </c>
      <c r="H152" s="235" t="s">
        <v>42</v>
      </c>
      <c r="I152" s="236" t="s">
        <v>85</v>
      </c>
      <c r="J152" s="240" t="s">
        <v>86</v>
      </c>
      <c r="K152" s="234">
        <v>45323</v>
      </c>
      <c r="L152" s="259">
        <v>0.5625</v>
      </c>
      <c r="M152" s="291" t="s">
        <v>550</v>
      </c>
      <c r="N152" s="286" t="s">
        <v>67</v>
      </c>
      <c r="O152" s="286" t="s">
        <v>49</v>
      </c>
      <c r="P152" s="308" t="s">
        <v>551</v>
      </c>
      <c r="Q152" s="257" t="s">
        <v>552</v>
      </c>
      <c r="R152" s="32" t="s">
        <v>553</v>
      </c>
      <c r="S152" s="250">
        <v>990</v>
      </c>
      <c r="T152" s="246">
        <v>940</v>
      </c>
      <c r="U152" s="247">
        <f>plachta3434235[[#This Row],[SALES '[€']]]-plachta3434235[[#This Row],[PURCHASE '[€']]]</f>
        <v>50</v>
      </c>
      <c r="V152" s="248">
        <f>plachta3434235[[#This Row],[MARGIN '[€']]]/plachta3434235[[#This Row],[SALES '[€']]]</f>
        <v>5.0505050505050504E-2</v>
      </c>
      <c r="W152" s="247">
        <v>9215171331</v>
      </c>
      <c r="X152" s="249" t="s">
        <v>554</v>
      </c>
      <c r="Y152" s="250">
        <v>872</v>
      </c>
      <c r="Z152" s="250"/>
      <c r="AA152" s="250" t="s">
        <v>53</v>
      </c>
      <c r="AB152" s="249">
        <f>plachta3434235[[#This Row],[PURCHASE '[€']]]/plachta3434235[[#This Row],[KM]]</f>
        <v>1.0779816513761469</v>
      </c>
      <c r="AC152" s="251">
        <f>plachta3434235[[#This Row],[SALES '[€']]]/plachta3434235[[#This Row],[KM]]</f>
        <v>1.1353211009174311</v>
      </c>
      <c r="AD152" s="252"/>
      <c r="AE152" s="253"/>
      <c r="AF152" s="253"/>
      <c r="AG152" s="253"/>
      <c r="AH152" s="253"/>
      <c r="AI152" s="254"/>
      <c r="AJ152" s="254"/>
      <c r="AK152" s="254"/>
      <c r="AL152" s="254" t="str">
        <f>IF(plachta3434235[[#This Row],[DELIVERY TIME]]="STORNO","CANCELLED","OK")</f>
        <v>OK</v>
      </c>
      <c r="AM152" s="254"/>
      <c r="AN152" s="254" t="str">
        <f>IF(RIGHT(plachta3434235[[#This Row],[CARRIER]],3)="-MF",921,"")</f>
        <v/>
      </c>
      <c r="AO152" s="254"/>
    </row>
    <row r="153" spans="1:16384" s="255" customFormat="1" x14ac:dyDescent="0.3">
      <c r="A153" s="267">
        <f>WEEKNUM(plachta3434235[[#This Row],[LOADING DATE]],21)</f>
        <v>5</v>
      </c>
      <c r="B153" s="234" t="s">
        <v>82</v>
      </c>
      <c r="C153" s="235" t="s">
        <v>45</v>
      </c>
      <c r="D153" s="236" t="s">
        <v>83</v>
      </c>
      <c r="E153" s="237" t="s">
        <v>84</v>
      </c>
      <c r="F153" s="268">
        <v>45322</v>
      </c>
      <c r="G153" s="239">
        <v>0.45833333333333331</v>
      </c>
      <c r="H153" s="235" t="s">
        <v>42</v>
      </c>
      <c r="I153" s="236" t="s">
        <v>85</v>
      </c>
      <c r="J153" s="240" t="s">
        <v>86</v>
      </c>
      <c r="K153" s="234">
        <v>45323</v>
      </c>
      <c r="L153" s="259">
        <v>0.65625</v>
      </c>
      <c r="M153" s="242" t="s">
        <v>555</v>
      </c>
      <c r="N153" s="237" t="s">
        <v>67</v>
      </c>
      <c r="O153" s="237" t="s">
        <v>49</v>
      </c>
      <c r="P153" s="243"/>
      <c r="Q153" s="244" t="s">
        <v>556</v>
      </c>
      <c r="R153" s="32" t="s">
        <v>314</v>
      </c>
      <c r="S153" s="245">
        <v>990</v>
      </c>
      <c r="T153" s="269">
        <v>980</v>
      </c>
      <c r="U153" s="270">
        <f>plachta3434235[[#This Row],[SALES '[€']]]-plachta3434235[[#This Row],[PURCHASE '[€']]]</f>
        <v>10</v>
      </c>
      <c r="V153" s="271">
        <f>plachta3434235[[#This Row],[MARGIN '[€']]]/plachta3434235[[#This Row],[SALES '[€']]]</f>
        <v>1.0101010101010102E-2</v>
      </c>
      <c r="W153" s="270">
        <v>9215171332</v>
      </c>
      <c r="X153" s="272" t="s">
        <v>557</v>
      </c>
      <c r="Y153" s="245">
        <v>872</v>
      </c>
      <c r="Z153" s="245"/>
      <c r="AA153" s="245" t="s">
        <v>53</v>
      </c>
      <c r="AB153" s="272">
        <f>plachta3434235[[#This Row],[PURCHASE '[€']]]/plachta3434235[[#This Row],[KM]]</f>
        <v>1.1238532110091743</v>
      </c>
      <c r="AC153" s="273">
        <f>plachta3434235[[#This Row],[SALES '[€']]]/plachta3434235[[#This Row],[KM]]</f>
        <v>1.1353211009174311</v>
      </c>
      <c r="AD153" s="274"/>
      <c r="AE153" s="275"/>
      <c r="AF153" s="275"/>
      <c r="AG153" s="275"/>
      <c r="AH153" s="275"/>
      <c r="AI153" s="254"/>
      <c r="AJ153" s="254"/>
      <c r="AK153" s="254"/>
      <c r="AL153" s="254" t="str">
        <f>IF(plachta3434235[[#This Row],[DELIVERY TIME]]="STORNO","CANCELLED","OK")</f>
        <v>OK</v>
      </c>
      <c r="AM153" s="254"/>
      <c r="AN153" s="254" t="str">
        <f>IF(RIGHT(plachta3434235[[#This Row],[CARRIER]],3)="-MF",921,"")</f>
        <v/>
      </c>
      <c r="AO153" s="254"/>
      <c r="AP153" s="267"/>
      <c r="AQ153" s="234"/>
      <c r="AR153" s="235"/>
      <c r="AS153" s="236"/>
      <c r="AT153" s="237"/>
      <c r="AU153" s="268"/>
      <c r="AV153" s="239"/>
      <c r="AW153" s="235"/>
      <c r="AX153" s="236"/>
      <c r="AY153" s="240"/>
      <c r="AZ153" s="234"/>
      <c r="BA153" s="258"/>
      <c r="BB153" s="242"/>
      <c r="BC153" s="237"/>
      <c r="BD153" s="237"/>
      <c r="BE153" s="243"/>
      <c r="BF153" s="261"/>
      <c r="BG153" s="56"/>
      <c r="BH153" s="245"/>
      <c r="BI153" s="269"/>
      <c r="BJ153" s="270"/>
      <c r="BK153" s="271"/>
      <c r="BL153" s="270"/>
      <c r="BM153" s="272"/>
      <c r="BN153" s="245"/>
      <c r="BO153" s="245"/>
      <c r="BP153" s="245"/>
      <c r="BQ153" s="272"/>
      <c r="BR153" s="273"/>
      <c r="BS153" s="274"/>
      <c r="BT153" s="275"/>
      <c r="BU153" s="275"/>
      <c r="BV153" s="275"/>
      <c r="BW153" s="275"/>
      <c r="BX153" s="254"/>
      <c r="BY153" s="254"/>
      <c r="BZ153" s="254"/>
      <c r="CA153" s="254"/>
      <c r="CB153" s="254"/>
      <c r="CC153" s="254"/>
      <c r="CD153" s="254"/>
      <c r="CE153" s="267"/>
      <c r="CF153" s="234"/>
      <c r="CG153" s="235"/>
      <c r="CH153" s="236"/>
      <c r="CI153" s="237"/>
      <c r="CJ153" s="268"/>
      <c r="CK153" s="239"/>
      <c r="CL153" s="235"/>
      <c r="CM153" s="236"/>
      <c r="CN153" s="240"/>
      <c r="CO153" s="234"/>
      <c r="CP153" s="258"/>
      <c r="CQ153" s="242"/>
      <c r="CR153" s="237"/>
      <c r="CS153" s="237"/>
      <c r="CT153" s="243"/>
      <c r="CU153" s="261"/>
      <c r="CV153" s="56"/>
      <c r="CW153" s="245"/>
      <c r="CX153" s="269"/>
      <c r="CY153" s="270"/>
      <c r="CZ153" s="271"/>
      <c r="DA153" s="270"/>
      <c r="DB153" s="272"/>
      <c r="DC153" s="245"/>
      <c r="DD153" s="245"/>
      <c r="DE153" s="245"/>
      <c r="DF153" s="272"/>
      <c r="DG153" s="273"/>
      <c r="DH153" s="274"/>
      <c r="DI153" s="275"/>
      <c r="DJ153" s="275"/>
      <c r="DK153" s="275"/>
      <c r="DL153" s="275"/>
      <c r="DM153" s="254"/>
      <c r="DN153" s="254"/>
      <c r="DO153" s="254"/>
      <c r="DP153" s="254"/>
      <c r="DQ153" s="254"/>
      <c r="DR153" s="254"/>
      <c r="DS153" s="254"/>
      <c r="DT153" s="267"/>
      <c r="DU153" s="234"/>
      <c r="DV153" s="235"/>
      <c r="DW153" s="236"/>
      <c r="DX153" s="237"/>
      <c r="DY153" s="268"/>
      <c r="DZ153" s="239"/>
      <c r="EA153" s="235"/>
      <c r="EB153" s="236"/>
      <c r="EC153" s="240"/>
      <c r="ED153" s="234"/>
      <c r="EE153" s="258"/>
      <c r="EF153" s="242"/>
      <c r="EG153" s="237"/>
      <c r="EH153" s="237"/>
      <c r="EI153" s="243"/>
      <c r="EJ153" s="261"/>
      <c r="EK153" s="56"/>
      <c r="EL153" s="245"/>
      <c r="EM153" s="269"/>
      <c r="EN153" s="270"/>
      <c r="EO153" s="271"/>
      <c r="EP153" s="270"/>
      <c r="EQ153" s="272"/>
      <c r="ER153" s="245"/>
      <c r="ES153" s="245"/>
      <c r="ET153" s="245"/>
      <c r="EU153" s="272"/>
      <c r="EV153" s="273"/>
      <c r="EW153" s="274"/>
      <c r="EX153" s="275"/>
      <c r="EY153" s="275"/>
      <c r="EZ153" s="275"/>
      <c r="FA153" s="275"/>
      <c r="FB153" s="254"/>
      <c r="FC153" s="254"/>
      <c r="FD153" s="254"/>
      <c r="FE153" s="254"/>
      <c r="FF153" s="254"/>
      <c r="FG153" s="254"/>
      <c r="FH153" s="254"/>
      <c r="FI153" s="267"/>
      <c r="FJ153" s="234"/>
      <c r="FK153" s="235"/>
      <c r="FL153" s="236"/>
      <c r="FM153" s="237"/>
      <c r="FN153" s="268"/>
      <c r="FO153" s="239"/>
      <c r="FP153" s="235"/>
      <c r="FQ153" s="236"/>
      <c r="FR153" s="240"/>
      <c r="FS153" s="234"/>
      <c r="FT153" s="258"/>
      <c r="FU153" s="242"/>
      <c r="FV153" s="237"/>
      <c r="FW153" s="237"/>
      <c r="FX153" s="243"/>
      <c r="FY153" s="261"/>
      <c r="FZ153" s="56"/>
      <c r="GA153" s="245"/>
      <c r="GB153" s="269"/>
      <c r="GC153" s="270"/>
      <c r="GD153" s="271"/>
      <c r="GE153" s="270"/>
      <c r="GF153" s="272"/>
      <c r="GG153" s="245"/>
      <c r="GH153" s="245"/>
      <c r="GI153" s="245"/>
      <c r="GJ153" s="272"/>
      <c r="GK153" s="273"/>
      <c r="GL153" s="274"/>
      <c r="GM153" s="275"/>
      <c r="GN153" s="275"/>
      <c r="GO153" s="275"/>
      <c r="GP153" s="275"/>
      <c r="GQ153" s="254"/>
      <c r="GR153" s="254"/>
      <c r="GS153" s="254"/>
      <c r="GT153" s="254"/>
      <c r="GU153" s="254"/>
      <c r="GV153" s="254"/>
      <c r="GW153" s="254"/>
      <c r="GX153" s="267"/>
      <c r="GY153" s="234"/>
      <c r="GZ153" s="235"/>
      <c r="HA153" s="236"/>
      <c r="HB153" s="237"/>
      <c r="HC153" s="268"/>
      <c r="HD153" s="239"/>
      <c r="HE153" s="235"/>
      <c r="HF153" s="236"/>
      <c r="HG153" s="240"/>
      <c r="HH153" s="234"/>
      <c r="HI153" s="258"/>
      <c r="HJ153" s="242"/>
      <c r="HK153" s="237"/>
      <c r="HL153" s="237"/>
      <c r="HM153" s="243"/>
      <c r="HN153" s="261"/>
      <c r="HO153" s="56"/>
      <c r="HP153" s="245"/>
      <c r="HQ153" s="269"/>
      <c r="HR153" s="270"/>
      <c r="HS153" s="271"/>
      <c r="HT153" s="270"/>
      <c r="HU153" s="272"/>
      <c r="HV153" s="245"/>
      <c r="HW153" s="245"/>
      <c r="HX153" s="245"/>
      <c r="HY153" s="272"/>
      <c r="HZ153" s="273"/>
      <c r="IA153" s="274"/>
      <c r="IB153" s="275"/>
      <c r="IC153" s="275"/>
      <c r="ID153" s="275"/>
      <c r="IE153" s="275"/>
      <c r="IF153" s="254"/>
      <c r="IG153" s="254"/>
      <c r="IH153" s="254"/>
      <c r="II153" s="254"/>
      <c r="IJ153" s="254"/>
      <c r="IK153" s="254"/>
      <c r="IL153" s="254"/>
      <c r="IM153" s="267"/>
      <c r="IN153" s="234"/>
      <c r="IO153" s="235"/>
      <c r="IP153" s="236"/>
      <c r="IQ153" s="237"/>
      <c r="IR153" s="268"/>
      <c r="IS153" s="239"/>
      <c r="IT153" s="235"/>
      <c r="IU153" s="236"/>
      <c r="IV153" s="240"/>
      <c r="IW153" s="234"/>
      <c r="IX153" s="258"/>
      <c r="IY153" s="242"/>
      <c r="IZ153" s="237"/>
      <c r="JA153" s="237"/>
      <c r="JB153" s="243"/>
      <c r="JC153" s="261"/>
      <c r="JD153" s="56"/>
      <c r="JE153" s="245"/>
      <c r="JF153" s="269"/>
      <c r="JG153" s="270"/>
      <c r="JH153" s="271"/>
      <c r="JI153" s="270"/>
      <c r="JJ153" s="272"/>
      <c r="JK153" s="245"/>
      <c r="JL153" s="245"/>
      <c r="JM153" s="245"/>
      <c r="JN153" s="272"/>
      <c r="JO153" s="273"/>
      <c r="JP153" s="274"/>
      <c r="JQ153" s="275"/>
      <c r="JR153" s="275"/>
      <c r="JS153" s="275"/>
      <c r="JT153" s="275"/>
      <c r="JU153" s="254"/>
      <c r="JV153" s="254"/>
      <c r="JW153" s="254"/>
      <c r="JX153" s="254"/>
      <c r="JY153" s="254"/>
      <c r="JZ153" s="254"/>
      <c r="KA153" s="254"/>
      <c r="KB153" s="267"/>
      <c r="KC153" s="234"/>
      <c r="KD153" s="235"/>
      <c r="KE153" s="236"/>
      <c r="KF153" s="237"/>
      <c r="KG153" s="268"/>
      <c r="KH153" s="239"/>
      <c r="KI153" s="235"/>
      <c r="KJ153" s="236"/>
      <c r="KK153" s="240"/>
      <c r="KL153" s="234"/>
      <c r="KM153" s="258"/>
      <c r="KN153" s="242"/>
      <c r="KO153" s="237"/>
      <c r="KP153" s="237"/>
      <c r="KQ153" s="243"/>
      <c r="KR153" s="261"/>
      <c r="KS153" s="56"/>
      <c r="KT153" s="245"/>
      <c r="KU153" s="269"/>
      <c r="KV153" s="270"/>
      <c r="KW153" s="271"/>
      <c r="KX153" s="270"/>
      <c r="KY153" s="272"/>
      <c r="KZ153" s="245"/>
      <c r="LA153" s="245"/>
      <c r="LB153" s="245"/>
      <c r="LC153" s="272"/>
      <c r="LD153" s="273"/>
      <c r="LE153" s="274"/>
      <c r="LF153" s="275"/>
      <c r="LG153" s="275"/>
      <c r="LH153" s="275"/>
      <c r="LI153" s="275"/>
      <c r="LJ153" s="254"/>
      <c r="LK153" s="254"/>
      <c r="LL153" s="254"/>
      <c r="LM153" s="254"/>
      <c r="LN153" s="254"/>
      <c r="LO153" s="254"/>
      <c r="LP153" s="254"/>
      <c r="LQ153" s="267"/>
      <c r="LR153" s="234"/>
      <c r="LS153" s="235"/>
      <c r="LT153" s="236"/>
      <c r="LU153" s="237"/>
      <c r="LV153" s="268"/>
      <c r="LW153" s="239"/>
      <c r="LX153" s="235"/>
      <c r="LY153" s="236"/>
      <c r="LZ153" s="240"/>
      <c r="MA153" s="234"/>
      <c r="MB153" s="258"/>
      <c r="MC153" s="242"/>
      <c r="MD153" s="237"/>
      <c r="ME153" s="237"/>
      <c r="MF153" s="243"/>
      <c r="MG153" s="261"/>
      <c r="MH153" s="56"/>
      <c r="MI153" s="245"/>
      <c r="MJ153" s="269"/>
      <c r="MK153" s="270"/>
      <c r="ML153" s="271"/>
      <c r="MM153" s="270"/>
      <c r="MN153" s="272"/>
      <c r="MO153" s="245"/>
      <c r="MP153" s="245"/>
      <c r="MQ153" s="245"/>
      <c r="MR153" s="272"/>
      <c r="MS153" s="273"/>
      <c r="MT153" s="274"/>
      <c r="MU153" s="275"/>
      <c r="MV153" s="275"/>
      <c r="MW153" s="275"/>
      <c r="MX153" s="275"/>
      <c r="MY153" s="254"/>
      <c r="MZ153" s="254"/>
      <c r="NA153" s="254"/>
      <c r="NB153" s="254"/>
      <c r="NC153" s="254"/>
      <c r="ND153" s="254"/>
      <c r="NE153" s="254"/>
      <c r="NF153" s="267"/>
      <c r="NG153" s="234"/>
      <c r="NH153" s="235"/>
      <c r="NI153" s="236"/>
      <c r="NJ153" s="237"/>
      <c r="NK153" s="268"/>
      <c r="NL153" s="239"/>
      <c r="NM153" s="235"/>
      <c r="NN153" s="236"/>
      <c r="NO153" s="240"/>
      <c r="NP153" s="234"/>
      <c r="NQ153" s="258"/>
      <c r="NR153" s="242"/>
      <c r="NS153" s="237"/>
      <c r="NT153" s="237"/>
      <c r="NU153" s="243"/>
      <c r="NV153" s="261"/>
      <c r="NW153" s="56"/>
      <c r="NX153" s="245"/>
      <c r="NY153" s="269"/>
      <c r="NZ153" s="270"/>
      <c r="OA153" s="271"/>
      <c r="OB153" s="270"/>
      <c r="OC153" s="272"/>
      <c r="OD153" s="245"/>
      <c r="OE153" s="245"/>
      <c r="OF153" s="245"/>
      <c r="OG153" s="272"/>
      <c r="OH153" s="273"/>
      <c r="OI153" s="274"/>
      <c r="OJ153" s="275"/>
      <c r="OK153" s="275"/>
      <c r="OL153" s="275"/>
      <c r="OM153" s="275"/>
      <c r="ON153" s="254"/>
      <c r="OO153" s="254"/>
      <c r="OP153" s="254"/>
      <c r="OQ153" s="254"/>
      <c r="OR153" s="254"/>
      <c r="OS153" s="254"/>
      <c r="OT153" s="254"/>
      <c r="OU153" s="267"/>
      <c r="OV153" s="234"/>
      <c r="OW153" s="235"/>
      <c r="OX153" s="236"/>
      <c r="OY153" s="237"/>
      <c r="OZ153" s="268"/>
      <c r="PA153" s="239"/>
      <c r="PB153" s="235"/>
      <c r="PC153" s="236"/>
      <c r="PD153" s="240"/>
      <c r="PE153" s="234"/>
      <c r="PF153" s="258"/>
      <c r="PG153" s="242"/>
      <c r="PH153" s="237"/>
      <c r="PI153" s="237"/>
      <c r="PJ153" s="243"/>
      <c r="PK153" s="261"/>
      <c r="PL153" s="56"/>
      <c r="PM153" s="245"/>
      <c r="PN153" s="269"/>
      <c r="PO153" s="270"/>
      <c r="PP153" s="271"/>
      <c r="PQ153" s="270"/>
      <c r="PR153" s="272"/>
      <c r="PS153" s="245"/>
      <c r="PT153" s="245"/>
      <c r="PU153" s="245"/>
      <c r="PV153" s="272"/>
      <c r="PW153" s="273"/>
      <c r="PX153" s="274"/>
      <c r="PY153" s="275"/>
      <c r="PZ153" s="275"/>
      <c r="QA153" s="275"/>
      <c r="QB153" s="275"/>
      <c r="QC153" s="254"/>
      <c r="QD153" s="254"/>
      <c r="QE153" s="254"/>
      <c r="QF153" s="254"/>
      <c r="QG153" s="254"/>
      <c r="QH153" s="254"/>
      <c r="QI153" s="254"/>
      <c r="QJ153" s="267"/>
      <c r="QK153" s="234"/>
      <c r="QL153" s="235"/>
      <c r="QM153" s="236"/>
      <c r="QN153" s="237"/>
      <c r="QO153" s="268"/>
      <c r="QP153" s="239"/>
      <c r="QQ153" s="235"/>
      <c r="QR153" s="236"/>
      <c r="QS153" s="240"/>
      <c r="QT153" s="234"/>
      <c r="QU153" s="258"/>
      <c r="QV153" s="242"/>
      <c r="QW153" s="237"/>
      <c r="QX153" s="237"/>
      <c r="QY153" s="243"/>
      <c r="QZ153" s="261"/>
      <c r="RA153" s="56"/>
      <c r="RB153" s="245"/>
      <c r="RC153" s="269"/>
      <c r="RD153" s="270"/>
      <c r="RE153" s="271"/>
      <c r="RF153" s="270"/>
      <c r="RG153" s="272"/>
      <c r="RH153" s="245"/>
      <c r="RI153" s="245"/>
      <c r="RJ153" s="245"/>
      <c r="RK153" s="272"/>
      <c r="RL153" s="273"/>
      <c r="RM153" s="274"/>
      <c r="RN153" s="275"/>
      <c r="RO153" s="275"/>
      <c r="RP153" s="275"/>
      <c r="RQ153" s="275"/>
      <c r="RR153" s="254"/>
      <c r="RS153" s="254"/>
      <c r="RT153" s="254"/>
      <c r="RU153" s="254"/>
      <c r="RV153" s="254"/>
      <c r="RW153" s="254"/>
      <c r="RX153" s="254"/>
      <c r="RY153" s="267"/>
      <c r="RZ153" s="234"/>
      <c r="SA153" s="235"/>
      <c r="SB153" s="236"/>
      <c r="SC153" s="237"/>
      <c r="SD153" s="268"/>
      <c r="SE153" s="239"/>
      <c r="SF153" s="235"/>
      <c r="SG153" s="236"/>
      <c r="SH153" s="240"/>
      <c r="SI153" s="234"/>
      <c r="SJ153" s="258"/>
      <c r="SK153" s="242"/>
      <c r="SL153" s="237"/>
      <c r="SM153" s="237"/>
      <c r="SN153" s="243"/>
      <c r="SO153" s="261"/>
      <c r="SP153" s="56"/>
      <c r="SQ153" s="245"/>
      <c r="SR153" s="269"/>
      <c r="SS153" s="270"/>
      <c r="ST153" s="271"/>
      <c r="SU153" s="270"/>
      <c r="SV153" s="272"/>
      <c r="SW153" s="245"/>
      <c r="SX153" s="245"/>
      <c r="SY153" s="245"/>
      <c r="SZ153" s="272"/>
      <c r="TA153" s="273"/>
      <c r="TB153" s="274"/>
      <c r="TC153" s="275"/>
      <c r="TD153" s="275"/>
      <c r="TE153" s="275"/>
      <c r="TF153" s="275"/>
      <c r="TG153" s="254"/>
      <c r="TH153" s="254"/>
      <c r="TI153" s="254"/>
      <c r="TJ153" s="254"/>
      <c r="TK153" s="254"/>
      <c r="TL153" s="254"/>
      <c r="TM153" s="254"/>
      <c r="TN153" s="267"/>
      <c r="TO153" s="234"/>
      <c r="TP153" s="235"/>
      <c r="TQ153" s="236"/>
      <c r="TR153" s="237"/>
      <c r="TS153" s="268"/>
      <c r="TT153" s="239"/>
      <c r="TU153" s="235"/>
      <c r="TV153" s="236"/>
      <c r="TW153" s="240"/>
      <c r="TX153" s="234"/>
      <c r="TY153" s="258"/>
      <c r="TZ153" s="242"/>
      <c r="UA153" s="237"/>
      <c r="UB153" s="237"/>
      <c r="UC153" s="243"/>
      <c r="UD153" s="261"/>
      <c r="UE153" s="56"/>
      <c r="UF153" s="245"/>
      <c r="UG153" s="269"/>
      <c r="UH153" s="270"/>
      <c r="UI153" s="271"/>
      <c r="UJ153" s="270"/>
      <c r="UK153" s="272"/>
      <c r="UL153" s="245"/>
      <c r="UM153" s="245"/>
      <c r="UN153" s="245"/>
      <c r="UO153" s="272"/>
      <c r="UP153" s="273"/>
      <c r="UQ153" s="274"/>
      <c r="UR153" s="275"/>
      <c r="US153" s="275"/>
      <c r="UT153" s="275"/>
      <c r="UU153" s="275"/>
      <c r="UV153" s="254"/>
      <c r="UW153" s="254"/>
      <c r="UX153" s="254"/>
      <c r="UY153" s="254"/>
      <c r="UZ153" s="254"/>
      <c r="VA153" s="254"/>
      <c r="VB153" s="254"/>
      <c r="VC153" s="267"/>
      <c r="VD153" s="234"/>
      <c r="VE153" s="235"/>
      <c r="VF153" s="236"/>
      <c r="VG153" s="237"/>
      <c r="VH153" s="268"/>
      <c r="VI153" s="239"/>
      <c r="VJ153" s="235"/>
      <c r="VK153" s="236"/>
      <c r="VL153" s="240"/>
      <c r="VM153" s="234"/>
      <c r="VN153" s="258"/>
      <c r="VO153" s="242"/>
      <c r="VP153" s="237"/>
      <c r="VQ153" s="237"/>
      <c r="VR153" s="243"/>
      <c r="VS153" s="261"/>
      <c r="VT153" s="56"/>
      <c r="VU153" s="245"/>
      <c r="VV153" s="269"/>
      <c r="VW153" s="270"/>
      <c r="VX153" s="271"/>
      <c r="VY153" s="270"/>
      <c r="VZ153" s="272"/>
      <c r="WA153" s="245"/>
      <c r="WB153" s="245"/>
      <c r="WC153" s="245"/>
      <c r="WD153" s="272"/>
      <c r="WE153" s="273"/>
      <c r="WF153" s="274"/>
      <c r="WG153" s="275"/>
      <c r="WH153" s="275"/>
      <c r="WI153" s="275"/>
      <c r="WJ153" s="275"/>
      <c r="WK153" s="254"/>
      <c r="WL153" s="254"/>
      <c r="WM153" s="254"/>
      <c r="WN153" s="254"/>
      <c r="WO153" s="254"/>
      <c r="WP153" s="254"/>
      <c r="WQ153" s="254"/>
      <c r="WR153" s="267"/>
      <c r="WS153" s="234"/>
      <c r="WT153" s="235"/>
      <c r="WU153" s="236"/>
      <c r="WV153" s="237"/>
      <c r="WW153" s="268"/>
      <c r="WX153" s="239"/>
      <c r="WY153" s="235"/>
      <c r="WZ153" s="236"/>
      <c r="XA153" s="240"/>
      <c r="XB153" s="234"/>
      <c r="XC153" s="258"/>
      <c r="XD153" s="242"/>
      <c r="XE153" s="237"/>
      <c r="XF153" s="237"/>
      <c r="XG153" s="243"/>
      <c r="XH153" s="261"/>
      <c r="XI153" s="56"/>
      <c r="XJ153" s="245"/>
      <c r="XK153" s="269"/>
      <c r="XL153" s="270"/>
      <c r="XM153" s="271"/>
      <c r="XN153" s="270"/>
      <c r="XO153" s="272"/>
      <c r="XP153" s="245"/>
      <c r="XQ153" s="245"/>
      <c r="XR153" s="245"/>
      <c r="XS153" s="272"/>
      <c r="XT153" s="273"/>
      <c r="XU153" s="274"/>
      <c r="XV153" s="275"/>
      <c r="XW153" s="275"/>
      <c r="XX153" s="275"/>
      <c r="XY153" s="275"/>
      <c r="XZ153" s="254"/>
      <c r="YA153" s="254"/>
      <c r="YB153" s="254"/>
      <c r="YC153" s="254"/>
      <c r="YD153" s="254"/>
      <c r="YE153" s="254"/>
      <c r="YF153" s="254"/>
      <c r="YG153" s="267"/>
      <c r="YH153" s="234"/>
      <c r="YI153" s="235"/>
      <c r="YJ153" s="236"/>
      <c r="YK153" s="237"/>
      <c r="YL153" s="268"/>
      <c r="YM153" s="239"/>
      <c r="YN153" s="235"/>
      <c r="YO153" s="236"/>
      <c r="YP153" s="240"/>
      <c r="YQ153" s="234"/>
      <c r="YR153" s="258"/>
      <c r="YS153" s="242"/>
      <c r="YT153" s="237"/>
      <c r="YU153" s="237"/>
      <c r="YV153" s="243"/>
      <c r="YW153" s="261"/>
      <c r="YX153" s="56"/>
      <c r="YY153" s="245"/>
      <c r="YZ153" s="269"/>
      <c r="ZA153" s="270"/>
      <c r="ZB153" s="271"/>
      <c r="ZC153" s="270"/>
      <c r="ZD153" s="272"/>
      <c r="ZE153" s="245"/>
      <c r="ZF153" s="245"/>
      <c r="ZG153" s="245"/>
      <c r="ZH153" s="272"/>
      <c r="ZI153" s="273"/>
      <c r="ZJ153" s="274"/>
      <c r="ZK153" s="275"/>
      <c r="ZL153" s="275"/>
      <c r="ZM153" s="275"/>
      <c r="ZN153" s="275"/>
      <c r="ZO153" s="254"/>
      <c r="ZP153" s="254"/>
      <c r="ZQ153" s="254"/>
      <c r="ZR153" s="254"/>
      <c r="ZS153" s="254"/>
      <c r="ZT153" s="254"/>
      <c r="ZU153" s="254"/>
      <c r="ZV153" s="267"/>
      <c r="ZW153" s="234"/>
      <c r="ZX153" s="235"/>
      <c r="ZY153" s="236"/>
      <c r="ZZ153" s="237"/>
      <c r="AAA153" s="268"/>
      <c r="AAB153" s="239"/>
      <c r="AAC153" s="235"/>
      <c r="AAD153" s="236"/>
      <c r="AAE153" s="240"/>
      <c r="AAF153" s="234"/>
      <c r="AAG153" s="258"/>
      <c r="AAH153" s="242"/>
      <c r="AAI153" s="237"/>
      <c r="AAJ153" s="237"/>
      <c r="AAK153" s="243"/>
      <c r="AAL153" s="261"/>
      <c r="AAM153" s="56"/>
      <c r="AAN153" s="245"/>
      <c r="AAO153" s="269"/>
      <c r="AAP153" s="270"/>
      <c r="AAQ153" s="271"/>
      <c r="AAR153" s="270"/>
      <c r="AAS153" s="272"/>
      <c r="AAT153" s="245"/>
      <c r="AAU153" s="245"/>
      <c r="AAV153" s="245"/>
      <c r="AAW153" s="272"/>
      <c r="AAX153" s="273"/>
      <c r="AAY153" s="274"/>
      <c r="AAZ153" s="275"/>
      <c r="ABA153" s="275"/>
      <c r="ABB153" s="275"/>
      <c r="ABC153" s="275"/>
      <c r="ABD153" s="254"/>
      <c r="ABE153" s="254"/>
      <c r="ABF153" s="254"/>
      <c r="ABG153" s="254"/>
      <c r="ABH153" s="254"/>
      <c r="ABI153" s="254"/>
      <c r="ABJ153" s="254"/>
      <c r="ABK153" s="267"/>
      <c r="ABL153" s="234"/>
      <c r="ABM153" s="235"/>
      <c r="ABN153" s="236"/>
      <c r="ABO153" s="237"/>
      <c r="ABP153" s="268"/>
      <c r="ABQ153" s="239"/>
      <c r="ABR153" s="235"/>
      <c r="ABS153" s="236"/>
      <c r="ABT153" s="240"/>
      <c r="ABU153" s="234"/>
      <c r="ABV153" s="258"/>
      <c r="ABW153" s="242"/>
      <c r="ABX153" s="237"/>
      <c r="ABY153" s="237"/>
      <c r="ABZ153" s="243"/>
      <c r="ACA153" s="261"/>
      <c r="ACB153" s="56"/>
      <c r="ACC153" s="245"/>
      <c r="ACD153" s="269"/>
      <c r="ACE153" s="270"/>
      <c r="ACF153" s="271"/>
      <c r="ACG153" s="270"/>
      <c r="ACH153" s="272"/>
      <c r="ACI153" s="245"/>
      <c r="ACJ153" s="245"/>
      <c r="ACK153" s="245"/>
      <c r="ACL153" s="272"/>
      <c r="ACM153" s="273"/>
      <c r="ACN153" s="274"/>
      <c r="ACO153" s="275"/>
      <c r="ACP153" s="275"/>
      <c r="ACQ153" s="275"/>
      <c r="ACR153" s="275"/>
      <c r="ACS153" s="254"/>
      <c r="ACT153" s="254"/>
      <c r="ACU153" s="254"/>
      <c r="ACV153" s="254"/>
      <c r="ACW153" s="254"/>
      <c r="ACX153" s="254"/>
      <c r="ACY153" s="254"/>
      <c r="ACZ153" s="267"/>
      <c r="ADA153" s="234"/>
      <c r="ADB153" s="235"/>
      <c r="ADC153" s="236"/>
      <c r="ADD153" s="237"/>
      <c r="ADE153" s="268"/>
      <c r="ADF153" s="239"/>
      <c r="ADG153" s="235"/>
      <c r="ADH153" s="236"/>
      <c r="ADI153" s="240"/>
      <c r="ADJ153" s="234"/>
      <c r="ADK153" s="258"/>
      <c r="ADL153" s="242"/>
      <c r="ADM153" s="237"/>
      <c r="ADN153" s="237"/>
      <c r="ADO153" s="243"/>
      <c r="ADP153" s="261"/>
      <c r="ADQ153" s="56"/>
      <c r="ADR153" s="245"/>
      <c r="ADS153" s="269"/>
      <c r="ADT153" s="270"/>
      <c r="ADU153" s="271"/>
      <c r="ADV153" s="270"/>
      <c r="ADW153" s="272"/>
      <c r="ADX153" s="245"/>
      <c r="ADY153" s="245"/>
      <c r="ADZ153" s="245"/>
      <c r="AEA153" s="272"/>
      <c r="AEB153" s="273"/>
      <c r="AEC153" s="274"/>
      <c r="AED153" s="275"/>
      <c r="AEE153" s="275"/>
      <c r="AEF153" s="275"/>
      <c r="AEG153" s="275"/>
      <c r="AEH153" s="254"/>
      <c r="AEI153" s="254"/>
      <c r="AEJ153" s="254"/>
      <c r="AEK153" s="254"/>
      <c r="AEL153" s="254"/>
      <c r="AEM153" s="254"/>
      <c r="AEN153" s="254"/>
      <c r="AEO153" s="267"/>
      <c r="AEP153" s="234"/>
      <c r="AEQ153" s="235"/>
      <c r="AER153" s="236"/>
      <c r="AES153" s="237"/>
      <c r="AET153" s="268"/>
      <c r="AEU153" s="239"/>
      <c r="AEV153" s="235"/>
      <c r="AEW153" s="236"/>
      <c r="AEX153" s="240"/>
      <c r="AEY153" s="234"/>
      <c r="AEZ153" s="258"/>
      <c r="AFA153" s="242"/>
      <c r="AFB153" s="237"/>
      <c r="AFC153" s="237"/>
      <c r="AFD153" s="243"/>
      <c r="AFE153" s="261"/>
      <c r="AFF153" s="56"/>
      <c r="AFG153" s="245"/>
      <c r="AFH153" s="269"/>
      <c r="AFI153" s="270"/>
      <c r="AFJ153" s="271"/>
      <c r="AFK153" s="270"/>
      <c r="AFL153" s="272"/>
      <c r="AFM153" s="245"/>
      <c r="AFN153" s="245"/>
      <c r="AFO153" s="245"/>
      <c r="AFP153" s="272"/>
      <c r="AFQ153" s="273"/>
      <c r="AFR153" s="274"/>
      <c r="AFS153" s="275"/>
      <c r="AFT153" s="275"/>
      <c r="AFU153" s="275"/>
      <c r="AFV153" s="275"/>
      <c r="AFW153" s="254"/>
      <c r="AFX153" s="254"/>
      <c r="AFY153" s="254"/>
      <c r="AFZ153" s="254"/>
      <c r="AGA153" s="254"/>
      <c r="AGB153" s="254"/>
      <c r="AGC153" s="254"/>
      <c r="AGD153" s="267"/>
      <c r="AGE153" s="234"/>
      <c r="AGF153" s="235"/>
      <c r="AGG153" s="236"/>
      <c r="AGH153" s="237"/>
      <c r="AGI153" s="268"/>
      <c r="AGJ153" s="239"/>
      <c r="AGK153" s="235"/>
      <c r="AGL153" s="236"/>
      <c r="AGM153" s="240"/>
      <c r="AGN153" s="234"/>
      <c r="AGO153" s="258"/>
      <c r="AGP153" s="242"/>
      <c r="AGQ153" s="237"/>
      <c r="AGR153" s="237"/>
      <c r="AGS153" s="243"/>
      <c r="AGT153" s="261"/>
      <c r="AGU153" s="56"/>
      <c r="AGV153" s="245"/>
      <c r="AGW153" s="269"/>
      <c r="AGX153" s="270"/>
      <c r="AGY153" s="271"/>
      <c r="AGZ153" s="270"/>
      <c r="AHA153" s="272"/>
      <c r="AHB153" s="245"/>
      <c r="AHC153" s="245"/>
      <c r="AHD153" s="245"/>
      <c r="AHE153" s="272"/>
      <c r="AHF153" s="273"/>
      <c r="AHG153" s="274"/>
      <c r="AHH153" s="275"/>
      <c r="AHI153" s="275"/>
      <c r="AHJ153" s="275"/>
      <c r="AHK153" s="275"/>
      <c r="AHL153" s="254"/>
      <c r="AHM153" s="254"/>
      <c r="AHN153" s="254"/>
      <c r="AHO153" s="254"/>
      <c r="AHP153" s="254"/>
      <c r="AHQ153" s="254"/>
      <c r="AHR153" s="254"/>
      <c r="AHS153" s="267"/>
      <c r="AHT153" s="234"/>
      <c r="AHU153" s="235"/>
      <c r="AHV153" s="236"/>
      <c r="AHW153" s="237"/>
      <c r="AHX153" s="268"/>
      <c r="AHY153" s="239"/>
      <c r="AHZ153" s="235"/>
      <c r="AIA153" s="236"/>
      <c r="AIB153" s="240"/>
      <c r="AIC153" s="234"/>
      <c r="AID153" s="258"/>
      <c r="AIE153" s="242"/>
      <c r="AIF153" s="237"/>
      <c r="AIG153" s="237"/>
      <c r="AIH153" s="243"/>
      <c r="AII153" s="261"/>
      <c r="AIJ153" s="56"/>
      <c r="AIK153" s="245"/>
      <c r="AIL153" s="269"/>
      <c r="AIM153" s="270"/>
      <c r="AIN153" s="271"/>
      <c r="AIO153" s="270"/>
      <c r="AIP153" s="272"/>
      <c r="AIQ153" s="245"/>
      <c r="AIR153" s="245"/>
      <c r="AIS153" s="245"/>
      <c r="AIT153" s="272"/>
      <c r="AIU153" s="273"/>
      <c r="AIV153" s="274"/>
      <c r="AIW153" s="275"/>
      <c r="AIX153" s="275"/>
      <c r="AIY153" s="275"/>
      <c r="AIZ153" s="275"/>
      <c r="AJA153" s="254"/>
      <c r="AJB153" s="254"/>
      <c r="AJC153" s="254"/>
      <c r="AJD153" s="254"/>
      <c r="AJE153" s="254"/>
      <c r="AJF153" s="254"/>
      <c r="AJG153" s="254"/>
      <c r="AJH153" s="267"/>
      <c r="AJI153" s="234"/>
      <c r="AJJ153" s="235"/>
      <c r="AJK153" s="236"/>
      <c r="AJL153" s="237"/>
      <c r="AJM153" s="268"/>
      <c r="AJN153" s="239"/>
      <c r="AJO153" s="235"/>
      <c r="AJP153" s="236"/>
      <c r="AJQ153" s="240"/>
      <c r="AJR153" s="234"/>
      <c r="AJS153" s="258"/>
      <c r="AJT153" s="242"/>
      <c r="AJU153" s="237"/>
      <c r="AJV153" s="237"/>
      <c r="AJW153" s="243"/>
      <c r="AJX153" s="261"/>
      <c r="AJY153" s="56"/>
      <c r="AJZ153" s="245"/>
      <c r="AKA153" s="269"/>
      <c r="AKB153" s="270"/>
      <c r="AKC153" s="271"/>
      <c r="AKD153" s="270"/>
      <c r="AKE153" s="272"/>
      <c r="AKF153" s="245"/>
      <c r="AKG153" s="245"/>
      <c r="AKH153" s="245"/>
      <c r="AKI153" s="272"/>
      <c r="AKJ153" s="273"/>
      <c r="AKK153" s="274"/>
      <c r="AKL153" s="275"/>
      <c r="AKM153" s="275"/>
      <c r="AKN153" s="275"/>
      <c r="AKO153" s="275"/>
      <c r="AKP153" s="254"/>
      <c r="AKQ153" s="254"/>
      <c r="AKR153" s="254"/>
      <c r="AKS153" s="254"/>
      <c r="AKT153" s="254"/>
      <c r="AKU153" s="254"/>
      <c r="AKV153" s="254"/>
      <c r="AKW153" s="267"/>
      <c r="AKX153" s="234"/>
      <c r="AKY153" s="235"/>
      <c r="AKZ153" s="236"/>
      <c r="ALA153" s="237"/>
      <c r="ALB153" s="268"/>
      <c r="ALC153" s="239"/>
      <c r="ALD153" s="235"/>
      <c r="ALE153" s="236"/>
      <c r="ALF153" s="240"/>
      <c r="ALG153" s="234"/>
      <c r="ALH153" s="258"/>
      <c r="ALI153" s="242"/>
      <c r="ALJ153" s="237"/>
      <c r="ALK153" s="237"/>
      <c r="ALL153" s="243"/>
      <c r="ALM153" s="261"/>
      <c r="ALN153" s="56"/>
      <c r="ALO153" s="245"/>
      <c r="ALP153" s="269"/>
      <c r="ALQ153" s="270"/>
      <c r="ALR153" s="271"/>
      <c r="ALS153" s="270"/>
      <c r="ALT153" s="272"/>
      <c r="ALU153" s="245"/>
      <c r="ALV153" s="245"/>
      <c r="ALW153" s="245"/>
      <c r="ALX153" s="272"/>
      <c r="ALY153" s="273"/>
      <c r="ALZ153" s="274"/>
      <c r="AMA153" s="275"/>
      <c r="AMB153" s="275"/>
      <c r="AMC153" s="275"/>
      <c r="AMD153" s="275"/>
      <c r="AME153" s="254"/>
      <c r="AMF153" s="254"/>
      <c r="AMG153" s="254"/>
      <c r="AMH153" s="254"/>
      <c r="AMI153" s="254"/>
      <c r="AMJ153" s="254"/>
      <c r="AMK153" s="254"/>
      <c r="AML153" s="267"/>
      <c r="AMM153" s="234"/>
      <c r="AMN153" s="235"/>
      <c r="AMO153" s="236"/>
      <c r="AMP153" s="237"/>
      <c r="AMQ153" s="268"/>
      <c r="AMR153" s="239"/>
      <c r="AMS153" s="235"/>
      <c r="AMT153" s="236"/>
      <c r="AMU153" s="240"/>
      <c r="AMV153" s="234"/>
      <c r="AMW153" s="258"/>
      <c r="AMX153" s="242"/>
      <c r="AMY153" s="237"/>
      <c r="AMZ153" s="237"/>
      <c r="ANA153" s="243"/>
      <c r="ANB153" s="261"/>
      <c r="ANC153" s="56"/>
      <c r="AND153" s="245"/>
      <c r="ANE153" s="269"/>
      <c r="ANF153" s="270"/>
      <c r="ANG153" s="271"/>
      <c r="ANH153" s="270"/>
      <c r="ANI153" s="272"/>
      <c r="ANJ153" s="245"/>
      <c r="ANK153" s="245"/>
      <c r="ANL153" s="245"/>
      <c r="ANM153" s="272"/>
      <c r="ANN153" s="273"/>
      <c r="ANO153" s="274"/>
      <c r="ANP153" s="275"/>
      <c r="ANQ153" s="275"/>
      <c r="ANR153" s="275"/>
      <c r="ANS153" s="275"/>
      <c r="ANT153" s="254"/>
      <c r="ANU153" s="254"/>
      <c r="ANV153" s="254"/>
      <c r="ANW153" s="254"/>
      <c r="ANX153" s="254"/>
      <c r="ANY153" s="254"/>
      <c r="ANZ153" s="254"/>
      <c r="AOA153" s="267"/>
      <c r="AOB153" s="234"/>
      <c r="AOC153" s="235"/>
      <c r="AOD153" s="236"/>
      <c r="AOE153" s="237"/>
      <c r="AOF153" s="268"/>
      <c r="AOG153" s="239"/>
      <c r="AOH153" s="235"/>
      <c r="AOI153" s="236"/>
      <c r="AOJ153" s="240"/>
      <c r="AOK153" s="234"/>
      <c r="AOL153" s="258"/>
      <c r="AOM153" s="242"/>
      <c r="AON153" s="237"/>
      <c r="AOO153" s="237"/>
      <c r="AOP153" s="243"/>
      <c r="AOQ153" s="261"/>
      <c r="AOR153" s="56"/>
      <c r="AOS153" s="245"/>
      <c r="AOT153" s="269"/>
      <c r="AOU153" s="270"/>
      <c r="AOV153" s="271"/>
      <c r="AOW153" s="270"/>
      <c r="AOX153" s="272"/>
      <c r="AOY153" s="245"/>
      <c r="AOZ153" s="245"/>
      <c r="APA153" s="245"/>
      <c r="APB153" s="272"/>
      <c r="APC153" s="273"/>
      <c r="APD153" s="274"/>
      <c r="APE153" s="275"/>
      <c r="APF153" s="275"/>
      <c r="APG153" s="275"/>
      <c r="APH153" s="275"/>
      <c r="API153" s="254"/>
      <c r="APJ153" s="254"/>
      <c r="APK153" s="254"/>
      <c r="APL153" s="254"/>
      <c r="APM153" s="254"/>
      <c r="APN153" s="254"/>
      <c r="APO153" s="254"/>
      <c r="APP153" s="267"/>
      <c r="APQ153" s="234"/>
      <c r="APR153" s="235"/>
      <c r="APS153" s="236"/>
      <c r="APT153" s="237"/>
      <c r="APU153" s="268"/>
      <c r="APV153" s="239"/>
      <c r="APW153" s="235"/>
      <c r="APX153" s="236"/>
      <c r="APY153" s="240"/>
      <c r="APZ153" s="234"/>
      <c r="AQA153" s="258"/>
      <c r="AQB153" s="242"/>
      <c r="AQC153" s="237"/>
      <c r="AQD153" s="237"/>
      <c r="AQE153" s="243"/>
      <c r="AQF153" s="261"/>
      <c r="AQG153" s="56"/>
      <c r="AQH153" s="245"/>
      <c r="AQI153" s="269"/>
      <c r="AQJ153" s="270"/>
      <c r="AQK153" s="271"/>
      <c r="AQL153" s="270"/>
      <c r="AQM153" s="272"/>
      <c r="AQN153" s="245"/>
      <c r="AQO153" s="245"/>
      <c r="AQP153" s="245"/>
      <c r="AQQ153" s="272"/>
      <c r="AQR153" s="273"/>
      <c r="AQS153" s="274"/>
      <c r="AQT153" s="275"/>
      <c r="AQU153" s="275"/>
      <c r="AQV153" s="275"/>
      <c r="AQW153" s="275"/>
      <c r="AQX153" s="254"/>
      <c r="AQY153" s="254"/>
      <c r="AQZ153" s="254"/>
      <c r="ARA153" s="254"/>
      <c r="ARB153" s="254"/>
      <c r="ARC153" s="254"/>
      <c r="ARD153" s="254"/>
      <c r="ARE153" s="267"/>
      <c r="ARF153" s="234"/>
      <c r="ARG153" s="235"/>
      <c r="ARH153" s="236"/>
      <c r="ARI153" s="237"/>
      <c r="ARJ153" s="268"/>
      <c r="ARK153" s="239"/>
      <c r="ARL153" s="235"/>
      <c r="ARM153" s="236"/>
      <c r="ARN153" s="240"/>
      <c r="ARO153" s="234"/>
      <c r="ARP153" s="258"/>
      <c r="ARQ153" s="242"/>
      <c r="ARR153" s="237"/>
      <c r="ARS153" s="237"/>
      <c r="ART153" s="243"/>
      <c r="ARU153" s="261"/>
      <c r="ARV153" s="56"/>
      <c r="ARW153" s="245"/>
      <c r="ARX153" s="269"/>
      <c r="ARY153" s="270"/>
      <c r="ARZ153" s="271"/>
      <c r="ASA153" s="270"/>
      <c r="ASB153" s="272"/>
      <c r="ASC153" s="245"/>
      <c r="ASD153" s="245"/>
      <c r="ASE153" s="245"/>
      <c r="ASF153" s="272"/>
      <c r="ASG153" s="273"/>
      <c r="ASH153" s="274"/>
      <c r="ASI153" s="275"/>
      <c r="ASJ153" s="275"/>
      <c r="ASK153" s="275"/>
      <c r="ASL153" s="275"/>
      <c r="ASM153" s="254"/>
      <c r="ASN153" s="254"/>
      <c r="ASO153" s="254"/>
      <c r="ASP153" s="254"/>
      <c r="ASQ153" s="254"/>
      <c r="ASR153" s="254"/>
      <c r="ASS153" s="254"/>
      <c r="AST153" s="267"/>
      <c r="ASU153" s="234"/>
      <c r="ASV153" s="235"/>
      <c r="ASW153" s="236"/>
      <c r="ASX153" s="237"/>
      <c r="ASY153" s="268"/>
      <c r="ASZ153" s="239"/>
      <c r="ATA153" s="235"/>
      <c r="ATB153" s="236"/>
      <c r="ATC153" s="240"/>
      <c r="ATD153" s="234"/>
      <c r="ATE153" s="258"/>
      <c r="ATF153" s="242"/>
      <c r="ATG153" s="237"/>
      <c r="ATH153" s="237"/>
      <c r="ATI153" s="243"/>
      <c r="ATJ153" s="261"/>
      <c r="ATK153" s="56"/>
      <c r="ATL153" s="245"/>
      <c r="ATM153" s="269"/>
      <c r="ATN153" s="270"/>
      <c r="ATO153" s="271"/>
      <c r="ATP153" s="270"/>
      <c r="ATQ153" s="272"/>
      <c r="ATR153" s="245"/>
      <c r="ATS153" s="245"/>
      <c r="ATT153" s="245"/>
      <c r="ATU153" s="272"/>
      <c r="ATV153" s="273"/>
      <c r="ATW153" s="274"/>
      <c r="ATX153" s="275"/>
      <c r="ATY153" s="275"/>
      <c r="ATZ153" s="275"/>
      <c r="AUA153" s="275"/>
      <c r="AUB153" s="254"/>
      <c r="AUC153" s="254"/>
      <c r="AUD153" s="254"/>
      <c r="AUE153" s="254"/>
      <c r="AUF153" s="254"/>
      <c r="AUG153" s="254"/>
      <c r="AUH153" s="254"/>
      <c r="AUI153" s="267"/>
      <c r="AUJ153" s="234"/>
      <c r="AUK153" s="235"/>
      <c r="AUL153" s="236"/>
      <c r="AUM153" s="237"/>
      <c r="AUN153" s="268"/>
      <c r="AUO153" s="239"/>
      <c r="AUP153" s="235"/>
      <c r="AUQ153" s="236"/>
      <c r="AUR153" s="240"/>
      <c r="AUS153" s="234"/>
      <c r="AUT153" s="258"/>
      <c r="AUU153" s="242"/>
      <c r="AUV153" s="237"/>
      <c r="AUW153" s="237"/>
      <c r="AUX153" s="243"/>
      <c r="AUY153" s="261"/>
      <c r="AUZ153" s="56"/>
      <c r="AVA153" s="245"/>
      <c r="AVB153" s="269"/>
      <c r="AVC153" s="270"/>
      <c r="AVD153" s="271"/>
      <c r="AVE153" s="270"/>
      <c r="AVF153" s="272"/>
      <c r="AVG153" s="245"/>
      <c r="AVH153" s="245"/>
      <c r="AVI153" s="245"/>
      <c r="AVJ153" s="272"/>
      <c r="AVK153" s="273"/>
      <c r="AVL153" s="274"/>
      <c r="AVM153" s="275"/>
      <c r="AVN153" s="275"/>
      <c r="AVO153" s="275"/>
      <c r="AVP153" s="275"/>
      <c r="AVQ153" s="254"/>
      <c r="AVR153" s="254"/>
      <c r="AVS153" s="254"/>
      <c r="AVT153" s="254"/>
      <c r="AVU153" s="254"/>
      <c r="AVV153" s="254"/>
      <c r="AVW153" s="254"/>
      <c r="AVX153" s="267"/>
      <c r="AVY153" s="234"/>
      <c r="AVZ153" s="235"/>
      <c r="AWA153" s="236"/>
      <c r="AWB153" s="237"/>
      <c r="AWC153" s="268"/>
      <c r="AWD153" s="239"/>
      <c r="AWE153" s="235"/>
      <c r="AWF153" s="236"/>
      <c r="AWG153" s="240"/>
      <c r="AWH153" s="234"/>
      <c r="AWI153" s="258"/>
      <c r="AWJ153" s="242"/>
      <c r="AWK153" s="237"/>
      <c r="AWL153" s="237"/>
      <c r="AWM153" s="243"/>
      <c r="AWN153" s="261"/>
      <c r="AWO153" s="56"/>
      <c r="AWP153" s="245"/>
      <c r="AWQ153" s="269"/>
      <c r="AWR153" s="270"/>
      <c r="AWS153" s="271"/>
      <c r="AWT153" s="270"/>
      <c r="AWU153" s="272"/>
      <c r="AWV153" s="245"/>
      <c r="AWW153" s="245"/>
      <c r="AWX153" s="245"/>
      <c r="AWY153" s="272"/>
      <c r="AWZ153" s="273"/>
      <c r="AXA153" s="274"/>
      <c r="AXB153" s="275"/>
      <c r="AXC153" s="275"/>
      <c r="AXD153" s="275"/>
      <c r="AXE153" s="275"/>
      <c r="AXF153" s="254"/>
      <c r="AXG153" s="254"/>
      <c r="AXH153" s="254"/>
      <c r="AXI153" s="254"/>
      <c r="AXJ153" s="254"/>
      <c r="AXK153" s="254"/>
      <c r="AXL153" s="254"/>
      <c r="AXM153" s="267"/>
      <c r="AXN153" s="234"/>
      <c r="AXO153" s="235"/>
      <c r="AXP153" s="236"/>
      <c r="AXQ153" s="237"/>
      <c r="AXR153" s="268"/>
      <c r="AXS153" s="239"/>
      <c r="AXT153" s="235"/>
      <c r="AXU153" s="236"/>
      <c r="AXV153" s="240"/>
      <c r="AXW153" s="234"/>
      <c r="AXX153" s="258"/>
      <c r="AXY153" s="242"/>
      <c r="AXZ153" s="237"/>
      <c r="AYA153" s="237"/>
      <c r="AYB153" s="243"/>
      <c r="AYC153" s="261"/>
      <c r="AYD153" s="56"/>
      <c r="AYE153" s="245"/>
      <c r="AYF153" s="269"/>
      <c r="AYG153" s="270"/>
      <c r="AYH153" s="271"/>
      <c r="AYI153" s="270"/>
      <c r="AYJ153" s="272"/>
      <c r="AYK153" s="245"/>
      <c r="AYL153" s="245"/>
      <c r="AYM153" s="245"/>
      <c r="AYN153" s="272"/>
      <c r="AYO153" s="273"/>
      <c r="AYP153" s="274"/>
      <c r="AYQ153" s="275"/>
      <c r="AYR153" s="275"/>
      <c r="AYS153" s="275"/>
      <c r="AYT153" s="275"/>
      <c r="AYU153" s="254"/>
      <c r="AYV153" s="254"/>
      <c r="AYW153" s="254"/>
      <c r="AYX153" s="254"/>
      <c r="AYY153" s="254"/>
      <c r="AYZ153" s="254"/>
      <c r="AZA153" s="254"/>
      <c r="AZB153" s="267"/>
      <c r="AZC153" s="234"/>
      <c r="AZD153" s="235"/>
      <c r="AZE153" s="236"/>
      <c r="AZF153" s="237"/>
      <c r="AZG153" s="268"/>
      <c r="AZH153" s="239"/>
      <c r="AZI153" s="235"/>
      <c r="AZJ153" s="236"/>
      <c r="AZK153" s="240"/>
      <c r="AZL153" s="234"/>
      <c r="AZM153" s="258"/>
      <c r="AZN153" s="242"/>
      <c r="AZO153" s="237"/>
      <c r="AZP153" s="237"/>
      <c r="AZQ153" s="243"/>
      <c r="AZR153" s="261"/>
      <c r="AZS153" s="56"/>
      <c r="AZT153" s="245"/>
      <c r="AZU153" s="269"/>
      <c r="AZV153" s="270"/>
      <c r="AZW153" s="271"/>
      <c r="AZX153" s="270"/>
      <c r="AZY153" s="272"/>
      <c r="AZZ153" s="245"/>
      <c r="BAA153" s="245"/>
      <c r="BAB153" s="245"/>
      <c r="BAC153" s="272"/>
      <c r="BAD153" s="273"/>
      <c r="BAE153" s="274"/>
      <c r="BAF153" s="275"/>
      <c r="BAG153" s="275"/>
      <c r="BAH153" s="275"/>
      <c r="BAI153" s="275"/>
      <c r="BAJ153" s="254"/>
      <c r="BAK153" s="254"/>
      <c r="BAL153" s="254"/>
      <c r="BAM153" s="254"/>
      <c r="BAN153" s="254"/>
      <c r="BAO153" s="254"/>
      <c r="BAP153" s="254"/>
      <c r="BAQ153" s="267"/>
      <c r="BAR153" s="234"/>
      <c r="BAS153" s="235"/>
      <c r="BAT153" s="236"/>
      <c r="BAU153" s="237"/>
      <c r="BAV153" s="268"/>
      <c r="BAW153" s="239"/>
      <c r="BAX153" s="235"/>
      <c r="BAY153" s="236"/>
      <c r="BAZ153" s="240"/>
      <c r="BBA153" s="234"/>
      <c r="BBB153" s="258"/>
      <c r="BBC153" s="242"/>
      <c r="BBD153" s="237"/>
      <c r="BBE153" s="237"/>
      <c r="BBF153" s="243"/>
      <c r="BBG153" s="261"/>
      <c r="BBH153" s="56"/>
      <c r="BBI153" s="245"/>
      <c r="BBJ153" s="269"/>
      <c r="BBK153" s="270"/>
      <c r="BBL153" s="271"/>
      <c r="BBM153" s="270"/>
      <c r="BBN153" s="272"/>
      <c r="BBO153" s="245"/>
      <c r="BBP153" s="245"/>
      <c r="BBQ153" s="245"/>
      <c r="BBR153" s="272"/>
      <c r="BBS153" s="273"/>
      <c r="BBT153" s="274"/>
      <c r="BBU153" s="275"/>
      <c r="BBV153" s="275"/>
      <c r="BBW153" s="275"/>
      <c r="BBX153" s="275"/>
      <c r="BBY153" s="254"/>
      <c r="BBZ153" s="254"/>
      <c r="BCA153" s="254"/>
      <c r="BCB153" s="254"/>
      <c r="BCC153" s="254"/>
      <c r="BCD153" s="254"/>
      <c r="BCE153" s="254"/>
      <c r="BCF153" s="267"/>
      <c r="BCG153" s="234"/>
      <c r="BCH153" s="235"/>
      <c r="BCI153" s="236"/>
      <c r="BCJ153" s="237"/>
      <c r="BCK153" s="268"/>
      <c r="BCL153" s="239"/>
      <c r="BCM153" s="235"/>
      <c r="BCN153" s="236"/>
      <c r="BCO153" s="240"/>
      <c r="BCP153" s="234"/>
      <c r="BCQ153" s="258"/>
      <c r="BCR153" s="242"/>
      <c r="BCS153" s="237"/>
      <c r="BCT153" s="237"/>
      <c r="BCU153" s="243"/>
      <c r="BCV153" s="261"/>
      <c r="BCW153" s="56"/>
      <c r="BCX153" s="245"/>
      <c r="BCY153" s="269"/>
      <c r="BCZ153" s="270"/>
      <c r="BDA153" s="271"/>
      <c r="BDB153" s="270"/>
      <c r="BDC153" s="272"/>
      <c r="BDD153" s="245"/>
      <c r="BDE153" s="245"/>
      <c r="BDF153" s="245"/>
      <c r="BDG153" s="272"/>
      <c r="BDH153" s="273"/>
      <c r="BDI153" s="274"/>
      <c r="BDJ153" s="275"/>
      <c r="BDK153" s="275"/>
      <c r="BDL153" s="275"/>
      <c r="BDM153" s="275"/>
      <c r="BDN153" s="254"/>
      <c r="BDO153" s="254"/>
      <c r="BDP153" s="254"/>
      <c r="BDQ153" s="254"/>
      <c r="BDR153" s="254"/>
      <c r="BDS153" s="254"/>
      <c r="BDT153" s="254"/>
      <c r="BDU153" s="267"/>
      <c r="BDV153" s="234"/>
      <c r="BDW153" s="235"/>
      <c r="BDX153" s="236"/>
      <c r="BDY153" s="237"/>
      <c r="BDZ153" s="268"/>
      <c r="BEA153" s="239"/>
      <c r="BEB153" s="235"/>
      <c r="BEC153" s="236"/>
      <c r="BED153" s="240"/>
      <c r="BEE153" s="234"/>
      <c r="BEF153" s="258"/>
      <c r="BEG153" s="242"/>
      <c r="BEH153" s="237"/>
      <c r="BEI153" s="237"/>
      <c r="BEJ153" s="243"/>
      <c r="BEK153" s="261"/>
      <c r="BEL153" s="56"/>
      <c r="BEM153" s="245"/>
      <c r="BEN153" s="269"/>
      <c r="BEO153" s="270"/>
      <c r="BEP153" s="271"/>
      <c r="BEQ153" s="270"/>
      <c r="BER153" s="272"/>
      <c r="BES153" s="245"/>
      <c r="BET153" s="245"/>
      <c r="BEU153" s="245"/>
      <c r="BEV153" s="272"/>
      <c r="BEW153" s="273"/>
      <c r="BEX153" s="274"/>
      <c r="BEY153" s="275"/>
      <c r="BEZ153" s="275"/>
      <c r="BFA153" s="275"/>
      <c r="BFB153" s="275"/>
      <c r="BFC153" s="254"/>
      <c r="BFD153" s="254"/>
      <c r="BFE153" s="254"/>
      <c r="BFF153" s="254"/>
      <c r="BFG153" s="254"/>
      <c r="BFH153" s="254"/>
      <c r="BFI153" s="254"/>
      <c r="BFJ153" s="267"/>
      <c r="BFK153" s="234"/>
      <c r="BFL153" s="235"/>
      <c r="BFM153" s="236"/>
      <c r="BFN153" s="237"/>
      <c r="BFO153" s="268"/>
      <c r="BFP153" s="239"/>
      <c r="BFQ153" s="235"/>
      <c r="BFR153" s="236"/>
      <c r="BFS153" s="240"/>
      <c r="BFT153" s="234"/>
      <c r="BFU153" s="258"/>
      <c r="BFV153" s="242"/>
      <c r="BFW153" s="237"/>
      <c r="BFX153" s="237"/>
      <c r="BFY153" s="243"/>
      <c r="BFZ153" s="261"/>
      <c r="BGA153" s="56"/>
      <c r="BGB153" s="245"/>
      <c r="BGC153" s="269"/>
      <c r="BGD153" s="270"/>
      <c r="BGE153" s="271"/>
      <c r="BGF153" s="270"/>
      <c r="BGG153" s="272"/>
      <c r="BGH153" s="245"/>
      <c r="BGI153" s="245"/>
      <c r="BGJ153" s="245"/>
      <c r="BGK153" s="272"/>
      <c r="BGL153" s="273"/>
      <c r="BGM153" s="274"/>
      <c r="BGN153" s="275"/>
      <c r="BGO153" s="275"/>
      <c r="BGP153" s="275"/>
      <c r="BGQ153" s="275"/>
      <c r="BGR153" s="254"/>
      <c r="BGS153" s="254"/>
      <c r="BGT153" s="254"/>
      <c r="BGU153" s="254"/>
      <c r="BGV153" s="254"/>
      <c r="BGW153" s="254"/>
      <c r="BGX153" s="254"/>
      <c r="BGY153" s="267"/>
      <c r="BGZ153" s="234"/>
      <c r="BHA153" s="235"/>
      <c r="BHB153" s="236"/>
      <c r="BHC153" s="237"/>
      <c r="BHD153" s="268"/>
      <c r="BHE153" s="239"/>
      <c r="BHF153" s="235"/>
      <c r="BHG153" s="236"/>
      <c r="BHH153" s="240"/>
      <c r="BHI153" s="234"/>
      <c r="BHJ153" s="258"/>
      <c r="BHK153" s="242"/>
      <c r="BHL153" s="237"/>
      <c r="BHM153" s="237"/>
      <c r="BHN153" s="243"/>
      <c r="BHO153" s="261"/>
      <c r="BHP153" s="56"/>
      <c r="BHQ153" s="245"/>
      <c r="BHR153" s="269"/>
      <c r="BHS153" s="270"/>
      <c r="BHT153" s="271"/>
      <c r="BHU153" s="270"/>
      <c r="BHV153" s="272"/>
      <c r="BHW153" s="245"/>
      <c r="BHX153" s="245"/>
      <c r="BHY153" s="245"/>
      <c r="BHZ153" s="272"/>
      <c r="BIA153" s="273"/>
      <c r="BIB153" s="274"/>
      <c r="BIC153" s="275"/>
      <c r="BID153" s="275"/>
      <c r="BIE153" s="275"/>
      <c r="BIF153" s="275"/>
      <c r="BIG153" s="254"/>
      <c r="BIH153" s="254"/>
      <c r="BII153" s="254"/>
      <c r="BIJ153" s="254"/>
      <c r="BIK153" s="254"/>
      <c r="BIL153" s="254"/>
      <c r="BIM153" s="254"/>
      <c r="BIN153" s="267"/>
      <c r="BIO153" s="234"/>
      <c r="BIP153" s="235"/>
      <c r="BIQ153" s="236"/>
      <c r="BIR153" s="237"/>
      <c r="BIS153" s="268"/>
      <c r="BIT153" s="239"/>
      <c r="BIU153" s="235"/>
      <c r="BIV153" s="236"/>
      <c r="BIW153" s="240"/>
      <c r="BIX153" s="234"/>
      <c r="BIY153" s="258"/>
      <c r="BIZ153" s="242"/>
      <c r="BJA153" s="237"/>
      <c r="BJB153" s="237"/>
      <c r="BJC153" s="243"/>
      <c r="BJD153" s="261"/>
      <c r="BJE153" s="56"/>
      <c r="BJF153" s="245"/>
      <c r="BJG153" s="269"/>
      <c r="BJH153" s="270"/>
      <c r="BJI153" s="271"/>
      <c r="BJJ153" s="270"/>
      <c r="BJK153" s="272"/>
      <c r="BJL153" s="245"/>
      <c r="BJM153" s="245"/>
      <c r="BJN153" s="245"/>
      <c r="BJO153" s="272"/>
      <c r="BJP153" s="273"/>
      <c r="BJQ153" s="274"/>
      <c r="BJR153" s="275"/>
      <c r="BJS153" s="275"/>
      <c r="BJT153" s="275"/>
      <c r="BJU153" s="275"/>
      <c r="BJV153" s="254"/>
      <c r="BJW153" s="254"/>
      <c r="BJX153" s="254"/>
      <c r="BJY153" s="254"/>
      <c r="BJZ153" s="254"/>
      <c r="BKA153" s="254"/>
      <c r="BKB153" s="254"/>
      <c r="BKC153" s="267"/>
      <c r="BKD153" s="234"/>
      <c r="BKE153" s="235"/>
      <c r="BKF153" s="236"/>
      <c r="BKG153" s="237"/>
      <c r="BKH153" s="268"/>
      <c r="BKI153" s="239"/>
      <c r="BKJ153" s="235"/>
      <c r="BKK153" s="236"/>
      <c r="BKL153" s="240"/>
      <c r="BKM153" s="234"/>
      <c r="BKN153" s="258"/>
      <c r="BKO153" s="242"/>
      <c r="BKP153" s="237"/>
      <c r="BKQ153" s="237"/>
      <c r="BKR153" s="243"/>
      <c r="BKS153" s="261"/>
      <c r="BKT153" s="56"/>
      <c r="BKU153" s="245"/>
      <c r="BKV153" s="269"/>
      <c r="BKW153" s="270"/>
      <c r="BKX153" s="271"/>
      <c r="BKY153" s="270"/>
      <c r="BKZ153" s="272"/>
      <c r="BLA153" s="245"/>
      <c r="BLB153" s="245"/>
      <c r="BLC153" s="245"/>
      <c r="BLD153" s="272"/>
      <c r="BLE153" s="273"/>
      <c r="BLF153" s="274"/>
      <c r="BLG153" s="275"/>
      <c r="BLH153" s="275"/>
      <c r="BLI153" s="275"/>
      <c r="BLJ153" s="275"/>
      <c r="BLK153" s="254"/>
      <c r="BLL153" s="254"/>
      <c r="BLM153" s="254"/>
      <c r="BLN153" s="254"/>
      <c r="BLO153" s="254"/>
      <c r="BLP153" s="254"/>
      <c r="BLQ153" s="254"/>
      <c r="BLR153" s="267"/>
      <c r="BLS153" s="234"/>
      <c r="BLT153" s="235"/>
      <c r="BLU153" s="236"/>
      <c r="BLV153" s="237"/>
      <c r="BLW153" s="268"/>
      <c r="BLX153" s="239"/>
      <c r="BLY153" s="235"/>
      <c r="BLZ153" s="236"/>
      <c r="BMA153" s="240"/>
      <c r="BMB153" s="234"/>
      <c r="BMC153" s="258"/>
      <c r="BMD153" s="242"/>
      <c r="BME153" s="237"/>
      <c r="BMF153" s="237"/>
      <c r="BMG153" s="243"/>
      <c r="BMH153" s="261"/>
      <c r="BMI153" s="56"/>
      <c r="BMJ153" s="245"/>
      <c r="BMK153" s="269"/>
      <c r="BML153" s="270"/>
      <c r="BMM153" s="271"/>
      <c r="BMN153" s="270"/>
      <c r="BMO153" s="272"/>
      <c r="BMP153" s="245"/>
      <c r="BMQ153" s="245"/>
      <c r="BMR153" s="245"/>
      <c r="BMS153" s="272"/>
      <c r="BMT153" s="273"/>
      <c r="BMU153" s="274"/>
      <c r="BMV153" s="275"/>
      <c r="BMW153" s="275"/>
      <c r="BMX153" s="275"/>
      <c r="BMY153" s="275"/>
      <c r="BMZ153" s="254"/>
      <c r="BNA153" s="254"/>
      <c r="BNB153" s="254"/>
      <c r="BNC153" s="254"/>
      <c r="BND153" s="254"/>
      <c r="BNE153" s="254"/>
      <c r="BNF153" s="254"/>
      <c r="BNG153" s="267"/>
      <c r="BNH153" s="234"/>
      <c r="BNI153" s="235"/>
      <c r="BNJ153" s="236"/>
      <c r="BNK153" s="237"/>
      <c r="BNL153" s="268"/>
      <c r="BNM153" s="239"/>
      <c r="BNN153" s="235"/>
      <c r="BNO153" s="236"/>
      <c r="BNP153" s="240"/>
      <c r="BNQ153" s="234"/>
      <c r="BNR153" s="258"/>
      <c r="BNS153" s="242"/>
      <c r="BNT153" s="237"/>
      <c r="BNU153" s="237"/>
      <c r="BNV153" s="243"/>
      <c r="BNW153" s="261"/>
      <c r="BNX153" s="56"/>
      <c r="BNY153" s="245"/>
      <c r="BNZ153" s="269"/>
      <c r="BOA153" s="270"/>
      <c r="BOB153" s="271"/>
      <c r="BOC153" s="270"/>
      <c r="BOD153" s="272"/>
      <c r="BOE153" s="245"/>
      <c r="BOF153" s="245"/>
      <c r="BOG153" s="245"/>
      <c r="BOH153" s="272"/>
      <c r="BOI153" s="273"/>
      <c r="BOJ153" s="274"/>
      <c r="BOK153" s="275"/>
      <c r="BOL153" s="275"/>
      <c r="BOM153" s="275"/>
      <c r="BON153" s="275"/>
      <c r="BOO153" s="254"/>
      <c r="BOP153" s="254"/>
      <c r="BOQ153" s="254"/>
      <c r="BOR153" s="254"/>
      <c r="BOS153" s="254"/>
      <c r="BOT153" s="254"/>
      <c r="BOU153" s="254"/>
      <c r="BOV153" s="267"/>
      <c r="BOW153" s="234"/>
      <c r="BOX153" s="235"/>
      <c r="BOY153" s="236"/>
      <c r="BOZ153" s="237"/>
      <c r="BPA153" s="268"/>
      <c r="BPB153" s="239"/>
      <c r="BPC153" s="235"/>
      <c r="BPD153" s="236"/>
      <c r="BPE153" s="240"/>
      <c r="BPF153" s="234"/>
      <c r="BPG153" s="258"/>
      <c r="BPH153" s="242"/>
      <c r="BPI153" s="237"/>
      <c r="BPJ153" s="237"/>
      <c r="BPK153" s="243"/>
      <c r="BPL153" s="261"/>
      <c r="BPM153" s="56"/>
      <c r="BPN153" s="245"/>
      <c r="BPO153" s="269"/>
      <c r="BPP153" s="270"/>
      <c r="BPQ153" s="271"/>
      <c r="BPR153" s="270"/>
      <c r="BPS153" s="272"/>
      <c r="BPT153" s="245"/>
      <c r="BPU153" s="245"/>
      <c r="BPV153" s="245"/>
      <c r="BPW153" s="272"/>
      <c r="BPX153" s="273"/>
      <c r="BPY153" s="274"/>
      <c r="BPZ153" s="275"/>
      <c r="BQA153" s="275"/>
      <c r="BQB153" s="275"/>
      <c r="BQC153" s="275"/>
      <c r="BQD153" s="254"/>
      <c r="BQE153" s="254"/>
      <c r="BQF153" s="254"/>
      <c r="BQG153" s="254"/>
      <c r="BQH153" s="254"/>
      <c r="BQI153" s="254"/>
      <c r="BQJ153" s="254"/>
      <c r="BQK153" s="267"/>
      <c r="BQL153" s="234"/>
      <c r="BQM153" s="235"/>
      <c r="BQN153" s="236"/>
      <c r="BQO153" s="237"/>
      <c r="BQP153" s="268"/>
      <c r="BQQ153" s="239"/>
      <c r="BQR153" s="235"/>
      <c r="BQS153" s="236"/>
      <c r="BQT153" s="240"/>
      <c r="BQU153" s="234"/>
      <c r="BQV153" s="258"/>
      <c r="BQW153" s="242"/>
      <c r="BQX153" s="237"/>
      <c r="BQY153" s="237"/>
      <c r="BQZ153" s="243"/>
      <c r="BRA153" s="261"/>
      <c r="BRB153" s="56"/>
      <c r="BRC153" s="245"/>
      <c r="BRD153" s="269"/>
      <c r="BRE153" s="270"/>
      <c r="BRF153" s="271"/>
      <c r="BRG153" s="270"/>
      <c r="BRH153" s="272"/>
      <c r="BRI153" s="245"/>
      <c r="BRJ153" s="245"/>
      <c r="BRK153" s="245"/>
      <c r="BRL153" s="272"/>
      <c r="BRM153" s="273"/>
      <c r="BRN153" s="274"/>
      <c r="BRO153" s="275"/>
      <c r="BRP153" s="275"/>
      <c r="BRQ153" s="275"/>
      <c r="BRR153" s="275"/>
      <c r="BRS153" s="254"/>
      <c r="BRT153" s="254"/>
      <c r="BRU153" s="254"/>
      <c r="BRV153" s="254"/>
      <c r="BRW153" s="254"/>
      <c r="BRX153" s="254"/>
      <c r="BRY153" s="254"/>
      <c r="BRZ153" s="267"/>
      <c r="BSA153" s="234"/>
      <c r="BSB153" s="235"/>
      <c r="BSC153" s="236"/>
      <c r="BSD153" s="237"/>
      <c r="BSE153" s="268"/>
      <c r="BSF153" s="239"/>
      <c r="BSG153" s="235"/>
      <c r="BSH153" s="236"/>
      <c r="BSI153" s="240"/>
      <c r="BSJ153" s="234"/>
      <c r="BSK153" s="258"/>
      <c r="BSL153" s="242"/>
      <c r="BSM153" s="237"/>
      <c r="BSN153" s="237"/>
      <c r="BSO153" s="243"/>
      <c r="BSP153" s="261"/>
      <c r="BSQ153" s="56"/>
      <c r="BSR153" s="245"/>
      <c r="BSS153" s="269"/>
      <c r="BST153" s="270"/>
      <c r="BSU153" s="271"/>
      <c r="BSV153" s="270"/>
      <c r="BSW153" s="272"/>
      <c r="BSX153" s="245"/>
      <c r="BSY153" s="245"/>
      <c r="BSZ153" s="245"/>
      <c r="BTA153" s="272"/>
      <c r="BTB153" s="273"/>
      <c r="BTC153" s="274"/>
      <c r="BTD153" s="275"/>
      <c r="BTE153" s="275"/>
      <c r="BTF153" s="275"/>
      <c r="BTG153" s="275"/>
      <c r="BTH153" s="254"/>
      <c r="BTI153" s="254"/>
      <c r="BTJ153" s="254"/>
      <c r="BTK153" s="254"/>
      <c r="BTL153" s="254"/>
      <c r="BTM153" s="254"/>
      <c r="BTN153" s="254"/>
      <c r="BTO153" s="267"/>
      <c r="BTP153" s="234"/>
      <c r="BTQ153" s="235"/>
      <c r="BTR153" s="236"/>
      <c r="BTS153" s="237"/>
      <c r="BTT153" s="268"/>
      <c r="BTU153" s="239"/>
      <c r="BTV153" s="235"/>
      <c r="BTW153" s="236"/>
      <c r="BTX153" s="240"/>
      <c r="BTY153" s="234"/>
      <c r="BTZ153" s="258"/>
      <c r="BUA153" s="242"/>
      <c r="BUB153" s="237"/>
      <c r="BUC153" s="237"/>
      <c r="BUD153" s="243"/>
      <c r="BUE153" s="261"/>
      <c r="BUF153" s="56"/>
      <c r="BUG153" s="245"/>
      <c r="BUH153" s="269"/>
      <c r="BUI153" s="270"/>
      <c r="BUJ153" s="271"/>
      <c r="BUK153" s="270"/>
      <c r="BUL153" s="272"/>
      <c r="BUM153" s="245"/>
      <c r="BUN153" s="245"/>
      <c r="BUO153" s="245"/>
      <c r="BUP153" s="272"/>
      <c r="BUQ153" s="273"/>
      <c r="BUR153" s="274"/>
      <c r="BUS153" s="275"/>
      <c r="BUT153" s="275"/>
      <c r="BUU153" s="275"/>
      <c r="BUV153" s="275"/>
      <c r="BUW153" s="254"/>
      <c r="BUX153" s="254"/>
      <c r="BUY153" s="254"/>
      <c r="BUZ153" s="254"/>
      <c r="BVA153" s="254"/>
      <c r="BVB153" s="254"/>
      <c r="BVC153" s="254"/>
      <c r="BVD153" s="267"/>
      <c r="BVE153" s="234"/>
      <c r="BVF153" s="235"/>
      <c r="BVG153" s="236"/>
      <c r="BVH153" s="237"/>
      <c r="BVI153" s="268"/>
      <c r="BVJ153" s="239"/>
      <c r="BVK153" s="235"/>
      <c r="BVL153" s="236"/>
      <c r="BVM153" s="240"/>
      <c r="BVN153" s="234"/>
      <c r="BVO153" s="258"/>
      <c r="BVP153" s="242"/>
      <c r="BVQ153" s="237"/>
      <c r="BVR153" s="237"/>
      <c r="BVS153" s="243"/>
      <c r="BVT153" s="261"/>
      <c r="BVU153" s="56"/>
      <c r="BVV153" s="245"/>
      <c r="BVW153" s="269"/>
      <c r="BVX153" s="270"/>
      <c r="BVY153" s="271"/>
      <c r="BVZ153" s="270"/>
      <c r="BWA153" s="272"/>
      <c r="BWB153" s="245"/>
      <c r="BWC153" s="245"/>
      <c r="BWD153" s="245"/>
      <c r="BWE153" s="272"/>
      <c r="BWF153" s="273"/>
      <c r="BWG153" s="274"/>
      <c r="BWH153" s="275"/>
      <c r="BWI153" s="275"/>
      <c r="BWJ153" s="275"/>
      <c r="BWK153" s="275"/>
      <c r="BWL153" s="254"/>
      <c r="BWM153" s="254"/>
      <c r="BWN153" s="254"/>
      <c r="BWO153" s="254"/>
      <c r="BWP153" s="254"/>
      <c r="BWQ153" s="254"/>
      <c r="BWR153" s="254"/>
      <c r="BWS153" s="267"/>
      <c r="BWT153" s="234"/>
      <c r="BWU153" s="235"/>
      <c r="BWV153" s="236"/>
      <c r="BWW153" s="237"/>
      <c r="BWX153" s="268"/>
      <c r="BWY153" s="239"/>
      <c r="BWZ153" s="235"/>
      <c r="BXA153" s="236"/>
      <c r="BXB153" s="240"/>
      <c r="BXC153" s="234"/>
      <c r="BXD153" s="258"/>
      <c r="BXE153" s="242"/>
      <c r="BXF153" s="237"/>
      <c r="BXG153" s="237"/>
      <c r="BXH153" s="243"/>
      <c r="BXI153" s="261"/>
      <c r="BXJ153" s="56"/>
      <c r="BXK153" s="245"/>
      <c r="BXL153" s="269"/>
      <c r="BXM153" s="270"/>
      <c r="BXN153" s="271"/>
      <c r="BXO153" s="270"/>
      <c r="BXP153" s="272"/>
      <c r="BXQ153" s="245"/>
      <c r="BXR153" s="245"/>
      <c r="BXS153" s="245"/>
      <c r="BXT153" s="272"/>
      <c r="BXU153" s="273"/>
      <c r="BXV153" s="274"/>
      <c r="BXW153" s="275"/>
      <c r="BXX153" s="275"/>
      <c r="BXY153" s="275"/>
      <c r="BXZ153" s="275"/>
      <c r="BYA153" s="254"/>
      <c r="BYB153" s="254"/>
      <c r="BYC153" s="254"/>
      <c r="BYD153" s="254"/>
      <c r="BYE153" s="254"/>
      <c r="BYF153" s="254"/>
      <c r="BYG153" s="254"/>
      <c r="BYH153" s="267"/>
      <c r="BYI153" s="234"/>
      <c r="BYJ153" s="235"/>
      <c r="BYK153" s="236"/>
      <c r="BYL153" s="237"/>
      <c r="BYM153" s="268"/>
      <c r="BYN153" s="239"/>
      <c r="BYO153" s="235"/>
      <c r="BYP153" s="236"/>
      <c r="BYQ153" s="240"/>
      <c r="BYR153" s="234"/>
      <c r="BYS153" s="258"/>
      <c r="BYT153" s="242"/>
      <c r="BYU153" s="237"/>
      <c r="BYV153" s="237"/>
      <c r="BYW153" s="243"/>
      <c r="BYX153" s="261"/>
      <c r="BYY153" s="56"/>
      <c r="BYZ153" s="245"/>
      <c r="BZA153" s="269"/>
      <c r="BZB153" s="270"/>
      <c r="BZC153" s="271"/>
      <c r="BZD153" s="270"/>
      <c r="BZE153" s="272"/>
      <c r="BZF153" s="245"/>
      <c r="BZG153" s="245"/>
      <c r="BZH153" s="245"/>
      <c r="BZI153" s="272"/>
      <c r="BZJ153" s="273"/>
      <c r="BZK153" s="274"/>
      <c r="BZL153" s="275"/>
      <c r="BZM153" s="275"/>
      <c r="BZN153" s="275"/>
      <c r="BZO153" s="275"/>
      <c r="BZP153" s="254"/>
      <c r="BZQ153" s="254"/>
      <c r="BZR153" s="254"/>
      <c r="BZS153" s="254"/>
      <c r="BZT153" s="254"/>
      <c r="BZU153" s="254"/>
      <c r="BZV153" s="254"/>
      <c r="BZW153" s="267"/>
      <c r="BZX153" s="234"/>
      <c r="BZY153" s="235"/>
      <c r="BZZ153" s="236"/>
      <c r="CAA153" s="237"/>
      <c r="CAB153" s="268"/>
      <c r="CAC153" s="239"/>
      <c r="CAD153" s="235"/>
      <c r="CAE153" s="236"/>
      <c r="CAF153" s="240"/>
      <c r="CAG153" s="234"/>
      <c r="CAH153" s="258"/>
      <c r="CAI153" s="242"/>
      <c r="CAJ153" s="237"/>
      <c r="CAK153" s="237"/>
      <c r="CAL153" s="243"/>
      <c r="CAM153" s="261"/>
      <c r="CAN153" s="56"/>
      <c r="CAO153" s="245"/>
      <c r="CAP153" s="269"/>
      <c r="CAQ153" s="270"/>
      <c r="CAR153" s="271"/>
      <c r="CAS153" s="270"/>
      <c r="CAT153" s="272"/>
      <c r="CAU153" s="245"/>
      <c r="CAV153" s="245"/>
      <c r="CAW153" s="245"/>
      <c r="CAX153" s="272"/>
      <c r="CAY153" s="273"/>
      <c r="CAZ153" s="274"/>
      <c r="CBA153" s="275"/>
      <c r="CBB153" s="275"/>
      <c r="CBC153" s="275"/>
      <c r="CBD153" s="275"/>
      <c r="CBE153" s="254"/>
      <c r="CBF153" s="254"/>
      <c r="CBG153" s="254"/>
      <c r="CBH153" s="254"/>
      <c r="CBI153" s="254"/>
      <c r="CBJ153" s="254"/>
      <c r="CBK153" s="254"/>
      <c r="CBL153" s="267"/>
      <c r="CBM153" s="234"/>
      <c r="CBN153" s="235"/>
      <c r="CBO153" s="236"/>
      <c r="CBP153" s="237"/>
      <c r="CBQ153" s="268"/>
      <c r="CBR153" s="239"/>
      <c r="CBS153" s="235"/>
      <c r="CBT153" s="236"/>
      <c r="CBU153" s="240"/>
      <c r="CBV153" s="234"/>
      <c r="CBW153" s="258"/>
      <c r="CBX153" s="242"/>
      <c r="CBY153" s="237"/>
      <c r="CBZ153" s="237"/>
      <c r="CCA153" s="243"/>
      <c r="CCB153" s="261"/>
      <c r="CCC153" s="56"/>
      <c r="CCD153" s="245"/>
      <c r="CCE153" s="269"/>
      <c r="CCF153" s="270"/>
      <c r="CCG153" s="271"/>
      <c r="CCH153" s="270"/>
      <c r="CCI153" s="272"/>
      <c r="CCJ153" s="245"/>
      <c r="CCK153" s="245"/>
      <c r="CCL153" s="245"/>
      <c r="CCM153" s="272"/>
      <c r="CCN153" s="273"/>
      <c r="CCO153" s="274"/>
      <c r="CCP153" s="275"/>
      <c r="CCQ153" s="275"/>
      <c r="CCR153" s="275"/>
      <c r="CCS153" s="275"/>
      <c r="CCT153" s="254"/>
      <c r="CCU153" s="254"/>
      <c r="CCV153" s="254"/>
      <c r="CCW153" s="254"/>
      <c r="CCX153" s="254"/>
      <c r="CCY153" s="254"/>
      <c r="CCZ153" s="254"/>
      <c r="CDA153" s="267"/>
      <c r="CDB153" s="234"/>
      <c r="CDC153" s="235"/>
      <c r="CDD153" s="236"/>
      <c r="CDE153" s="237"/>
      <c r="CDF153" s="268"/>
      <c r="CDG153" s="239"/>
      <c r="CDH153" s="235"/>
      <c r="CDI153" s="236"/>
      <c r="CDJ153" s="240"/>
      <c r="CDK153" s="234"/>
      <c r="CDL153" s="258"/>
      <c r="CDM153" s="242"/>
      <c r="CDN153" s="237"/>
      <c r="CDO153" s="237"/>
      <c r="CDP153" s="243"/>
      <c r="CDQ153" s="261"/>
      <c r="CDR153" s="56"/>
      <c r="CDS153" s="245"/>
      <c r="CDT153" s="269"/>
      <c r="CDU153" s="270"/>
      <c r="CDV153" s="271"/>
      <c r="CDW153" s="270"/>
      <c r="CDX153" s="272"/>
      <c r="CDY153" s="245"/>
      <c r="CDZ153" s="245"/>
      <c r="CEA153" s="245"/>
      <c r="CEB153" s="272"/>
      <c r="CEC153" s="273"/>
      <c r="CED153" s="274"/>
      <c r="CEE153" s="275"/>
      <c r="CEF153" s="275"/>
      <c r="CEG153" s="275"/>
      <c r="CEH153" s="275"/>
      <c r="CEI153" s="254"/>
      <c r="CEJ153" s="254"/>
      <c r="CEK153" s="254"/>
      <c r="CEL153" s="254"/>
      <c r="CEM153" s="254"/>
      <c r="CEN153" s="254"/>
      <c r="CEO153" s="254"/>
      <c r="CEP153" s="267"/>
      <c r="CEQ153" s="234"/>
      <c r="CER153" s="235"/>
      <c r="CES153" s="236"/>
      <c r="CET153" s="237"/>
      <c r="CEU153" s="268"/>
      <c r="CEV153" s="239"/>
      <c r="CEW153" s="235"/>
      <c r="CEX153" s="236"/>
      <c r="CEY153" s="240"/>
      <c r="CEZ153" s="234"/>
      <c r="CFA153" s="258"/>
      <c r="CFB153" s="242"/>
      <c r="CFC153" s="237"/>
      <c r="CFD153" s="237"/>
      <c r="CFE153" s="243"/>
      <c r="CFF153" s="261"/>
      <c r="CFG153" s="56"/>
      <c r="CFH153" s="245"/>
      <c r="CFI153" s="269"/>
      <c r="CFJ153" s="270"/>
      <c r="CFK153" s="271"/>
      <c r="CFL153" s="270"/>
      <c r="CFM153" s="272"/>
      <c r="CFN153" s="245"/>
      <c r="CFO153" s="245"/>
      <c r="CFP153" s="245"/>
      <c r="CFQ153" s="272"/>
      <c r="CFR153" s="273"/>
      <c r="CFS153" s="274"/>
      <c r="CFT153" s="275"/>
      <c r="CFU153" s="275"/>
      <c r="CFV153" s="275"/>
      <c r="CFW153" s="275"/>
      <c r="CFX153" s="254"/>
      <c r="CFY153" s="254"/>
      <c r="CFZ153" s="254"/>
      <c r="CGA153" s="254"/>
      <c r="CGB153" s="254"/>
      <c r="CGC153" s="254"/>
      <c r="CGD153" s="254"/>
      <c r="CGE153" s="267"/>
      <c r="CGF153" s="234"/>
      <c r="CGG153" s="235"/>
      <c r="CGH153" s="236"/>
      <c r="CGI153" s="237"/>
      <c r="CGJ153" s="268"/>
      <c r="CGK153" s="239"/>
      <c r="CGL153" s="235"/>
      <c r="CGM153" s="236"/>
      <c r="CGN153" s="240"/>
      <c r="CGO153" s="234"/>
      <c r="CGP153" s="258"/>
      <c r="CGQ153" s="242"/>
      <c r="CGR153" s="237"/>
      <c r="CGS153" s="237"/>
      <c r="CGT153" s="243"/>
      <c r="CGU153" s="261"/>
      <c r="CGV153" s="56"/>
      <c r="CGW153" s="245"/>
      <c r="CGX153" s="269"/>
      <c r="CGY153" s="270"/>
      <c r="CGZ153" s="271"/>
      <c r="CHA153" s="270"/>
      <c r="CHB153" s="272"/>
      <c r="CHC153" s="245"/>
      <c r="CHD153" s="245"/>
      <c r="CHE153" s="245"/>
      <c r="CHF153" s="272"/>
      <c r="CHG153" s="273"/>
      <c r="CHH153" s="274"/>
      <c r="CHI153" s="275"/>
      <c r="CHJ153" s="275"/>
      <c r="CHK153" s="275"/>
      <c r="CHL153" s="275"/>
      <c r="CHM153" s="254"/>
      <c r="CHN153" s="254"/>
      <c r="CHO153" s="254"/>
      <c r="CHP153" s="254"/>
      <c r="CHQ153" s="254"/>
      <c r="CHR153" s="254"/>
      <c r="CHS153" s="254"/>
      <c r="CHT153" s="267"/>
      <c r="CHU153" s="234"/>
      <c r="CHV153" s="235"/>
      <c r="CHW153" s="236"/>
      <c r="CHX153" s="237"/>
      <c r="CHY153" s="268"/>
      <c r="CHZ153" s="239"/>
      <c r="CIA153" s="235"/>
      <c r="CIB153" s="236"/>
      <c r="CIC153" s="240"/>
      <c r="CID153" s="234"/>
      <c r="CIE153" s="258"/>
      <c r="CIF153" s="242"/>
      <c r="CIG153" s="237"/>
      <c r="CIH153" s="237"/>
      <c r="CII153" s="243"/>
      <c r="CIJ153" s="261"/>
      <c r="CIK153" s="56"/>
      <c r="CIL153" s="245"/>
      <c r="CIM153" s="269"/>
      <c r="CIN153" s="270"/>
      <c r="CIO153" s="271"/>
      <c r="CIP153" s="270"/>
      <c r="CIQ153" s="272"/>
      <c r="CIR153" s="245"/>
      <c r="CIS153" s="245"/>
      <c r="CIT153" s="245"/>
      <c r="CIU153" s="272"/>
      <c r="CIV153" s="273"/>
      <c r="CIW153" s="274"/>
      <c r="CIX153" s="275"/>
      <c r="CIY153" s="275"/>
      <c r="CIZ153" s="275"/>
      <c r="CJA153" s="275"/>
      <c r="CJB153" s="254"/>
      <c r="CJC153" s="254"/>
      <c r="CJD153" s="254"/>
      <c r="CJE153" s="254"/>
      <c r="CJF153" s="254"/>
      <c r="CJG153" s="254"/>
      <c r="CJH153" s="254"/>
      <c r="CJI153" s="267"/>
      <c r="CJJ153" s="234"/>
      <c r="CJK153" s="235"/>
      <c r="CJL153" s="236"/>
      <c r="CJM153" s="237"/>
      <c r="CJN153" s="268"/>
      <c r="CJO153" s="239"/>
      <c r="CJP153" s="235"/>
      <c r="CJQ153" s="236"/>
      <c r="CJR153" s="240"/>
      <c r="CJS153" s="234"/>
      <c r="CJT153" s="258"/>
      <c r="CJU153" s="242"/>
      <c r="CJV153" s="237"/>
      <c r="CJW153" s="237"/>
      <c r="CJX153" s="243"/>
      <c r="CJY153" s="261"/>
      <c r="CJZ153" s="56"/>
      <c r="CKA153" s="245"/>
      <c r="CKB153" s="269"/>
      <c r="CKC153" s="270"/>
      <c r="CKD153" s="271"/>
      <c r="CKE153" s="270"/>
      <c r="CKF153" s="272"/>
      <c r="CKG153" s="245"/>
      <c r="CKH153" s="245"/>
      <c r="CKI153" s="245"/>
      <c r="CKJ153" s="272"/>
      <c r="CKK153" s="273"/>
      <c r="CKL153" s="274"/>
      <c r="CKM153" s="275"/>
      <c r="CKN153" s="275"/>
      <c r="CKO153" s="275"/>
      <c r="CKP153" s="275"/>
      <c r="CKQ153" s="254"/>
      <c r="CKR153" s="254"/>
      <c r="CKS153" s="254"/>
      <c r="CKT153" s="254"/>
      <c r="CKU153" s="254"/>
      <c r="CKV153" s="254"/>
      <c r="CKW153" s="254"/>
      <c r="CKX153" s="267"/>
      <c r="CKY153" s="234"/>
      <c r="CKZ153" s="235"/>
      <c r="CLA153" s="236"/>
      <c r="CLB153" s="237"/>
      <c r="CLC153" s="268"/>
      <c r="CLD153" s="239"/>
      <c r="CLE153" s="235"/>
      <c r="CLF153" s="236"/>
      <c r="CLG153" s="240"/>
      <c r="CLH153" s="234"/>
      <c r="CLI153" s="258"/>
      <c r="CLJ153" s="242"/>
      <c r="CLK153" s="237"/>
      <c r="CLL153" s="237"/>
      <c r="CLM153" s="243"/>
      <c r="CLN153" s="261"/>
      <c r="CLO153" s="56"/>
      <c r="CLP153" s="245"/>
      <c r="CLQ153" s="269"/>
      <c r="CLR153" s="270"/>
      <c r="CLS153" s="271"/>
      <c r="CLT153" s="270"/>
      <c r="CLU153" s="272"/>
      <c r="CLV153" s="245"/>
      <c r="CLW153" s="245"/>
      <c r="CLX153" s="245"/>
      <c r="CLY153" s="272"/>
      <c r="CLZ153" s="273"/>
      <c r="CMA153" s="274"/>
      <c r="CMB153" s="275"/>
      <c r="CMC153" s="275"/>
      <c r="CMD153" s="275"/>
      <c r="CME153" s="275"/>
      <c r="CMF153" s="254"/>
      <c r="CMG153" s="254"/>
      <c r="CMH153" s="254"/>
      <c r="CMI153" s="254"/>
      <c r="CMJ153" s="254"/>
      <c r="CMK153" s="254"/>
      <c r="CML153" s="254"/>
      <c r="CMM153" s="267"/>
      <c r="CMN153" s="234"/>
      <c r="CMO153" s="235"/>
      <c r="CMP153" s="236"/>
      <c r="CMQ153" s="237"/>
      <c r="CMR153" s="268"/>
      <c r="CMS153" s="239"/>
      <c r="CMT153" s="235"/>
      <c r="CMU153" s="236"/>
      <c r="CMV153" s="240"/>
      <c r="CMW153" s="234"/>
      <c r="CMX153" s="258"/>
      <c r="CMY153" s="242"/>
      <c r="CMZ153" s="237"/>
      <c r="CNA153" s="237"/>
      <c r="CNB153" s="243"/>
      <c r="CNC153" s="261"/>
      <c r="CND153" s="56"/>
      <c r="CNE153" s="245"/>
      <c r="CNF153" s="269"/>
      <c r="CNG153" s="270"/>
      <c r="CNH153" s="271"/>
      <c r="CNI153" s="270"/>
      <c r="CNJ153" s="272"/>
      <c r="CNK153" s="245"/>
      <c r="CNL153" s="245"/>
      <c r="CNM153" s="245"/>
      <c r="CNN153" s="272"/>
      <c r="CNO153" s="273"/>
      <c r="CNP153" s="274"/>
      <c r="CNQ153" s="275"/>
      <c r="CNR153" s="275"/>
      <c r="CNS153" s="275"/>
      <c r="CNT153" s="275"/>
      <c r="CNU153" s="254"/>
      <c r="CNV153" s="254"/>
      <c r="CNW153" s="254"/>
      <c r="CNX153" s="254"/>
      <c r="CNY153" s="254"/>
      <c r="CNZ153" s="254"/>
      <c r="COA153" s="254"/>
      <c r="COB153" s="267"/>
      <c r="COC153" s="234"/>
      <c r="COD153" s="235"/>
      <c r="COE153" s="236"/>
      <c r="COF153" s="237"/>
      <c r="COG153" s="268"/>
      <c r="COH153" s="239"/>
      <c r="COI153" s="235"/>
      <c r="COJ153" s="236"/>
      <c r="COK153" s="240"/>
      <c r="COL153" s="234"/>
      <c r="COM153" s="258"/>
      <c r="CON153" s="242"/>
      <c r="COO153" s="237"/>
      <c r="COP153" s="237"/>
      <c r="COQ153" s="243"/>
      <c r="COR153" s="261"/>
      <c r="COS153" s="56"/>
      <c r="COT153" s="245"/>
      <c r="COU153" s="269"/>
      <c r="COV153" s="270"/>
      <c r="COW153" s="271"/>
      <c r="COX153" s="270"/>
      <c r="COY153" s="272"/>
      <c r="COZ153" s="245"/>
      <c r="CPA153" s="245"/>
      <c r="CPB153" s="245"/>
      <c r="CPC153" s="272"/>
      <c r="CPD153" s="273"/>
      <c r="CPE153" s="274"/>
      <c r="CPF153" s="275"/>
      <c r="CPG153" s="275"/>
      <c r="CPH153" s="275"/>
      <c r="CPI153" s="275"/>
      <c r="CPJ153" s="254"/>
      <c r="CPK153" s="254"/>
      <c r="CPL153" s="254"/>
      <c r="CPM153" s="254"/>
      <c r="CPN153" s="254"/>
      <c r="CPO153" s="254"/>
      <c r="CPP153" s="254"/>
      <c r="CPQ153" s="267"/>
      <c r="CPR153" s="234"/>
      <c r="CPS153" s="235"/>
      <c r="CPT153" s="236"/>
      <c r="CPU153" s="237"/>
      <c r="CPV153" s="268"/>
      <c r="CPW153" s="239"/>
      <c r="CPX153" s="235"/>
      <c r="CPY153" s="236"/>
      <c r="CPZ153" s="240"/>
      <c r="CQA153" s="234"/>
      <c r="CQB153" s="258"/>
      <c r="CQC153" s="242"/>
      <c r="CQD153" s="237"/>
      <c r="CQE153" s="237"/>
      <c r="CQF153" s="243"/>
      <c r="CQG153" s="261"/>
      <c r="CQH153" s="56"/>
      <c r="CQI153" s="245"/>
      <c r="CQJ153" s="269"/>
      <c r="CQK153" s="270"/>
      <c r="CQL153" s="271"/>
      <c r="CQM153" s="270"/>
      <c r="CQN153" s="272"/>
      <c r="CQO153" s="245"/>
      <c r="CQP153" s="245"/>
      <c r="CQQ153" s="245"/>
      <c r="CQR153" s="272"/>
      <c r="CQS153" s="273"/>
      <c r="CQT153" s="274"/>
      <c r="CQU153" s="275"/>
      <c r="CQV153" s="275"/>
      <c r="CQW153" s="275"/>
      <c r="CQX153" s="275"/>
      <c r="CQY153" s="254"/>
      <c r="CQZ153" s="254"/>
      <c r="CRA153" s="254"/>
      <c r="CRB153" s="254"/>
      <c r="CRC153" s="254"/>
      <c r="CRD153" s="254"/>
      <c r="CRE153" s="254"/>
      <c r="CRF153" s="267"/>
      <c r="CRG153" s="234"/>
      <c r="CRH153" s="235"/>
      <c r="CRI153" s="236"/>
      <c r="CRJ153" s="237"/>
      <c r="CRK153" s="268"/>
      <c r="CRL153" s="239"/>
      <c r="CRM153" s="235"/>
      <c r="CRN153" s="236"/>
      <c r="CRO153" s="240"/>
      <c r="CRP153" s="234"/>
      <c r="CRQ153" s="258"/>
      <c r="CRR153" s="242"/>
      <c r="CRS153" s="237"/>
      <c r="CRT153" s="237"/>
      <c r="CRU153" s="243"/>
      <c r="CRV153" s="261"/>
      <c r="CRW153" s="56"/>
      <c r="CRX153" s="245"/>
      <c r="CRY153" s="269"/>
      <c r="CRZ153" s="270"/>
      <c r="CSA153" s="271"/>
      <c r="CSB153" s="270"/>
      <c r="CSC153" s="272"/>
      <c r="CSD153" s="245"/>
      <c r="CSE153" s="245"/>
      <c r="CSF153" s="245"/>
      <c r="CSG153" s="272"/>
      <c r="CSH153" s="273"/>
      <c r="CSI153" s="274"/>
      <c r="CSJ153" s="275"/>
      <c r="CSK153" s="275"/>
      <c r="CSL153" s="275"/>
      <c r="CSM153" s="275"/>
      <c r="CSN153" s="254"/>
      <c r="CSO153" s="254"/>
      <c r="CSP153" s="254"/>
      <c r="CSQ153" s="254"/>
      <c r="CSR153" s="254"/>
      <c r="CSS153" s="254"/>
      <c r="CST153" s="254"/>
      <c r="CSU153" s="267"/>
      <c r="CSV153" s="234"/>
      <c r="CSW153" s="235"/>
      <c r="CSX153" s="236"/>
      <c r="CSY153" s="237"/>
      <c r="CSZ153" s="268"/>
      <c r="CTA153" s="239"/>
      <c r="CTB153" s="235"/>
      <c r="CTC153" s="236"/>
      <c r="CTD153" s="240"/>
      <c r="CTE153" s="234"/>
      <c r="CTF153" s="258"/>
      <c r="CTG153" s="242"/>
      <c r="CTH153" s="237"/>
      <c r="CTI153" s="237"/>
      <c r="CTJ153" s="243"/>
      <c r="CTK153" s="261"/>
      <c r="CTL153" s="56"/>
      <c r="CTM153" s="245"/>
      <c r="CTN153" s="269"/>
      <c r="CTO153" s="270"/>
      <c r="CTP153" s="271"/>
      <c r="CTQ153" s="270"/>
      <c r="CTR153" s="272"/>
      <c r="CTS153" s="245"/>
      <c r="CTT153" s="245"/>
      <c r="CTU153" s="245"/>
      <c r="CTV153" s="272"/>
      <c r="CTW153" s="273"/>
      <c r="CTX153" s="274"/>
      <c r="CTY153" s="275"/>
      <c r="CTZ153" s="275"/>
      <c r="CUA153" s="275"/>
      <c r="CUB153" s="275"/>
      <c r="CUC153" s="254"/>
      <c r="CUD153" s="254"/>
      <c r="CUE153" s="254"/>
      <c r="CUF153" s="254"/>
      <c r="CUG153" s="254"/>
      <c r="CUH153" s="254"/>
      <c r="CUI153" s="254"/>
      <c r="CUJ153" s="267"/>
      <c r="CUK153" s="234"/>
      <c r="CUL153" s="235"/>
      <c r="CUM153" s="236"/>
      <c r="CUN153" s="237"/>
      <c r="CUO153" s="268"/>
      <c r="CUP153" s="239"/>
      <c r="CUQ153" s="235"/>
      <c r="CUR153" s="236"/>
      <c r="CUS153" s="240"/>
      <c r="CUT153" s="234"/>
      <c r="CUU153" s="258"/>
      <c r="CUV153" s="242"/>
      <c r="CUW153" s="237"/>
      <c r="CUX153" s="237"/>
      <c r="CUY153" s="243"/>
      <c r="CUZ153" s="261"/>
      <c r="CVA153" s="56"/>
      <c r="CVB153" s="245"/>
      <c r="CVC153" s="269"/>
      <c r="CVD153" s="270"/>
      <c r="CVE153" s="271"/>
      <c r="CVF153" s="270"/>
      <c r="CVG153" s="272"/>
      <c r="CVH153" s="245"/>
      <c r="CVI153" s="245"/>
      <c r="CVJ153" s="245"/>
      <c r="CVK153" s="272"/>
      <c r="CVL153" s="273"/>
      <c r="CVM153" s="274"/>
      <c r="CVN153" s="275"/>
      <c r="CVO153" s="275"/>
      <c r="CVP153" s="275"/>
      <c r="CVQ153" s="275"/>
      <c r="CVR153" s="254"/>
      <c r="CVS153" s="254"/>
      <c r="CVT153" s="254"/>
      <c r="CVU153" s="254"/>
      <c r="CVV153" s="254"/>
      <c r="CVW153" s="254"/>
      <c r="CVX153" s="254"/>
      <c r="CVY153" s="267"/>
      <c r="CVZ153" s="234"/>
      <c r="CWA153" s="235"/>
      <c r="CWB153" s="236"/>
      <c r="CWC153" s="237"/>
      <c r="CWD153" s="268"/>
      <c r="CWE153" s="239"/>
      <c r="CWF153" s="235"/>
      <c r="CWG153" s="236"/>
      <c r="CWH153" s="240"/>
      <c r="CWI153" s="234"/>
      <c r="CWJ153" s="258"/>
      <c r="CWK153" s="242"/>
      <c r="CWL153" s="237"/>
      <c r="CWM153" s="237"/>
      <c r="CWN153" s="243"/>
      <c r="CWO153" s="261"/>
      <c r="CWP153" s="56"/>
      <c r="CWQ153" s="245"/>
      <c r="CWR153" s="269"/>
      <c r="CWS153" s="270"/>
      <c r="CWT153" s="271"/>
      <c r="CWU153" s="270"/>
      <c r="CWV153" s="272"/>
      <c r="CWW153" s="245"/>
      <c r="CWX153" s="245"/>
      <c r="CWY153" s="245"/>
      <c r="CWZ153" s="272"/>
      <c r="CXA153" s="273"/>
      <c r="CXB153" s="274"/>
      <c r="CXC153" s="275"/>
      <c r="CXD153" s="275"/>
      <c r="CXE153" s="275"/>
      <c r="CXF153" s="275"/>
      <c r="CXG153" s="254"/>
      <c r="CXH153" s="254"/>
      <c r="CXI153" s="254"/>
      <c r="CXJ153" s="254"/>
      <c r="CXK153" s="254"/>
      <c r="CXL153" s="254"/>
      <c r="CXM153" s="254"/>
      <c r="CXN153" s="267"/>
      <c r="CXO153" s="234"/>
      <c r="CXP153" s="235"/>
      <c r="CXQ153" s="236"/>
      <c r="CXR153" s="237"/>
      <c r="CXS153" s="268"/>
      <c r="CXT153" s="239"/>
      <c r="CXU153" s="235"/>
      <c r="CXV153" s="236"/>
      <c r="CXW153" s="240"/>
      <c r="CXX153" s="234"/>
      <c r="CXY153" s="258"/>
      <c r="CXZ153" s="242"/>
      <c r="CYA153" s="237"/>
      <c r="CYB153" s="237"/>
      <c r="CYC153" s="243"/>
      <c r="CYD153" s="261"/>
      <c r="CYE153" s="56"/>
      <c r="CYF153" s="245"/>
      <c r="CYG153" s="269"/>
      <c r="CYH153" s="270"/>
      <c r="CYI153" s="271"/>
      <c r="CYJ153" s="270"/>
      <c r="CYK153" s="272"/>
      <c r="CYL153" s="245"/>
      <c r="CYM153" s="245"/>
      <c r="CYN153" s="245"/>
      <c r="CYO153" s="272"/>
      <c r="CYP153" s="273"/>
      <c r="CYQ153" s="274"/>
      <c r="CYR153" s="275"/>
      <c r="CYS153" s="275"/>
      <c r="CYT153" s="275"/>
      <c r="CYU153" s="275"/>
      <c r="CYV153" s="254"/>
      <c r="CYW153" s="254"/>
      <c r="CYX153" s="254"/>
      <c r="CYY153" s="254"/>
      <c r="CYZ153" s="254"/>
      <c r="CZA153" s="254"/>
      <c r="CZB153" s="254"/>
      <c r="CZC153" s="267"/>
      <c r="CZD153" s="234"/>
      <c r="CZE153" s="235"/>
      <c r="CZF153" s="236"/>
      <c r="CZG153" s="237"/>
      <c r="CZH153" s="268"/>
      <c r="CZI153" s="239"/>
      <c r="CZJ153" s="235"/>
      <c r="CZK153" s="236"/>
      <c r="CZL153" s="240"/>
      <c r="CZM153" s="234"/>
      <c r="CZN153" s="258"/>
      <c r="CZO153" s="242"/>
      <c r="CZP153" s="237"/>
      <c r="CZQ153" s="237"/>
      <c r="CZR153" s="243"/>
      <c r="CZS153" s="261"/>
      <c r="CZT153" s="56"/>
      <c r="CZU153" s="245"/>
      <c r="CZV153" s="269"/>
      <c r="CZW153" s="270"/>
      <c r="CZX153" s="271"/>
      <c r="CZY153" s="270"/>
      <c r="CZZ153" s="272"/>
      <c r="DAA153" s="245"/>
      <c r="DAB153" s="245"/>
      <c r="DAC153" s="245"/>
      <c r="DAD153" s="272"/>
      <c r="DAE153" s="273"/>
      <c r="DAF153" s="274"/>
      <c r="DAG153" s="275"/>
      <c r="DAH153" s="275"/>
      <c r="DAI153" s="275"/>
      <c r="DAJ153" s="275"/>
      <c r="DAK153" s="254"/>
      <c r="DAL153" s="254"/>
      <c r="DAM153" s="254"/>
      <c r="DAN153" s="254"/>
      <c r="DAO153" s="254"/>
      <c r="DAP153" s="254"/>
      <c r="DAQ153" s="254"/>
      <c r="DAR153" s="267"/>
      <c r="DAS153" s="234"/>
      <c r="DAT153" s="235"/>
      <c r="DAU153" s="236"/>
      <c r="DAV153" s="237"/>
      <c r="DAW153" s="268"/>
      <c r="DAX153" s="239"/>
      <c r="DAY153" s="235"/>
      <c r="DAZ153" s="236"/>
      <c r="DBA153" s="240"/>
      <c r="DBB153" s="234"/>
      <c r="DBC153" s="258"/>
      <c r="DBD153" s="242"/>
      <c r="DBE153" s="237"/>
      <c r="DBF153" s="237"/>
      <c r="DBG153" s="243"/>
      <c r="DBH153" s="261"/>
      <c r="DBI153" s="56"/>
      <c r="DBJ153" s="245"/>
      <c r="DBK153" s="269"/>
      <c r="DBL153" s="270"/>
      <c r="DBM153" s="271"/>
      <c r="DBN153" s="270"/>
      <c r="DBO153" s="272"/>
      <c r="DBP153" s="245"/>
      <c r="DBQ153" s="245"/>
      <c r="DBR153" s="245"/>
      <c r="DBS153" s="272"/>
      <c r="DBT153" s="273"/>
      <c r="DBU153" s="274"/>
      <c r="DBV153" s="275"/>
      <c r="DBW153" s="275"/>
      <c r="DBX153" s="275"/>
      <c r="DBY153" s="275"/>
      <c r="DBZ153" s="254"/>
      <c r="DCA153" s="254"/>
      <c r="DCB153" s="254"/>
      <c r="DCC153" s="254"/>
      <c r="DCD153" s="254"/>
      <c r="DCE153" s="254"/>
      <c r="DCF153" s="254"/>
      <c r="DCG153" s="267"/>
      <c r="DCH153" s="234"/>
      <c r="DCI153" s="235"/>
      <c r="DCJ153" s="236"/>
      <c r="DCK153" s="237"/>
      <c r="DCL153" s="268"/>
      <c r="DCM153" s="239"/>
      <c r="DCN153" s="235"/>
      <c r="DCO153" s="236"/>
      <c r="DCP153" s="240"/>
      <c r="DCQ153" s="234"/>
      <c r="DCR153" s="258"/>
      <c r="DCS153" s="242"/>
      <c r="DCT153" s="237"/>
      <c r="DCU153" s="237"/>
      <c r="DCV153" s="243"/>
      <c r="DCW153" s="261"/>
      <c r="DCX153" s="56"/>
      <c r="DCY153" s="245"/>
      <c r="DCZ153" s="269"/>
      <c r="DDA153" s="270"/>
      <c r="DDB153" s="271"/>
      <c r="DDC153" s="270"/>
      <c r="DDD153" s="272"/>
      <c r="DDE153" s="245"/>
      <c r="DDF153" s="245"/>
      <c r="DDG153" s="245"/>
      <c r="DDH153" s="272"/>
      <c r="DDI153" s="273"/>
      <c r="DDJ153" s="274"/>
      <c r="DDK153" s="275"/>
      <c r="DDL153" s="275"/>
      <c r="DDM153" s="275"/>
      <c r="DDN153" s="275"/>
      <c r="DDO153" s="254"/>
      <c r="DDP153" s="254"/>
      <c r="DDQ153" s="254"/>
      <c r="DDR153" s="254"/>
      <c r="DDS153" s="254"/>
      <c r="DDT153" s="254"/>
      <c r="DDU153" s="254"/>
      <c r="DDV153" s="267"/>
      <c r="DDW153" s="234"/>
      <c r="DDX153" s="235"/>
      <c r="DDY153" s="236"/>
      <c r="DDZ153" s="237"/>
      <c r="DEA153" s="268"/>
      <c r="DEB153" s="239"/>
      <c r="DEC153" s="235"/>
      <c r="DED153" s="236"/>
      <c r="DEE153" s="240"/>
      <c r="DEF153" s="234"/>
      <c r="DEG153" s="258"/>
      <c r="DEH153" s="242"/>
      <c r="DEI153" s="237"/>
      <c r="DEJ153" s="237"/>
      <c r="DEK153" s="243"/>
      <c r="DEL153" s="261"/>
      <c r="DEM153" s="56"/>
      <c r="DEN153" s="245"/>
      <c r="DEO153" s="269"/>
      <c r="DEP153" s="270"/>
      <c r="DEQ153" s="271"/>
      <c r="DER153" s="270"/>
      <c r="DES153" s="272"/>
      <c r="DET153" s="245"/>
      <c r="DEU153" s="245"/>
      <c r="DEV153" s="245"/>
      <c r="DEW153" s="272"/>
      <c r="DEX153" s="273"/>
      <c r="DEY153" s="274"/>
      <c r="DEZ153" s="275"/>
      <c r="DFA153" s="275"/>
      <c r="DFB153" s="275"/>
      <c r="DFC153" s="275"/>
      <c r="DFD153" s="254"/>
      <c r="DFE153" s="254"/>
      <c r="DFF153" s="254"/>
      <c r="DFG153" s="254"/>
      <c r="DFH153" s="254"/>
      <c r="DFI153" s="254"/>
      <c r="DFJ153" s="254"/>
      <c r="DFK153" s="267"/>
      <c r="DFL153" s="234"/>
      <c r="DFM153" s="235"/>
      <c r="DFN153" s="236"/>
      <c r="DFO153" s="237"/>
      <c r="DFP153" s="268"/>
      <c r="DFQ153" s="239"/>
      <c r="DFR153" s="235"/>
      <c r="DFS153" s="236"/>
      <c r="DFT153" s="240"/>
      <c r="DFU153" s="234"/>
      <c r="DFV153" s="258"/>
      <c r="DFW153" s="242"/>
      <c r="DFX153" s="237"/>
      <c r="DFY153" s="237"/>
      <c r="DFZ153" s="243"/>
      <c r="DGA153" s="261"/>
      <c r="DGB153" s="56"/>
      <c r="DGC153" s="245"/>
      <c r="DGD153" s="269"/>
      <c r="DGE153" s="270"/>
      <c r="DGF153" s="271"/>
      <c r="DGG153" s="270"/>
      <c r="DGH153" s="272"/>
      <c r="DGI153" s="245"/>
      <c r="DGJ153" s="245"/>
      <c r="DGK153" s="245"/>
      <c r="DGL153" s="272"/>
      <c r="DGM153" s="273"/>
      <c r="DGN153" s="274"/>
      <c r="DGO153" s="275"/>
      <c r="DGP153" s="275"/>
      <c r="DGQ153" s="275"/>
      <c r="DGR153" s="275"/>
      <c r="DGS153" s="254"/>
      <c r="DGT153" s="254"/>
      <c r="DGU153" s="254"/>
      <c r="DGV153" s="254"/>
      <c r="DGW153" s="254"/>
      <c r="DGX153" s="254"/>
      <c r="DGY153" s="254"/>
      <c r="DGZ153" s="267"/>
      <c r="DHA153" s="234"/>
      <c r="DHB153" s="235"/>
      <c r="DHC153" s="236"/>
      <c r="DHD153" s="237"/>
      <c r="DHE153" s="268"/>
      <c r="DHF153" s="239"/>
      <c r="DHG153" s="235"/>
      <c r="DHH153" s="236"/>
      <c r="DHI153" s="240"/>
      <c r="DHJ153" s="234"/>
      <c r="DHK153" s="258"/>
      <c r="DHL153" s="242"/>
      <c r="DHM153" s="237"/>
      <c r="DHN153" s="237"/>
      <c r="DHO153" s="243"/>
      <c r="DHP153" s="261"/>
      <c r="DHQ153" s="56"/>
      <c r="DHR153" s="245"/>
      <c r="DHS153" s="269"/>
      <c r="DHT153" s="270"/>
      <c r="DHU153" s="271"/>
      <c r="DHV153" s="270"/>
      <c r="DHW153" s="272"/>
      <c r="DHX153" s="245"/>
      <c r="DHY153" s="245"/>
      <c r="DHZ153" s="245"/>
      <c r="DIA153" s="272"/>
      <c r="DIB153" s="273"/>
      <c r="DIC153" s="274"/>
      <c r="DID153" s="275"/>
      <c r="DIE153" s="275"/>
      <c r="DIF153" s="275"/>
      <c r="DIG153" s="275"/>
      <c r="DIH153" s="254"/>
      <c r="DII153" s="254"/>
      <c r="DIJ153" s="254"/>
      <c r="DIK153" s="254"/>
      <c r="DIL153" s="254"/>
      <c r="DIM153" s="254"/>
      <c r="DIN153" s="254"/>
      <c r="DIO153" s="267"/>
      <c r="DIP153" s="234"/>
      <c r="DIQ153" s="235"/>
      <c r="DIR153" s="236"/>
      <c r="DIS153" s="237"/>
      <c r="DIT153" s="268"/>
      <c r="DIU153" s="239"/>
      <c r="DIV153" s="235"/>
      <c r="DIW153" s="236"/>
      <c r="DIX153" s="240"/>
      <c r="DIY153" s="234"/>
      <c r="DIZ153" s="258"/>
      <c r="DJA153" s="242"/>
      <c r="DJB153" s="237"/>
      <c r="DJC153" s="237"/>
      <c r="DJD153" s="243"/>
      <c r="DJE153" s="261"/>
      <c r="DJF153" s="56"/>
      <c r="DJG153" s="245"/>
      <c r="DJH153" s="269"/>
      <c r="DJI153" s="270"/>
      <c r="DJJ153" s="271"/>
      <c r="DJK153" s="270"/>
      <c r="DJL153" s="272"/>
      <c r="DJM153" s="245"/>
      <c r="DJN153" s="245"/>
      <c r="DJO153" s="245"/>
      <c r="DJP153" s="272"/>
      <c r="DJQ153" s="273"/>
      <c r="DJR153" s="274"/>
      <c r="DJS153" s="275"/>
      <c r="DJT153" s="275"/>
      <c r="DJU153" s="275"/>
      <c r="DJV153" s="275"/>
      <c r="DJW153" s="254"/>
      <c r="DJX153" s="254"/>
      <c r="DJY153" s="254"/>
      <c r="DJZ153" s="254"/>
      <c r="DKA153" s="254"/>
      <c r="DKB153" s="254"/>
      <c r="DKC153" s="254"/>
      <c r="DKD153" s="267"/>
      <c r="DKE153" s="234"/>
      <c r="DKF153" s="235"/>
      <c r="DKG153" s="236"/>
      <c r="DKH153" s="237"/>
      <c r="DKI153" s="268"/>
      <c r="DKJ153" s="239"/>
      <c r="DKK153" s="235"/>
      <c r="DKL153" s="236"/>
      <c r="DKM153" s="240"/>
      <c r="DKN153" s="234"/>
      <c r="DKO153" s="258"/>
      <c r="DKP153" s="242"/>
      <c r="DKQ153" s="237"/>
      <c r="DKR153" s="237"/>
      <c r="DKS153" s="243"/>
      <c r="DKT153" s="261"/>
      <c r="DKU153" s="56"/>
      <c r="DKV153" s="245"/>
      <c r="DKW153" s="269"/>
      <c r="DKX153" s="270"/>
      <c r="DKY153" s="271"/>
      <c r="DKZ153" s="270"/>
      <c r="DLA153" s="272"/>
      <c r="DLB153" s="245"/>
      <c r="DLC153" s="245"/>
      <c r="DLD153" s="245"/>
      <c r="DLE153" s="272"/>
      <c r="DLF153" s="273"/>
      <c r="DLG153" s="274"/>
      <c r="DLH153" s="275"/>
      <c r="DLI153" s="275"/>
      <c r="DLJ153" s="275"/>
      <c r="DLK153" s="275"/>
      <c r="DLL153" s="254"/>
      <c r="DLM153" s="254"/>
      <c r="DLN153" s="254"/>
      <c r="DLO153" s="254"/>
      <c r="DLP153" s="254"/>
      <c r="DLQ153" s="254"/>
      <c r="DLR153" s="254"/>
      <c r="DLS153" s="267"/>
      <c r="DLT153" s="234"/>
      <c r="DLU153" s="235"/>
      <c r="DLV153" s="236"/>
      <c r="DLW153" s="237"/>
      <c r="DLX153" s="268"/>
      <c r="DLY153" s="239"/>
      <c r="DLZ153" s="235"/>
      <c r="DMA153" s="236"/>
      <c r="DMB153" s="240"/>
      <c r="DMC153" s="234"/>
      <c r="DMD153" s="258"/>
      <c r="DME153" s="242"/>
      <c r="DMF153" s="237"/>
      <c r="DMG153" s="237"/>
      <c r="DMH153" s="243"/>
      <c r="DMI153" s="261"/>
      <c r="DMJ153" s="56"/>
      <c r="DMK153" s="245"/>
      <c r="DML153" s="269"/>
      <c r="DMM153" s="270"/>
      <c r="DMN153" s="271"/>
      <c r="DMO153" s="270"/>
      <c r="DMP153" s="272"/>
      <c r="DMQ153" s="245"/>
      <c r="DMR153" s="245"/>
      <c r="DMS153" s="245"/>
      <c r="DMT153" s="272"/>
      <c r="DMU153" s="273"/>
      <c r="DMV153" s="274"/>
      <c r="DMW153" s="275"/>
      <c r="DMX153" s="275"/>
      <c r="DMY153" s="275"/>
      <c r="DMZ153" s="275"/>
      <c r="DNA153" s="254"/>
      <c r="DNB153" s="254"/>
      <c r="DNC153" s="254"/>
      <c r="DND153" s="254"/>
      <c r="DNE153" s="254"/>
      <c r="DNF153" s="254"/>
      <c r="DNG153" s="254"/>
      <c r="DNH153" s="267"/>
      <c r="DNI153" s="234"/>
      <c r="DNJ153" s="235"/>
      <c r="DNK153" s="236"/>
      <c r="DNL153" s="237"/>
      <c r="DNM153" s="268"/>
      <c r="DNN153" s="239"/>
      <c r="DNO153" s="235"/>
      <c r="DNP153" s="236"/>
      <c r="DNQ153" s="240"/>
      <c r="DNR153" s="234"/>
      <c r="DNS153" s="258"/>
      <c r="DNT153" s="242"/>
      <c r="DNU153" s="237"/>
      <c r="DNV153" s="237"/>
      <c r="DNW153" s="243"/>
      <c r="DNX153" s="261"/>
      <c r="DNY153" s="56"/>
      <c r="DNZ153" s="245"/>
      <c r="DOA153" s="269"/>
      <c r="DOB153" s="270"/>
      <c r="DOC153" s="271"/>
      <c r="DOD153" s="270"/>
      <c r="DOE153" s="272"/>
      <c r="DOF153" s="245"/>
      <c r="DOG153" s="245"/>
      <c r="DOH153" s="245"/>
      <c r="DOI153" s="272"/>
      <c r="DOJ153" s="273"/>
      <c r="DOK153" s="274"/>
      <c r="DOL153" s="275"/>
      <c r="DOM153" s="275"/>
      <c r="DON153" s="275"/>
      <c r="DOO153" s="275"/>
      <c r="DOP153" s="254"/>
      <c r="DOQ153" s="254"/>
      <c r="DOR153" s="254"/>
      <c r="DOS153" s="254"/>
      <c r="DOT153" s="254"/>
      <c r="DOU153" s="254"/>
      <c r="DOV153" s="254"/>
      <c r="DOW153" s="267"/>
      <c r="DOX153" s="234"/>
      <c r="DOY153" s="235"/>
      <c r="DOZ153" s="236"/>
      <c r="DPA153" s="237"/>
      <c r="DPB153" s="268"/>
      <c r="DPC153" s="239"/>
      <c r="DPD153" s="235"/>
      <c r="DPE153" s="236"/>
      <c r="DPF153" s="240"/>
      <c r="DPG153" s="234"/>
      <c r="DPH153" s="258"/>
      <c r="DPI153" s="242"/>
      <c r="DPJ153" s="237"/>
      <c r="DPK153" s="237"/>
      <c r="DPL153" s="243"/>
      <c r="DPM153" s="261"/>
      <c r="DPN153" s="56"/>
      <c r="DPO153" s="245"/>
      <c r="DPP153" s="269"/>
      <c r="DPQ153" s="270"/>
      <c r="DPR153" s="271"/>
      <c r="DPS153" s="270"/>
      <c r="DPT153" s="272"/>
      <c r="DPU153" s="245"/>
      <c r="DPV153" s="245"/>
      <c r="DPW153" s="245"/>
      <c r="DPX153" s="272"/>
      <c r="DPY153" s="273"/>
      <c r="DPZ153" s="274"/>
      <c r="DQA153" s="275"/>
      <c r="DQB153" s="275"/>
      <c r="DQC153" s="275"/>
      <c r="DQD153" s="275"/>
      <c r="DQE153" s="254"/>
      <c r="DQF153" s="254"/>
      <c r="DQG153" s="254"/>
      <c r="DQH153" s="254"/>
      <c r="DQI153" s="254"/>
      <c r="DQJ153" s="254"/>
      <c r="DQK153" s="254"/>
      <c r="DQL153" s="267"/>
      <c r="DQM153" s="234"/>
      <c r="DQN153" s="235"/>
      <c r="DQO153" s="236"/>
      <c r="DQP153" s="237"/>
      <c r="DQQ153" s="268"/>
      <c r="DQR153" s="239"/>
      <c r="DQS153" s="235"/>
      <c r="DQT153" s="236"/>
      <c r="DQU153" s="240"/>
      <c r="DQV153" s="234"/>
      <c r="DQW153" s="258"/>
      <c r="DQX153" s="242"/>
      <c r="DQY153" s="237"/>
      <c r="DQZ153" s="237"/>
      <c r="DRA153" s="243"/>
      <c r="DRB153" s="261"/>
      <c r="DRC153" s="56"/>
      <c r="DRD153" s="245"/>
      <c r="DRE153" s="269"/>
      <c r="DRF153" s="270"/>
      <c r="DRG153" s="271"/>
      <c r="DRH153" s="270"/>
      <c r="DRI153" s="272"/>
      <c r="DRJ153" s="245"/>
      <c r="DRK153" s="245"/>
      <c r="DRL153" s="245"/>
      <c r="DRM153" s="272"/>
      <c r="DRN153" s="273"/>
      <c r="DRO153" s="274"/>
      <c r="DRP153" s="275"/>
      <c r="DRQ153" s="275"/>
      <c r="DRR153" s="275"/>
      <c r="DRS153" s="275"/>
      <c r="DRT153" s="254"/>
      <c r="DRU153" s="254"/>
      <c r="DRV153" s="254"/>
      <c r="DRW153" s="254"/>
      <c r="DRX153" s="254"/>
      <c r="DRY153" s="254"/>
      <c r="DRZ153" s="254"/>
      <c r="DSA153" s="267"/>
      <c r="DSB153" s="234"/>
      <c r="DSC153" s="235"/>
      <c r="DSD153" s="236"/>
      <c r="DSE153" s="237"/>
      <c r="DSF153" s="268"/>
      <c r="DSG153" s="239"/>
      <c r="DSH153" s="235"/>
      <c r="DSI153" s="236"/>
      <c r="DSJ153" s="240"/>
      <c r="DSK153" s="234"/>
      <c r="DSL153" s="258"/>
      <c r="DSM153" s="242"/>
      <c r="DSN153" s="237"/>
      <c r="DSO153" s="237"/>
      <c r="DSP153" s="243"/>
      <c r="DSQ153" s="261"/>
      <c r="DSR153" s="56"/>
      <c r="DSS153" s="245"/>
      <c r="DST153" s="269"/>
      <c r="DSU153" s="270"/>
      <c r="DSV153" s="271"/>
      <c r="DSW153" s="270"/>
      <c r="DSX153" s="272"/>
      <c r="DSY153" s="245"/>
      <c r="DSZ153" s="245"/>
      <c r="DTA153" s="245"/>
      <c r="DTB153" s="272"/>
      <c r="DTC153" s="273"/>
      <c r="DTD153" s="274"/>
      <c r="DTE153" s="275"/>
      <c r="DTF153" s="275"/>
      <c r="DTG153" s="275"/>
      <c r="DTH153" s="275"/>
      <c r="DTI153" s="254"/>
      <c r="DTJ153" s="254"/>
      <c r="DTK153" s="254"/>
      <c r="DTL153" s="254"/>
      <c r="DTM153" s="254"/>
      <c r="DTN153" s="254"/>
      <c r="DTO153" s="254"/>
      <c r="DTP153" s="267"/>
      <c r="DTQ153" s="234"/>
      <c r="DTR153" s="235"/>
      <c r="DTS153" s="236"/>
      <c r="DTT153" s="237"/>
      <c r="DTU153" s="268"/>
      <c r="DTV153" s="239"/>
      <c r="DTW153" s="235"/>
      <c r="DTX153" s="236"/>
      <c r="DTY153" s="240"/>
      <c r="DTZ153" s="234"/>
      <c r="DUA153" s="258"/>
      <c r="DUB153" s="242"/>
      <c r="DUC153" s="237"/>
      <c r="DUD153" s="237"/>
      <c r="DUE153" s="243"/>
      <c r="DUF153" s="261"/>
      <c r="DUG153" s="56"/>
      <c r="DUH153" s="245"/>
      <c r="DUI153" s="269"/>
      <c r="DUJ153" s="270"/>
      <c r="DUK153" s="271"/>
      <c r="DUL153" s="270"/>
      <c r="DUM153" s="272"/>
      <c r="DUN153" s="245"/>
      <c r="DUO153" s="245"/>
      <c r="DUP153" s="245"/>
      <c r="DUQ153" s="272"/>
      <c r="DUR153" s="273"/>
      <c r="DUS153" s="274"/>
      <c r="DUT153" s="275"/>
      <c r="DUU153" s="275"/>
      <c r="DUV153" s="275"/>
      <c r="DUW153" s="275"/>
      <c r="DUX153" s="254"/>
      <c r="DUY153" s="254"/>
      <c r="DUZ153" s="254"/>
      <c r="DVA153" s="254"/>
      <c r="DVB153" s="254"/>
      <c r="DVC153" s="254"/>
      <c r="DVD153" s="254"/>
      <c r="DVE153" s="267"/>
      <c r="DVF153" s="234"/>
      <c r="DVG153" s="235"/>
      <c r="DVH153" s="236"/>
      <c r="DVI153" s="237"/>
      <c r="DVJ153" s="268"/>
      <c r="DVK153" s="239"/>
      <c r="DVL153" s="235"/>
      <c r="DVM153" s="236"/>
      <c r="DVN153" s="240"/>
      <c r="DVO153" s="234"/>
      <c r="DVP153" s="258"/>
      <c r="DVQ153" s="242"/>
      <c r="DVR153" s="237"/>
      <c r="DVS153" s="237"/>
      <c r="DVT153" s="243"/>
      <c r="DVU153" s="261"/>
      <c r="DVV153" s="56"/>
      <c r="DVW153" s="245"/>
      <c r="DVX153" s="269"/>
      <c r="DVY153" s="270"/>
      <c r="DVZ153" s="271"/>
      <c r="DWA153" s="270"/>
      <c r="DWB153" s="272"/>
      <c r="DWC153" s="245"/>
      <c r="DWD153" s="245"/>
      <c r="DWE153" s="245"/>
      <c r="DWF153" s="272"/>
      <c r="DWG153" s="273"/>
      <c r="DWH153" s="274"/>
      <c r="DWI153" s="275"/>
      <c r="DWJ153" s="275"/>
      <c r="DWK153" s="275"/>
      <c r="DWL153" s="275"/>
      <c r="DWM153" s="254"/>
      <c r="DWN153" s="254"/>
      <c r="DWO153" s="254"/>
      <c r="DWP153" s="254"/>
      <c r="DWQ153" s="254"/>
      <c r="DWR153" s="254"/>
      <c r="DWS153" s="254"/>
      <c r="DWT153" s="267"/>
      <c r="DWU153" s="234"/>
      <c r="DWV153" s="235"/>
      <c r="DWW153" s="236"/>
      <c r="DWX153" s="237"/>
      <c r="DWY153" s="268"/>
      <c r="DWZ153" s="239"/>
      <c r="DXA153" s="235"/>
      <c r="DXB153" s="236"/>
      <c r="DXC153" s="240"/>
      <c r="DXD153" s="234"/>
      <c r="DXE153" s="258"/>
      <c r="DXF153" s="242"/>
      <c r="DXG153" s="237"/>
      <c r="DXH153" s="237"/>
      <c r="DXI153" s="243"/>
      <c r="DXJ153" s="261"/>
      <c r="DXK153" s="56"/>
      <c r="DXL153" s="245"/>
      <c r="DXM153" s="269"/>
      <c r="DXN153" s="270"/>
      <c r="DXO153" s="271"/>
      <c r="DXP153" s="270"/>
      <c r="DXQ153" s="272"/>
      <c r="DXR153" s="245"/>
      <c r="DXS153" s="245"/>
      <c r="DXT153" s="245"/>
      <c r="DXU153" s="272"/>
      <c r="DXV153" s="273"/>
      <c r="DXW153" s="274"/>
      <c r="DXX153" s="275"/>
      <c r="DXY153" s="275"/>
      <c r="DXZ153" s="275"/>
      <c r="DYA153" s="275"/>
      <c r="DYB153" s="254"/>
      <c r="DYC153" s="254"/>
      <c r="DYD153" s="254"/>
      <c r="DYE153" s="254"/>
      <c r="DYF153" s="254"/>
      <c r="DYG153" s="254"/>
      <c r="DYH153" s="254"/>
      <c r="DYI153" s="267"/>
      <c r="DYJ153" s="234"/>
      <c r="DYK153" s="235"/>
      <c r="DYL153" s="236"/>
      <c r="DYM153" s="237"/>
      <c r="DYN153" s="268"/>
      <c r="DYO153" s="239"/>
      <c r="DYP153" s="235"/>
      <c r="DYQ153" s="236"/>
      <c r="DYR153" s="240"/>
      <c r="DYS153" s="234"/>
      <c r="DYT153" s="258"/>
      <c r="DYU153" s="242"/>
      <c r="DYV153" s="237"/>
      <c r="DYW153" s="237"/>
      <c r="DYX153" s="243"/>
      <c r="DYY153" s="261"/>
      <c r="DYZ153" s="56"/>
      <c r="DZA153" s="245"/>
      <c r="DZB153" s="269"/>
      <c r="DZC153" s="270"/>
      <c r="DZD153" s="271"/>
      <c r="DZE153" s="270"/>
      <c r="DZF153" s="272"/>
      <c r="DZG153" s="245"/>
      <c r="DZH153" s="245"/>
      <c r="DZI153" s="245"/>
      <c r="DZJ153" s="272"/>
      <c r="DZK153" s="273"/>
      <c r="DZL153" s="274"/>
      <c r="DZM153" s="275"/>
      <c r="DZN153" s="275"/>
      <c r="DZO153" s="275"/>
      <c r="DZP153" s="275"/>
      <c r="DZQ153" s="254"/>
      <c r="DZR153" s="254"/>
      <c r="DZS153" s="254"/>
      <c r="DZT153" s="254"/>
      <c r="DZU153" s="254"/>
      <c r="DZV153" s="254"/>
      <c r="DZW153" s="254"/>
      <c r="DZX153" s="267"/>
      <c r="DZY153" s="234"/>
      <c r="DZZ153" s="235"/>
      <c r="EAA153" s="236"/>
      <c r="EAB153" s="237"/>
      <c r="EAC153" s="268"/>
      <c r="EAD153" s="239"/>
      <c r="EAE153" s="235"/>
      <c r="EAF153" s="236"/>
      <c r="EAG153" s="240"/>
      <c r="EAH153" s="234"/>
      <c r="EAI153" s="258"/>
      <c r="EAJ153" s="242"/>
      <c r="EAK153" s="237"/>
      <c r="EAL153" s="237"/>
      <c r="EAM153" s="243"/>
      <c r="EAN153" s="261"/>
      <c r="EAO153" s="56"/>
      <c r="EAP153" s="245"/>
      <c r="EAQ153" s="269"/>
      <c r="EAR153" s="270"/>
      <c r="EAS153" s="271"/>
      <c r="EAT153" s="270"/>
      <c r="EAU153" s="272"/>
      <c r="EAV153" s="245"/>
      <c r="EAW153" s="245"/>
      <c r="EAX153" s="245"/>
      <c r="EAY153" s="272"/>
      <c r="EAZ153" s="273"/>
      <c r="EBA153" s="274"/>
      <c r="EBB153" s="275"/>
      <c r="EBC153" s="275"/>
      <c r="EBD153" s="275"/>
      <c r="EBE153" s="275"/>
      <c r="EBF153" s="254"/>
      <c r="EBG153" s="254"/>
      <c r="EBH153" s="254"/>
      <c r="EBI153" s="254"/>
      <c r="EBJ153" s="254"/>
      <c r="EBK153" s="254"/>
      <c r="EBL153" s="254"/>
      <c r="EBM153" s="267"/>
      <c r="EBN153" s="234"/>
      <c r="EBO153" s="235"/>
      <c r="EBP153" s="236"/>
      <c r="EBQ153" s="237"/>
      <c r="EBR153" s="268"/>
      <c r="EBS153" s="239"/>
      <c r="EBT153" s="235"/>
      <c r="EBU153" s="236"/>
      <c r="EBV153" s="240"/>
      <c r="EBW153" s="234"/>
      <c r="EBX153" s="258"/>
      <c r="EBY153" s="242"/>
      <c r="EBZ153" s="237"/>
      <c r="ECA153" s="237"/>
      <c r="ECB153" s="243"/>
      <c r="ECC153" s="261"/>
      <c r="ECD153" s="56"/>
      <c r="ECE153" s="245"/>
      <c r="ECF153" s="269"/>
      <c r="ECG153" s="270"/>
      <c r="ECH153" s="271"/>
      <c r="ECI153" s="270"/>
      <c r="ECJ153" s="272"/>
      <c r="ECK153" s="245"/>
      <c r="ECL153" s="245"/>
      <c r="ECM153" s="245"/>
      <c r="ECN153" s="272"/>
      <c r="ECO153" s="273"/>
      <c r="ECP153" s="274"/>
      <c r="ECQ153" s="275"/>
      <c r="ECR153" s="275"/>
      <c r="ECS153" s="275"/>
      <c r="ECT153" s="275"/>
      <c r="ECU153" s="254"/>
      <c r="ECV153" s="254"/>
      <c r="ECW153" s="254"/>
      <c r="ECX153" s="254"/>
      <c r="ECY153" s="254"/>
      <c r="ECZ153" s="254"/>
      <c r="EDA153" s="254"/>
      <c r="EDB153" s="267"/>
      <c r="EDC153" s="234"/>
      <c r="EDD153" s="235"/>
      <c r="EDE153" s="236"/>
      <c r="EDF153" s="237"/>
      <c r="EDG153" s="268"/>
      <c r="EDH153" s="239"/>
      <c r="EDI153" s="235"/>
      <c r="EDJ153" s="236"/>
      <c r="EDK153" s="240"/>
      <c r="EDL153" s="234"/>
      <c r="EDM153" s="258"/>
      <c r="EDN153" s="242"/>
      <c r="EDO153" s="237"/>
      <c r="EDP153" s="237"/>
      <c r="EDQ153" s="243"/>
      <c r="EDR153" s="261"/>
      <c r="EDS153" s="56"/>
      <c r="EDT153" s="245"/>
      <c r="EDU153" s="269"/>
      <c r="EDV153" s="270"/>
      <c r="EDW153" s="271"/>
      <c r="EDX153" s="270"/>
      <c r="EDY153" s="272"/>
      <c r="EDZ153" s="245"/>
      <c r="EEA153" s="245"/>
      <c r="EEB153" s="245"/>
      <c r="EEC153" s="272"/>
      <c r="EED153" s="273"/>
      <c r="EEE153" s="274"/>
      <c r="EEF153" s="275"/>
      <c r="EEG153" s="275"/>
      <c r="EEH153" s="275"/>
      <c r="EEI153" s="275"/>
      <c r="EEJ153" s="254"/>
      <c r="EEK153" s="254"/>
      <c r="EEL153" s="254"/>
      <c r="EEM153" s="254"/>
      <c r="EEN153" s="254"/>
      <c r="EEO153" s="254"/>
      <c r="EEP153" s="254"/>
      <c r="EEQ153" s="267"/>
      <c r="EER153" s="234"/>
      <c r="EES153" s="235"/>
      <c r="EET153" s="236"/>
      <c r="EEU153" s="237"/>
      <c r="EEV153" s="268"/>
      <c r="EEW153" s="239"/>
      <c r="EEX153" s="235"/>
      <c r="EEY153" s="236"/>
      <c r="EEZ153" s="240"/>
      <c r="EFA153" s="234"/>
      <c r="EFB153" s="258"/>
      <c r="EFC153" s="242"/>
      <c r="EFD153" s="237"/>
      <c r="EFE153" s="237"/>
      <c r="EFF153" s="243"/>
      <c r="EFG153" s="261"/>
      <c r="EFH153" s="56"/>
      <c r="EFI153" s="245"/>
      <c r="EFJ153" s="269"/>
      <c r="EFK153" s="270"/>
      <c r="EFL153" s="271"/>
      <c r="EFM153" s="270"/>
      <c r="EFN153" s="272"/>
      <c r="EFO153" s="245"/>
      <c r="EFP153" s="245"/>
      <c r="EFQ153" s="245"/>
      <c r="EFR153" s="272"/>
      <c r="EFS153" s="273"/>
      <c r="EFT153" s="274"/>
      <c r="EFU153" s="275"/>
      <c r="EFV153" s="275"/>
      <c r="EFW153" s="275"/>
      <c r="EFX153" s="275"/>
      <c r="EFY153" s="254"/>
      <c r="EFZ153" s="254"/>
      <c r="EGA153" s="254"/>
      <c r="EGB153" s="254"/>
      <c r="EGC153" s="254"/>
      <c r="EGD153" s="254"/>
      <c r="EGE153" s="254"/>
      <c r="EGF153" s="267"/>
      <c r="EGG153" s="234"/>
      <c r="EGH153" s="235"/>
      <c r="EGI153" s="236"/>
      <c r="EGJ153" s="237"/>
      <c r="EGK153" s="268"/>
      <c r="EGL153" s="239"/>
      <c r="EGM153" s="235"/>
      <c r="EGN153" s="236"/>
      <c r="EGO153" s="240"/>
      <c r="EGP153" s="234"/>
      <c r="EGQ153" s="258"/>
      <c r="EGR153" s="242"/>
      <c r="EGS153" s="237"/>
      <c r="EGT153" s="237"/>
      <c r="EGU153" s="243"/>
      <c r="EGV153" s="261"/>
      <c r="EGW153" s="56"/>
      <c r="EGX153" s="245"/>
      <c r="EGY153" s="269"/>
      <c r="EGZ153" s="270"/>
      <c r="EHA153" s="271"/>
      <c r="EHB153" s="270"/>
      <c r="EHC153" s="272"/>
      <c r="EHD153" s="245"/>
      <c r="EHE153" s="245"/>
      <c r="EHF153" s="245"/>
      <c r="EHG153" s="272"/>
      <c r="EHH153" s="273"/>
      <c r="EHI153" s="274"/>
      <c r="EHJ153" s="275"/>
      <c r="EHK153" s="275"/>
      <c r="EHL153" s="275"/>
      <c r="EHM153" s="275"/>
      <c r="EHN153" s="254"/>
      <c r="EHO153" s="254"/>
      <c r="EHP153" s="254"/>
      <c r="EHQ153" s="254"/>
      <c r="EHR153" s="254"/>
      <c r="EHS153" s="254"/>
      <c r="EHT153" s="254"/>
      <c r="EHU153" s="267"/>
      <c r="EHV153" s="234"/>
      <c r="EHW153" s="235"/>
      <c r="EHX153" s="236"/>
      <c r="EHY153" s="237"/>
      <c r="EHZ153" s="268"/>
      <c r="EIA153" s="239"/>
      <c r="EIB153" s="235"/>
      <c r="EIC153" s="236"/>
      <c r="EID153" s="240"/>
      <c r="EIE153" s="234"/>
      <c r="EIF153" s="258"/>
      <c r="EIG153" s="242"/>
      <c r="EIH153" s="237"/>
      <c r="EII153" s="237"/>
      <c r="EIJ153" s="243"/>
      <c r="EIK153" s="261"/>
      <c r="EIL153" s="56"/>
      <c r="EIM153" s="245"/>
      <c r="EIN153" s="269"/>
      <c r="EIO153" s="270"/>
      <c r="EIP153" s="271"/>
      <c r="EIQ153" s="270"/>
      <c r="EIR153" s="272"/>
      <c r="EIS153" s="245"/>
      <c r="EIT153" s="245"/>
      <c r="EIU153" s="245"/>
      <c r="EIV153" s="272"/>
      <c r="EIW153" s="273"/>
      <c r="EIX153" s="274"/>
      <c r="EIY153" s="275"/>
      <c r="EIZ153" s="275"/>
      <c r="EJA153" s="275"/>
      <c r="EJB153" s="275"/>
      <c r="EJC153" s="254"/>
      <c r="EJD153" s="254"/>
      <c r="EJE153" s="254"/>
      <c r="EJF153" s="254"/>
      <c r="EJG153" s="254"/>
      <c r="EJH153" s="254"/>
      <c r="EJI153" s="254"/>
      <c r="EJJ153" s="267"/>
      <c r="EJK153" s="234"/>
      <c r="EJL153" s="235"/>
      <c r="EJM153" s="236"/>
      <c r="EJN153" s="237"/>
      <c r="EJO153" s="268"/>
      <c r="EJP153" s="239"/>
      <c r="EJQ153" s="235"/>
      <c r="EJR153" s="236"/>
      <c r="EJS153" s="240"/>
      <c r="EJT153" s="234"/>
      <c r="EJU153" s="258"/>
      <c r="EJV153" s="242"/>
      <c r="EJW153" s="237"/>
      <c r="EJX153" s="237"/>
      <c r="EJY153" s="243"/>
      <c r="EJZ153" s="261"/>
      <c r="EKA153" s="56"/>
      <c r="EKB153" s="245"/>
      <c r="EKC153" s="269"/>
      <c r="EKD153" s="270"/>
      <c r="EKE153" s="271"/>
      <c r="EKF153" s="270"/>
      <c r="EKG153" s="272"/>
      <c r="EKH153" s="245"/>
      <c r="EKI153" s="245"/>
      <c r="EKJ153" s="245"/>
      <c r="EKK153" s="272"/>
      <c r="EKL153" s="273"/>
      <c r="EKM153" s="274"/>
      <c r="EKN153" s="275"/>
      <c r="EKO153" s="275"/>
      <c r="EKP153" s="275"/>
      <c r="EKQ153" s="275"/>
      <c r="EKR153" s="254"/>
      <c r="EKS153" s="254"/>
      <c r="EKT153" s="254"/>
      <c r="EKU153" s="254"/>
      <c r="EKV153" s="254"/>
      <c r="EKW153" s="254"/>
      <c r="EKX153" s="254"/>
      <c r="EKY153" s="267"/>
      <c r="EKZ153" s="234"/>
      <c r="ELA153" s="235"/>
      <c r="ELB153" s="236"/>
      <c r="ELC153" s="237"/>
      <c r="ELD153" s="268"/>
      <c r="ELE153" s="239"/>
      <c r="ELF153" s="235"/>
      <c r="ELG153" s="236"/>
      <c r="ELH153" s="240"/>
      <c r="ELI153" s="234"/>
      <c r="ELJ153" s="258"/>
      <c r="ELK153" s="242"/>
      <c r="ELL153" s="237"/>
      <c r="ELM153" s="237"/>
      <c r="ELN153" s="243"/>
      <c r="ELO153" s="261"/>
      <c r="ELP153" s="56"/>
      <c r="ELQ153" s="245"/>
      <c r="ELR153" s="269"/>
      <c r="ELS153" s="270"/>
      <c r="ELT153" s="271"/>
      <c r="ELU153" s="270"/>
      <c r="ELV153" s="272"/>
      <c r="ELW153" s="245"/>
      <c r="ELX153" s="245"/>
      <c r="ELY153" s="245"/>
      <c r="ELZ153" s="272"/>
      <c r="EMA153" s="273"/>
      <c r="EMB153" s="274"/>
      <c r="EMC153" s="275"/>
      <c r="EMD153" s="275"/>
      <c r="EME153" s="275"/>
      <c r="EMF153" s="275"/>
      <c r="EMG153" s="254"/>
      <c r="EMH153" s="254"/>
      <c r="EMI153" s="254"/>
      <c r="EMJ153" s="254"/>
      <c r="EMK153" s="254"/>
      <c r="EML153" s="254"/>
      <c r="EMM153" s="254"/>
      <c r="EMN153" s="267"/>
      <c r="EMO153" s="234"/>
      <c r="EMP153" s="235"/>
      <c r="EMQ153" s="236"/>
      <c r="EMR153" s="237"/>
      <c r="EMS153" s="268"/>
      <c r="EMT153" s="239"/>
      <c r="EMU153" s="235"/>
      <c r="EMV153" s="236"/>
      <c r="EMW153" s="240"/>
      <c r="EMX153" s="234"/>
      <c r="EMY153" s="258"/>
      <c r="EMZ153" s="242"/>
      <c r="ENA153" s="237"/>
      <c r="ENB153" s="237"/>
      <c r="ENC153" s="243"/>
      <c r="END153" s="261"/>
      <c r="ENE153" s="56"/>
      <c r="ENF153" s="245"/>
      <c r="ENG153" s="269"/>
      <c r="ENH153" s="270"/>
      <c r="ENI153" s="271"/>
      <c r="ENJ153" s="270"/>
      <c r="ENK153" s="272"/>
      <c r="ENL153" s="245"/>
      <c r="ENM153" s="245"/>
      <c r="ENN153" s="245"/>
      <c r="ENO153" s="272"/>
      <c r="ENP153" s="273"/>
      <c r="ENQ153" s="274"/>
      <c r="ENR153" s="275"/>
      <c r="ENS153" s="275"/>
      <c r="ENT153" s="275"/>
      <c r="ENU153" s="275"/>
      <c r="ENV153" s="254"/>
      <c r="ENW153" s="254"/>
      <c r="ENX153" s="254"/>
      <c r="ENY153" s="254"/>
      <c r="ENZ153" s="254"/>
      <c r="EOA153" s="254"/>
      <c r="EOB153" s="254"/>
      <c r="EOC153" s="267"/>
      <c r="EOD153" s="234"/>
      <c r="EOE153" s="235"/>
      <c r="EOF153" s="236"/>
      <c r="EOG153" s="237"/>
      <c r="EOH153" s="268"/>
      <c r="EOI153" s="239"/>
      <c r="EOJ153" s="235"/>
      <c r="EOK153" s="236"/>
      <c r="EOL153" s="240"/>
      <c r="EOM153" s="234"/>
      <c r="EON153" s="258"/>
      <c r="EOO153" s="242"/>
      <c r="EOP153" s="237"/>
      <c r="EOQ153" s="237"/>
      <c r="EOR153" s="243"/>
      <c r="EOS153" s="261"/>
      <c r="EOT153" s="56"/>
      <c r="EOU153" s="245"/>
      <c r="EOV153" s="269"/>
      <c r="EOW153" s="270"/>
      <c r="EOX153" s="271"/>
      <c r="EOY153" s="270"/>
      <c r="EOZ153" s="272"/>
      <c r="EPA153" s="245"/>
      <c r="EPB153" s="245"/>
      <c r="EPC153" s="245"/>
      <c r="EPD153" s="272"/>
      <c r="EPE153" s="273"/>
      <c r="EPF153" s="274"/>
      <c r="EPG153" s="275"/>
      <c r="EPH153" s="275"/>
      <c r="EPI153" s="275"/>
      <c r="EPJ153" s="275"/>
      <c r="EPK153" s="254"/>
      <c r="EPL153" s="254"/>
      <c r="EPM153" s="254"/>
      <c r="EPN153" s="254"/>
      <c r="EPO153" s="254"/>
      <c r="EPP153" s="254"/>
      <c r="EPQ153" s="254"/>
      <c r="EPR153" s="267"/>
      <c r="EPS153" s="234"/>
      <c r="EPT153" s="235"/>
      <c r="EPU153" s="236"/>
      <c r="EPV153" s="237"/>
      <c r="EPW153" s="268"/>
      <c r="EPX153" s="239"/>
      <c r="EPY153" s="235"/>
      <c r="EPZ153" s="236"/>
      <c r="EQA153" s="240"/>
      <c r="EQB153" s="234"/>
      <c r="EQC153" s="258"/>
      <c r="EQD153" s="242"/>
      <c r="EQE153" s="237"/>
      <c r="EQF153" s="237"/>
      <c r="EQG153" s="243"/>
      <c r="EQH153" s="261"/>
      <c r="EQI153" s="56"/>
      <c r="EQJ153" s="245"/>
      <c r="EQK153" s="269"/>
      <c r="EQL153" s="270"/>
      <c r="EQM153" s="271"/>
      <c r="EQN153" s="270"/>
      <c r="EQO153" s="272"/>
      <c r="EQP153" s="245"/>
      <c r="EQQ153" s="245"/>
      <c r="EQR153" s="245"/>
      <c r="EQS153" s="272"/>
      <c r="EQT153" s="273"/>
      <c r="EQU153" s="274"/>
      <c r="EQV153" s="275"/>
      <c r="EQW153" s="275"/>
      <c r="EQX153" s="275"/>
      <c r="EQY153" s="275"/>
      <c r="EQZ153" s="254"/>
      <c r="ERA153" s="254"/>
      <c r="ERB153" s="254"/>
      <c r="ERC153" s="254"/>
      <c r="ERD153" s="254"/>
      <c r="ERE153" s="254"/>
      <c r="ERF153" s="254"/>
      <c r="ERG153" s="267"/>
      <c r="ERH153" s="234"/>
      <c r="ERI153" s="235"/>
      <c r="ERJ153" s="236"/>
      <c r="ERK153" s="237"/>
      <c r="ERL153" s="268"/>
      <c r="ERM153" s="239"/>
      <c r="ERN153" s="235"/>
      <c r="ERO153" s="236"/>
      <c r="ERP153" s="240"/>
      <c r="ERQ153" s="234"/>
      <c r="ERR153" s="258"/>
      <c r="ERS153" s="242"/>
      <c r="ERT153" s="237"/>
      <c r="ERU153" s="237"/>
      <c r="ERV153" s="243"/>
      <c r="ERW153" s="261"/>
      <c r="ERX153" s="56"/>
      <c r="ERY153" s="245"/>
      <c r="ERZ153" s="269"/>
      <c r="ESA153" s="270"/>
      <c r="ESB153" s="271"/>
      <c r="ESC153" s="270"/>
      <c r="ESD153" s="272"/>
      <c r="ESE153" s="245"/>
      <c r="ESF153" s="245"/>
      <c r="ESG153" s="245"/>
      <c r="ESH153" s="272"/>
      <c r="ESI153" s="273"/>
      <c r="ESJ153" s="274"/>
      <c r="ESK153" s="275"/>
      <c r="ESL153" s="275"/>
      <c r="ESM153" s="275"/>
      <c r="ESN153" s="275"/>
      <c r="ESO153" s="254"/>
      <c r="ESP153" s="254"/>
      <c r="ESQ153" s="254"/>
      <c r="ESR153" s="254"/>
      <c r="ESS153" s="254"/>
      <c r="EST153" s="254"/>
      <c r="ESU153" s="254"/>
      <c r="ESV153" s="267"/>
      <c r="ESW153" s="234"/>
      <c r="ESX153" s="235"/>
      <c r="ESY153" s="236"/>
      <c r="ESZ153" s="237"/>
      <c r="ETA153" s="268"/>
      <c r="ETB153" s="239"/>
      <c r="ETC153" s="235"/>
      <c r="ETD153" s="236"/>
      <c r="ETE153" s="240"/>
      <c r="ETF153" s="234"/>
      <c r="ETG153" s="258"/>
      <c r="ETH153" s="242"/>
      <c r="ETI153" s="237"/>
      <c r="ETJ153" s="237"/>
      <c r="ETK153" s="243"/>
      <c r="ETL153" s="261"/>
      <c r="ETM153" s="56"/>
      <c r="ETN153" s="245"/>
      <c r="ETO153" s="269"/>
      <c r="ETP153" s="270"/>
      <c r="ETQ153" s="271"/>
      <c r="ETR153" s="270"/>
      <c r="ETS153" s="272"/>
      <c r="ETT153" s="245"/>
      <c r="ETU153" s="245"/>
      <c r="ETV153" s="245"/>
      <c r="ETW153" s="272"/>
      <c r="ETX153" s="273"/>
      <c r="ETY153" s="274"/>
      <c r="ETZ153" s="275"/>
      <c r="EUA153" s="275"/>
      <c r="EUB153" s="275"/>
      <c r="EUC153" s="275"/>
      <c r="EUD153" s="254"/>
      <c r="EUE153" s="254"/>
      <c r="EUF153" s="254"/>
      <c r="EUG153" s="254"/>
      <c r="EUH153" s="254"/>
      <c r="EUI153" s="254"/>
      <c r="EUJ153" s="254"/>
      <c r="EUK153" s="267"/>
      <c r="EUL153" s="234"/>
      <c r="EUM153" s="235"/>
      <c r="EUN153" s="236"/>
      <c r="EUO153" s="237"/>
      <c r="EUP153" s="268"/>
      <c r="EUQ153" s="239"/>
      <c r="EUR153" s="235"/>
      <c r="EUS153" s="236"/>
      <c r="EUT153" s="240"/>
      <c r="EUU153" s="234"/>
      <c r="EUV153" s="258"/>
      <c r="EUW153" s="242"/>
      <c r="EUX153" s="237"/>
      <c r="EUY153" s="237"/>
      <c r="EUZ153" s="243"/>
      <c r="EVA153" s="261"/>
      <c r="EVB153" s="56"/>
      <c r="EVC153" s="245"/>
      <c r="EVD153" s="269"/>
      <c r="EVE153" s="270"/>
      <c r="EVF153" s="271"/>
      <c r="EVG153" s="270"/>
      <c r="EVH153" s="272"/>
      <c r="EVI153" s="245"/>
      <c r="EVJ153" s="245"/>
      <c r="EVK153" s="245"/>
      <c r="EVL153" s="272"/>
      <c r="EVM153" s="273"/>
      <c r="EVN153" s="274"/>
      <c r="EVO153" s="275"/>
      <c r="EVP153" s="275"/>
      <c r="EVQ153" s="275"/>
      <c r="EVR153" s="275"/>
      <c r="EVS153" s="254"/>
      <c r="EVT153" s="254"/>
      <c r="EVU153" s="254"/>
      <c r="EVV153" s="254"/>
      <c r="EVW153" s="254"/>
      <c r="EVX153" s="254"/>
      <c r="EVY153" s="254"/>
      <c r="EVZ153" s="267"/>
      <c r="EWA153" s="234"/>
      <c r="EWB153" s="235"/>
      <c r="EWC153" s="236"/>
      <c r="EWD153" s="237"/>
      <c r="EWE153" s="268"/>
      <c r="EWF153" s="239"/>
      <c r="EWG153" s="235"/>
      <c r="EWH153" s="236"/>
      <c r="EWI153" s="240"/>
      <c r="EWJ153" s="234"/>
      <c r="EWK153" s="258"/>
      <c r="EWL153" s="242"/>
      <c r="EWM153" s="237"/>
      <c r="EWN153" s="237"/>
      <c r="EWO153" s="243"/>
      <c r="EWP153" s="261"/>
      <c r="EWQ153" s="56"/>
      <c r="EWR153" s="245"/>
      <c r="EWS153" s="269"/>
      <c r="EWT153" s="270"/>
      <c r="EWU153" s="271"/>
      <c r="EWV153" s="270"/>
      <c r="EWW153" s="272"/>
      <c r="EWX153" s="245"/>
      <c r="EWY153" s="245"/>
      <c r="EWZ153" s="245"/>
      <c r="EXA153" s="272"/>
      <c r="EXB153" s="273"/>
      <c r="EXC153" s="274"/>
      <c r="EXD153" s="275"/>
      <c r="EXE153" s="275"/>
      <c r="EXF153" s="275"/>
      <c r="EXG153" s="275"/>
      <c r="EXH153" s="254"/>
      <c r="EXI153" s="254"/>
      <c r="EXJ153" s="254"/>
      <c r="EXK153" s="254"/>
      <c r="EXL153" s="254"/>
      <c r="EXM153" s="254"/>
      <c r="EXN153" s="254"/>
      <c r="EXO153" s="267"/>
      <c r="EXP153" s="234"/>
      <c r="EXQ153" s="235"/>
      <c r="EXR153" s="236"/>
      <c r="EXS153" s="237"/>
      <c r="EXT153" s="268"/>
      <c r="EXU153" s="239"/>
      <c r="EXV153" s="235"/>
      <c r="EXW153" s="236"/>
      <c r="EXX153" s="240"/>
      <c r="EXY153" s="234"/>
      <c r="EXZ153" s="258"/>
      <c r="EYA153" s="242"/>
      <c r="EYB153" s="237"/>
      <c r="EYC153" s="237"/>
      <c r="EYD153" s="243"/>
      <c r="EYE153" s="261"/>
      <c r="EYF153" s="56"/>
      <c r="EYG153" s="245"/>
      <c r="EYH153" s="269"/>
      <c r="EYI153" s="270"/>
      <c r="EYJ153" s="271"/>
      <c r="EYK153" s="270"/>
      <c r="EYL153" s="272"/>
      <c r="EYM153" s="245"/>
      <c r="EYN153" s="245"/>
      <c r="EYO153" s="245"/>
      <c r="EYP153" s="272"/>
      <c r="EYQ153" s="273"/>
      <c r="EYR153" s="274"/>
      <c r="EYS153" s="275"/>
      <c r="EYT153" s="275"/>
      <c r="EYU153" s="275"/>
      <c r="EYV153" s="275"/>
      <c r="EYW153" s="254"/>
      <c r="EYX153" s="254"/>
      <c r="EYY153" s="254"/>
      <c r="EYZ153" s="254"/>
      <c r="EZA153" s="254"/>
      <c r="EZB153" s="254"/>
      <c r="EZC153" s="254"/>
      <c r="EZD153" s="267"/>
      <c r="EZE153" s="234"/>
      <c r="EZF153" s="235"/>
      <c r="EZG153" s="236"/>
      <c r="EZH153" s="237"/>
      <c r="EZI153" s="268"/>
      <c r="EZJ153" s="239"/>
      <c r="EZK153" s="235"/>
      <c r="EZL153" s="236"/>
      <c r="EZM153" s="240"/>
      <c r="EZN153" s="234"/>
      <c r="EZO153" s="258"/>
      <c r="EZP153" s="242"/>
      <c r="EZQ153" s="237"/>
      <c r="EZR153" s="237"/>
      <c r="EZS153" s="243"/>
      <c r="EZT153" s="261"/>
      <c r="EZU153" s="56"/>
      <c r="EZV153" s="245"/>
      <c r="EZW153" s="269"/>
      <c r="EZX153" s="270"/>
      <c r="EZY153" s="271"/>
      <c r="EZZ153" s="270"/>
      <c r="FAA153" s="272"/>
      <c r="FAB153" s="245"/>
      <c r="FAC153" s="245"/>
      <c r="FAD153" s="245"/>
      <c r="FAE153" s="272"/>
      <c r="FAF153" s="273"/>
      <c r="FAG153" s="274"/>
      <c r="FAH153" s="275"/>
      <c r="FAI153" s="275"/>
      <c r="FAJ153" s="275"/>
      <c r="FAK153" s="275"/>
      <c r="FAL153" s="254"/>
      <c r="FAM153" s="254"/>
      <c r="FAN153" s="254"/>
      <c r="FAO153" s="254"/>
      <c r="FAP153" s="254"/>
      <c r="FAQ153" s="254"/>
      <c r="FAR153" s="254"/>
      <c r="FAS153" s="267"/>
      <c r="FAT153" s="234"/>
      <c r="FAU153" s="235"/>
      <c r="FAV153" s="236"/>
      <c r="FAW153" s="237"/>
      <c r="FAX153" s="268"/>
      <c r="FAY153" s="239"/>
      <c r="FAZ153" s="235"/>
      <c r="FBA153" s="236"/>
      <c r="FBB153" s="240"/>
      <c r="FBC153" s="234"/>
      <c r="FBD153" s="258"/>
      <c r="FBE153" s="242"/>
      <c r="FBF153" s="237"/>
      <c r="FBG153" s="237"/>
      <c r="FBH153" s="243"/>
      <c r="FBI153" s="261"/>
      <c r="FBJ153" s="56"/>
      <c r="FBK153" s="245"/>
      <c r="FBL153" s="269"/>
      <c r="FBM153" s="270"/>
      <c r="FBN153" s="271"/>
      <c r="FBO153" s="270"/>
      <c r="FBP153" s="272"/>
      <c r="FBQ153" s="245"/>
      <c r="FBR153" s="245"/>
      <c r="FBS153" s="245"/>
      <c r="FBT153" s="272"/>
      <c r="FBU153" s="273"/>
      <c r="FBV153" s="274"/>
      <c r="FBW153" s="275"/>
      <c r="FBX153" s="275"/>
      <c r="FBY153" s="275"/>
      <c r="FBZ153" s="275"/>
      <c r="FCA153" s="254"/>
      <c r="FCB153" s="254"/>
      <c r="FCC153" s="254"/>
      <c r="FCD153" s="254"/>
      <c r="FCE153" s="254"/>
      <c r="FCF153" s="254"/>
      <c r="FCG153" s="254"/>
      <c r="FCH153" s="267"/>
      <c r="FCI153" s="234"/>
      <c r="FCJ153" s="235"/>
      <c r="FCK153" s="236"/>
      <c r="FCL153" s="237"/>
      <c r="FCM153" s="268"/>
      <c r="FCN153" s="239"/>
      <c r="FCO153" s="235"/>
      <c r="FCP153" s="236"/>
      <c r="FCQ153" s="240"/>
      <c r="FCR153" s="234"/>
      <c r="FCS153" s="258"/>
      <c r="FCT153" s="242"/>
      <c r="FCU153" s="237"/>
      <c r="FCV153" s="237"/>
      <c r="FCW153" s="243"/>
      <c r="FCX153" s="261"/>
      <c r="FCY153" s="56"/>
      <c r="FCZ153" s="245"/>
      <c r="FDA153" s="269"/>
      <c r="FDB153" s="270"/>
      <c r="FDC153" s="271"/>
      <c r="FDD153" s="270"/>
      <c r="FDE153" s="272"/>
      <c r="FDF153" s="245"/>
      <c r="FDG153" s="245"/>
      <c r="FDH153" s="245"/>
      <c r="FDI153" s="272"/>
      <c r="FDJ153" s="273"/>
      <c r="FDK153" s="274"/>
      <c r="FDL153" s="275"/>
      <c r="FDM153" s="275"/>
      <c r="FDN153" s="275"/>
      <c r="FDO153" s="275"/>
      <c r="FDP153" s="254"/>
      <c r="FDQ153" s="254"/>
      <c r="FDR153" s="254"/>
      <c r="FDS153" s="254"/>
      <c r="FDT153" s="254"/>
      <c r="FDU153" s="254"/>
      <c r="FDV153" s="254"/>
      <c r="FDW153" s="267"/>
      <c r="FDX153" s="234"/>
      <c r="FDY153" s="235"/>
      <c r="FDZ153" s="236"/>
      <c r="FEA153" s="237"/>
      <c r="FEB153" s="268"/>
      <c r="FEC153" s="239"/>
      <c r="FED153" s="235"/>
      <c r="FEE153" s="236"/>
      <c r="FEF153" s="240"/>
      <c r="FEG153" s="234"/>
      <c r="FEH153" s="258"/>
      <c r="FEI153" s="242"/>
      <c r="FEJ153" s="237"/>
      <c r="FEK153" s="237"/>
      <c r="FEL153" s="243"/>
      <c r="FEM153" s="261"/>
      <c r="FEN153" s="56"/>
      <c r="FEO153" s="245"/>
      <c r="FEP153" s="269"/>
      <c r="FEQ153" s="270"/>
      <c r="FER153" s="271"/>
      <c r="FES153" s="270"/>
      <c r="FET153" s="272"/>
      <c r="FEU153" s="245"/>
      <c r="FEV153" s="245"/>
      <c r="FEW153" s="245"/>
      <c r="FEX153" s="272"/>
      <c r="FEY153" s="273"/>
      <c r="FEZ153" s="274"/>
      <c r="FFA153" s="275"/>
      <c r="FFB153" s="275"/>
      <c r="FFC153" s="275"/>
      <c r="FFD153" s="275"/>
      <c r="FFE153" s="254"/>
      <c r="FFF153" s="254"/>
      <c r="FFG153" s="254"/>
      <c r="FFH153" s="254"/>
      <c r="FFI153" s="254"/>
      <c r="FFJ153" s="254"/>
      <c r="FFK153" s="254"/>
      <c r="FFL153" s="267"/>
      <c r="FFM153" s="234"/>
      <c r="FFN153" s="235"/>
      <c r="FFO153" s="236"/>
      <c r="FFP153" s="237"/>
      <c r="FFQ153" s="268"/>
      <c r="FFR153" s="239"/>
      <c r="FFS153" s="235"/>
      <c r="FFT153" s="236"/>
      <c r="FFU153" s="240"/>
      <c r="FFV153" s="234"/>
      <c r="FFW153" s="258"/>
      <c r="FFX153" s="242"/>
      <c r="FFY153" s="237"/>
      <c r="FFZ153" s="237"/>
      <c r="FGA153" s="243"/>
      <c r="FGB153" s="261"/>
      <c r="FGC153" s="56"/>
      <c r="FGD153" s="245"/>
      <c r="FGE153" s="269"/>
      <c r="FGF153" s="270"/>
      <c r="FGG153" s="271"/>
      <c r="FGH153" s="270"/>
      <c r="FGI153" s="272"/>
      <c r="FGJ153" s="245"/>
      <c r="FGK153" s="245"/>
      <c r="FGL153" s="245"/>
      <c r="FGM153" s="272"/>
      <c r="FGN153" s="273"/>
      <c r="FGO153" s="274"/>
      <c r="FGP153" s="275"/>
      <c r="FGQ153" s="275"/>
      <c r="FGR153" s="275"/>
      <c r="FGS153" s="275"/>
      <c r="FGT153" s="254"/>
      <c r="FGU153" s="254"/>
      <c r="FGV153" s="254"/>
      <c r="FGW153" s="254"/>
      <c r="FGX153" s="254"/>
      <c r="FGY153" s="254"/>
      <c r="FGZ153" s="254"/>
      <c r="FHA153" s="267"/>
      <c r="FHB153" s="234"/>
      <c r="FHC153" s="235"/>
      <c r="FHD153" s="236"/>
      <c r="FHE153" s="237"/>
      <c r="FHF153" s="268"/>
      <c r="FHG153" s="239"/>
      <c r="FHH153" s="235"/>
      <c r="FHI153" s="236"/>
      <c r="FHJ153" s="240"/>
      <c r="FHK153" s="234"/>
      <c r="FHL153" s="258"/>
      <c r="FHM153" s="242"/>
      <c r="FHN153" s="237"/>
      <c r="FHO153" s="237"/>
      <c r="FHP153" s="243"/>
      <c r="FHQ153" s="261"/>
      <c r="FHR153" s="56"/>
      <c r="FHS153" s="245"/>
      <c r="FHT153" s="269"/>
      <c r="FHU153" s="270"/>
      <c r="FHV153" s="271"/>
      <c r="FHW153" s="270"/>
      <c r="FHX153" s="272"/>
      <c r="FHY153" s="245"/>
      <c r="FHZ153" s="245"/>
      <c r="FIA153" s="245"/>
      <c r="FIB153" s="272"/>
      <c r="FIC153" s="273"/>
      <c r="FID153" s="274"/>
      <c r="FIE153" s="275"/>
      <c r="FIF153" s="275"/>
      <c r="FIG153" s="275"/>
      <c r="FIH153" s="275"/>
      <c r="FII153" s="254"/>
      <c r="FIJ153" s="254"/>
      <c r="FIK153" s="254"/>
      <c r="FIL153" s="254"/>
      <c r="FIM153" s="254"/>
      <c r="FIN153" s="254"/>
      <c r="FIO153" s="254"/>
      <c r="FIP153" s="267"/>
      <c r="FIQ153" s="234"/>
      <c r="FIR153" s="235"/>
      <c r="FIS153" s="236"/>
      <c r="FIT153" s="237"/>
      <c r="FIU153" s="268"/>
      <c r="FIV153" s="239"/>
      <c r="FIW153" s="235"/>
      <c r="FIX153" s="236"/>
      <c r="FIY153" s="240"/>
      <c r="FIZ153" s="234"/>
      <c r="FJA153" s="258"/>
      <c r="FJB153" s="242"/>
      <c r="FJC153" s="237"/>
      <c r="FJD153" s="237"/>
      <c r="FJE153" s="243"/>
      <c r="FJF153" s="261"/>
      <c r="FJG153" s="56"/>
      <c r="FJH153" s="245"/>
      <c r="FJI153" s="269"/>
      <c r="FJJ153" s="270"/>
      <c r="FJK153" s="271"/>
      <c r="FJL153" s="270"/>
      <c r="FJM153" s="272"/>
      <c r="FJN153" s="245"/>
      <c r="FJO153" s="245"/>
      <c r="FJP153" s="245"/>
      <c r="FJQ153" s="272"/>
      <c r="FJR153" s="273"/>
      <c r="FJS153" s="274"/>
      <c r="FJT153" s="275"/>
      <c r="FJU153" s="275"/>
      <c r="FJV153" s="275"/>
      <c r="FJW153" s="275"/>
      <c r="FJX153" s="254"/>
      <c r="FJY153" s="254"/>
      <c r="FJZ153" s="254"/>
      <c r="FKA153" s="254"/>
      <c r="FKB153" s="254"/>
      <c r="FKC153" s="254"/>
      <c r="FKD153" s="254"/>
      <c r="FKE153" s="267"/>
      <c r="FKF153" s="234"/>
      <c r="FKG153" s="235"/>
      <c r="FKH153" s="236"/>
      <c r="FKI153" s="237"/>
      <c r="FKJ153" s="268"/>
      <c r="FKK153" s="239"/>
      <c r="FKL153" s="235"/>
      <c r="FKM153" s="236"/>
      <c r="FKN153" s="240"/>
      <c r="FKO153" s="234"/>
      <c r="FKP153" s="258"/>
      <c r="FKQ153" s="242"/>
      <c r="FKR153" s="237"/>
      <c r="FKS153" s="237"/>
      <c r="FKT153" s="243"/>
      <c r="FKU153" s="261"/>
      <c r="FKV153" s="56"/>
      <c r="FKW153" s="245"/>
      <c r="FKX153" s="269"/>
      <c r="FKY153" s="270"/>
      <c r="FKZ153" s="271"/>
      <c r="FLA153" s="270"/>
      <c r="FLB153" s="272"/>
      <c r="FLC153" s="245"/>
      <c r="FLD153" s="245"/>
      <c r="FLE153" s="245"/>
      <c r="FLF153" s="272"/>
      <c r="FLG153" s="273"/>
      <c r="FLH153" s="274"/>
      <c r="FLI153" s="275"/>
      <c r="FLJ153" s="275"/>
      <c r="FLK153" s="275"/>
      <c r="FLL153" s="275"/>
      <c r="FLM153" s="254"/>
      <c r="FLN153" s="254"/>
      <c r="FLO153" s="254"/>
      <c r="FLP153" s="254"/>
      <c r="FLQ153" s="254"/>
      <c r="FLR153" s="254"/>
      <c r="FLS153" s="254"/>
      <c r="FLT153" s="267"/>
      <c r="FLU153" s="234"/>
      <c r="FLV153" s="235"/>
      <c r="FLW153" s="236"/>
      <c r="FLX153" s="237"/>
      <c r="FLY153" s="268"/>
      <c r="FLZ153" s="239"/>
      <c r="FMA153" s="235"/>
      <c r="FMB153" s="236"/>
      <c r="FMC153" s="240"/>
      <c r="FMD153" s="234"/>
      <c r="FME153" s="258"/>
      <c r="FMF153" s="242"/>
      <c r="FMG153" s="237"/>
      <c r="FMH153" s="237"/>
      <c r="FMI153" s="243"/>
      <c r="FMJ153" s="261"/>
      <c r="FMK153" s="56"/>
      <c r="FML153" s="245"/>
      <c r="FMM153" s="269"/>
      <c r="FMN153" s="270"/>
      <c r="FMO153" s="271"/>
      <c r="FMP153" s="270"/>
      <c r="FMQ153" s="272"/>
      <c r="FMR153" s="245"/>
      <c r="FMS153" s="245"/>
      <c r="FMT153" s="245"/>
      <c r="FMU153" s="272"/>
      <c r="FMV153" s="273"/>
      <c r="FMW153" s="274"/>
      <c r="FMX153" s="275"/>
      <c r="FMY153" s="275"/>
      <c r="FMZ153" s="275"/>
      <c r="FNA153" s="275"/>
      <c r="FNB153" s="254"/>
      <c r="FNC153" s="254"/>
      <c r="FND153" s="254"/>
      <c r="FNE153" s="254"/>
      <c r="FNF153" s="254"/>
      <c r="FNG153" s="254"/>
      <c r="FNH153" s="254"/>
      <c r="FNI153" s="267"/>
      <c r="FNJ153" s="234"/>
      <c r="FNK153" s="235"/>
      <c r="FNL153" s="236"/>
      <c r="FNM153" s="237"/>
      <c r="FNN153" s="268"/>
      <c r="FNO153" s="239"/>
      <c r="FNP153" s="235"/>
      <c r="FNQ153" s="236"/>
      <c r="FNR153" s="240"/>
      <c r="FNS153" s="234"/>
      <c r="FNT153" s="258"/>
      <c r="FNU153" s="242"/>
      <c r="FNV153" s="237"/>
      <c r="FNW153" s="237"/>
      <c r="FNX153" s="243"/>
      <c r="FNY153" s="261"/>
      <c r="FNZ153" s="56"/>
      <c r="FOA153" s="245"/>
      <c r="FOB153" s="269"/>
      <c r="FOC153" s="270"/>
      <c r="FOD153" s="271"/>
      <c r="FOE153" s="270"/>
      <c r="FOF153" s="272"/>
      <c r="FOG153" s="245"/>
      <c r="FOH153" s="245"/>
      <c r="FOI153" s="245"/>
      <c r="FOJ153" s="272"/>
      <c r="FOK153" s="273"/>
      <c r="FOL153" s="274"/>
      <c r="FOM153" s="275"/>
      <c r="FON153" s="275"/>
      <c r="FOO153" s="275"/>
      <c r="FOP153" s="275"/>
      <c r="FOQ153" s="254"/>
      <c r="FOR153" s="254"/>
      <c r="FOS153" s="254"/>
      <c r="FOT153" s="254"/>
      <c r="FOU153" s="254"/>
      <c r="FOV153" s="254"/>
      <c r="FOW153" s="254"/>
      <c r="FOX153" s="267"/>
      <c r="FOY153" s="234"/>
      <c r="FOZ153" s="235"/>
      <c r="FPA153" s="236"/>
      <c r="FPB153" s="237"/>
      <c r="FPC153" s="268"/>
      <c r="FPD153" s="239"/>
      <c r="FPE153" s="235"/>
      <c r="FPF153" s="236"/>
      <c r="FPG153" s="240"/>
      <c r="FPH153" s="234"/>
      <c r="FPI153" s="258"/>
      <c r="FPJ153" s="242"/>
      <c r="FPK153" s="237"/>
      <c r="FPL153" s="237"/>
      <c r="FPM153" s="243"/>
      <c r="FPN153" s="261"/>
      <c r="FPO153" s="56"/>
      <c r="FPP153" s="245"/>
      <c r="FPQ153" s="269"/>
      <c r="FPR153" s="270"/>
      <c r="FPS153" s="271"/>
      <c r="FPT153" s="270"/>
      <c r="FPU153" s="272"/>
      <c r="FPV153" s="245"/>
      <c r="FPW153" s="245"/>
      <c r="FPX153" s="245"/>
      <c r="FPY153" s="272"/>
      <c r="FPZ153" s="273"/>
      <c r="FQA153" s="274"/>
      <c r="FQB153" s="275"/>
      <c r="FQC153" s="275"/>
      <c r="FQD153" s="275"/>
      <c r="FQE153" s="275"/>
      <c r="FQF153" s="254"/>
      <c r="FQG153" s="254"/>
      <c r="FQH153" s="254"/>
      <c r="FQI153" s="254"/>
      <c r="FQJ153" s="254"/>
      <c r="FQK153" s="254"/>
      <c r="FQL153" s="254"/>
      <c r="FQM153" s="267"/>
      <c r="FQN153" s="234"/>
      <c r="FQO153" s="235"/>
      <c r="FQP153" s="236"/>
      <c r="FQQ153" s="237"/>
      <c r="FQR153" s="268"/>
      <c r="FQS153" s="239"/>
      <c r="FQT153" s="235"/>
      <c r="FQU153" s="236"/>
      <c r="FQV153" s="240"/>
      <c r="FQW153" s="234"/>
      <c r="FQX153" s="258"/>
      <c r="FQY153" s="242"/>
      <c r="FQZ153" s="237"/>
      <c r="FRA153" s="237"/>
      <c r="FRB153" s="243"/>
      <c r="FRC153" s="261"/>
      <c r="FRD153" s="56"/>
      <c r="FRE153" s="245"/>
      <c r="FRF153" s="269"/>
      <c r="FRG153" s="270"/>
      <c r="FRH153" s="271"/>
      <c r="FRI153" s="270"/>
      <c r="FRJ153" s="272"/>
      <c r="FRK153" s="245"/>
      <c r="FRL153" s="245"/>
      <c r="FRM153" s="245"/>
      <c r="FRN153" s="272"/>
      <c r="FRO153" s="273"/>
      <c r="FRP153" s="274"/>
      <c r="FRQ153" s="275"/>
      <c r="FRR153" s="275"/>
      <c r="FRS153" s="275"/>
      <c r="FRT153" s="275"/>
      <c r="FRU153" s="254"/>
      <c r="FRV153" s="254"/>
      <c r="FRW153" s="254"/>
      <c r="FRX153" s="254"/>
      <c r="FRY153" s="254"/>
      <c r="FRZ153" s="254"/>
      <c r="FSA153" s="254"/>
      <c r="FSB153" s="267"/>
      <c r="FSC153" s="234"/>
      <c r="FSD153" s="235"/>
      <c r="FSE153" s="236"/>
      <c r="FSF153" s="237"/>
      <c r="FSG153" s="268"/>
      <c r="FSH153" s="239"/>
      <c r="FSI153" s="235"/>
      <c r="FSJ153" s="236"/>
      <c r="FSK153" s="240"/>
      <c r="FSL153" s="234"/>
      <c r="FSM153" s="258"/>
      <c r="FSN153" s="242"/>
      <c r="FSO153" s="237"/>
      <c r="FSP153" s="237"/>
      <c r="FSQ153" s="243"/>
      <c r="FSR153" s="261"/>
      <c r="FSS153" s="56"/>
      <c r="FST153" s="245"/>
      <c r="FSU153" s="269"/>
      <c r="FSV153" s="270"/>
      <c r="FSW153" s="271"/>
      <c r="FSX153" s="270"/>
      <c r="FSY153" s="272"/>
      <c r="FSZ153" s="245"/>
      <c r="FTA153" s="245"/>
      <c r="FTB153" s="245"/>
      <c r="FTC153" s="272"/>
      <c r="FTD153" s="273"/>
      <c r="FTE153" s="274"/>
      <c r="FTF153" s="275"/>
      <c r="FTG153" s="275"/>
      <c r="FTH153" s="275"/>
      <c r="FTI153" s="275"/>
      <c r="FTJ153" s="254"/>
      <c r="FTK153" s="254"/>
      <c r="FTL153" s="254"/>
      <c r="FTM153" s="254"/>
      <c r="FTN153" s="254"/>
      <c r="FTO153" s="254"/>
      <c r="FTP153" s="254"/>
      <c r="FTQ153" s="267"/>
      <c r="FTR153" s="234"/>
      <c r="FTS153" s="235"/>
      <c r="FTT153" s="236"/>
      <c r="FTU153" s="237"/>
      <c r="FTV153" s="268"/>
      <c r="FTW153" s="239"/>
      <c r="FTX153" s="235"/>
      <c r="FTY153" s="236"/>
      <c r="FTZ153" s="240"/>
      <c r="FUA153" s="234"/>
      <c r="FUB153" s="258"/>
      <c r="FUC153" s="242"/>
      <c r="FUD153" s="237"/>
      <c r="FUE153" s="237"/>
      <c r="FUF153" s="243"/>
      <c r="FUG153" s="261"/>
      <c r="FUH153" s="56"/>
      <c r="FUI153" s="245"/>
      <c r="FUJ153" s="269"/>
      <c r="FUK153" s="270"/>
      <c r="FUL153" s="271"/>
      <c r="FUM153" s="270"/>
      <c r="FUN153" s="272"/>
      <c r="FUO153" s="245"/>
      <c r="FUP153" s="245"/>
      <c r="FUQ153" s="245"/>
      <c r="FUR153" s="272"/>
      <c r="FUS153" s="273"/>
      <c r="FUT153" s="274"/>
      <c r="FUU153" s="275"/>
      <c r="FUV153" s="275"/>
      <c r="FUW153" s="275"/>
      <c r="FUX153" s="275"/>
      <c r="FUY153" s="254"/>
      <c r="FUZ153" s="254"/>
      <c r="FVA153" s="254"/>
      <c r="FVB153" s="254"/>
      <c r="FVC153" s="254"/>
      <c r="FVD153" s="254"/>
      <c r="FVE153" s="254"/>
      <c r="FVF153" s="267"/>
      <c r="FVG153" s="234"/>
      <c r="FVH153" s="235"/>
      <c r="FVI153" s="236"/>
      <c r="FVJ153" s="237"/>
      <c r="FVK153" s="268"/>
      <c r="FVL153" s="239"/>
      <c r="FVM153" s="235"/>
      <c r="FVN153" s="236"/>
      <c r="FVO153" s="240"/>
      <c r="FVP153" s="234"/>
      <c r="FVQ153" s="258"/>
      <c r="FVR153" s="242"/>
      <c r="FVS153" s="237"/>
      <c r="FVT153" s="237"/>
      <c r="FVU153" s="243"/>
      <c r="FVV153" s="261"/>
      <c r="FVW153" s="56"/>
      <c r="FVX153" s="245"/>
      <c r="FVY153" s="269"/>
      <c r="FVZ153" s="270"/>
      <c r="FWA153" s="271"/>
      <c r="FWB153" s="270"/>
      <c r="FWC153" s="272"/>
      <c r="FWD153" s="245"/>
      <c r="FWE153" s="245"/>
      <c r="FWF153" s="245"/>
      <c r="FWG153" s="272"/>
      <c r="FWH153" s="273"/>
      <c r="FWI153" s="274"/>
      <c r="FWJ153" s="275"/>
      <c r="FWK153" s="275"/>
      <c r="FWL153" s="275"/>
      <c r="FWM153" s="275"/>
      <c r="FWN153" s="254"/>
      <c r="FWO153" s="254"/>
      <c r="FWP153" s="254"/>
      <c r="FWQ153" s="254"/>
      <c r="FWR153" s="254"/>
      <c r="FWS153" s="254"/>
      <c r="FWT153" s="254"/>
      <c r="FWU153" s="267"/>
      <c r="FWV153" s="234"/>
      <c r="FWW153" s="235"/>
      <c r="FWX153" s="236"/>
      <c r="FWY153" s="237"/>
      <c r="FWZ153" s="268"/>
      <c r="FXA153" s="239"/>
      <c r="FXB153" s="235"/>
      <c r="FXC153" s="236"/>
      <c r="FXD153" s="240"/>
      <c r="FXE153" s="234"/>
      <c r="FXF153" s="258"/>
      <c r="FXG153" s="242"/>
      <c r="FXH153" s="237"/>
      <c r="FXI153" s="237"/>
      <c r="FXJ153" s="243"/>
      <c r="FXK153" s="261"/>
      <c r="FXL153" s="56"/>
      <c r="FXM153" s="245"/>
      <c r="FXN153" s="269"/>
      <c r="FXO153" s="270"/>
      <c r="FXP153" s="271"/>
      <c r="FXQ153" s="270"/>
      <c r="FXR153" s="272"/>
      <c r="FXS153" s="245"/>
      <c r="FXT153" s="245"/>
      <c r="FXU153" s="245"/>
      <c r="FXV153" s="272"/>
      <c r="FXW153" s="273"/>
      <c r="FXX153" s="274"/>
      <c r="FXY153" s="275"/>
      <c r="FXZ153" s="275"/>
      <c r="FYA153" s="275"/>
      <c r="FYB153" s="275"/>
      <c r="FYC153" s="254"/>
      <c r="FYD153" s="254"/>
      <c r="FYE153" s="254"/>
      <c r="FYF153" s="254"/>
      <c r="FYG153" s="254"/>
      <c r="FYH153" s="254"/>
      <c r="FYI153" s="254"/>
      <c r="FYJ153" s="267"/>
      <c r="FYK153" s="234"/>
      <c r="FYL153" s="235"/>
      <c r="FYM153" s="236"/>
      <c r="FYN153" s="237"/>
      <c r="FYO153" s="268"/>
      <c r="FYP153" s="239"/>
      <c r="FYQ153" s="235"/>
      <c r="FYR153" s="236"/>
      <c r="FYS153" s="240"/>
      <c r="FYT153" s="234"/>
      <c r="FYU153" s="258"/>
      <c r="FYV153" s="242"/>
      <c r="FYW153" s="237"/>
      <c r="FYX153" s="237"/>
      <c r="FYY153" s="243"/>
      <c r="FYZ153" s="261"/>
      <c r="FZA153" s="56"/>
      <c r="FZB153" s="245"/>
      <c r="FZC153" s="269"/>
      <c r="FZD153" s="270"/>
      <c r="FZE153" s="271"/>
      <c r="FZF153" s="270"/>
      <c r="FZG153" s="272"/>
      <c r="FZH153" s="245"/>
      <c r="FZI153" s="245"/>
      <c r="FZJ153" s="245"/>
      <c r="FZK153" s="272"/>
      <c r="FZL153" s="273"/>
      <c r="FZM153" s="274"/>
      <c r="FZN153" s="275"/>
      <c r="FZO153" s="275"/>
      <c r="FZP153" s="275"/>
      <c r="FZQ153" s="275"/>
      <c r="FZR153" s="254"/>
      <c r="FZS153" s="254"/>
      <c r="FZT153" s="254"/>
      <c r="FZU153" s="254"/>
      <c r="FZV153" s="254"/>
      <c r="FZW153" s="254"/>
      <c r="FZX153" s="254"/>
      <c r="FZY153" s="267"/>
      <c r="FZZ153" s="234"/>
      <c r="GAA153" s="235"/>
      <c r="GAB153" s="236"/>
      <c r="GAC153" s="237"/>
      <c r="GAD153" s="268"/>
      <c r="GAE153" s="239"/>
      <c r="GAF153" s="235"/>
      <c r="GAG153" s="236"/>
      <c r="GAH153" s="240"/>
      <c r="GAI153" s="234"/>
      <c r="GAJ153" s="258"/>
      <c r="GAK153" s="242"/>
      <c r="GAL153" s="237"/>
      <c r="GAM153" s="237"/>
      <c r="GAN153" s="243"/>
      <c r="GAO153" s="261"/>
      <c r="GAP153" s="56"/>
      <c r="GAQ153" s="245"/>
      <c r="GAR153" s="269"/>
      <c r="GAS153" s="270"/>
      <c r="GAT153" s="271"/>
      <c r="GAU153" s="270"/>
      <c r="GAV153" s="272"/>
      <c r="GAW153" s="245"/>
      <c r="GAX153" s="245"/>
      <c r="GAY153" s="245"/>
      <c r="GAZ153" s="272"/>
      <c r="GBA153" s="273"/>
      <c r="GBB153" s="274"/>
      <c r="GBC153" s="275"/>
      <c r="GBD153" s="275"/>
      <c r="GBE153" s="275"/>
      <c r="GBF153" s="275"/>
      <c r="GBG153" s="254"/>
      <c r="GBH153" s="254"/>
      <c r="GBI153" s="254"/>
      <c r="GBJ153" s="254"/>
      <c r="GBK153" s="254"/>
      <c r="GBL153" s="254"/>
      <c r="GBM153" s="254"/>
      <c r="GBN153" s="267"/>
      <c r="GBO153" s="234"/>
      <c r="GBP153" s="235"/>
      <c r="GBQ153" s="236"/>
      <c r="GBR153" s="237"/>
      <c r="GBS153" s="268"/>
      <c r="GBT153" s="239"/>
      <c r="GBU153" s="235"/>
      <c r="GBV153" s="236"/>
      <c r="GBW153" s="240"/>
      <c r="GBX153" s="234"/>
      <c r="GBY153" s="258"/>
      <c r="GBZ153" s="242"/>
      <c r="GCA153" s="237"/>
      <c r="GCB153" s="237"/>
      <c r="GCC153" s="243"/>
      <c r="GCD153" s="261"/>
      <c r="GCE153" s="56"/>
      <c r="GCF153" s="245"/>
      <c r="GCG153" s="269"/>
      <c r="GCH153" s="270"/>
      <c r="GCI153" s="271"/>
      <c r="GCJ153" s="270"/>
      <c r="GCK153" s="272"/>
      <c r="GCL153" s="245"/>
      <c r="GCM153" s="245"/>
      <c r="GCN153" s="245"/>
      <c r="GCO153" s="272"/>
      <c r="GCP153" s="273"/>
      <c r="GCQ153" s="274"/>
      <c r="GCR153" s="275"/>
      <c r="GCS153" s="275"/>
      <c r="GCT153" s="275"/>
      <c r="GCU153" s="275"/>
      <c r="GCV153" s="254"/>
      <c r="GCW153" s="254"/>
      <c r="GCX153" s="254"/>
      <c r="GCY153" s="254"/>
      <c r="GCZ153" s="254"/>
      <c r="GDA153" s="254"/>
      <c r="GDB153" s="254"/>
      <c r="GDC153" s="267"/>
      <c r="GDD153" s="234"/>
      <c r="GDE153" s="235"/>
      <c r="GDF153" s="236"/>
      <c r="GDG153" s="237"/>
      <c r="GDH153" s="268"/>
      <c r="GDI153" s="239"/>
      <c r="GDJ153" s="235"/>
      <c r="GDK153" s="236"/>
      <c r="GDL153" s="240"/>
      <c r="GDM153" s="234"/>
      <c r="GDN153" s="258"/>
      <c r="GDO153" s="242"/>
      <c r="GDP153" s="237"/>
      <c r="GDQ153" s="237"/>
      <c r="GDR153" s="243"/>
      <c r="GDS153" s="261"/>
      <c r="GDT153" s="56"/>
      <c r="GDU153" s="245"/>
      <c r="GDV153" s="269"/>
      <c r="GDW153" s="270"/>
      <c r="GDX153" s="271"/>
      <c r="GDY153" s="270"/>
      <c r="GDZ153" s="272"/>
      <c r="GEA153" s="245"/>
      <c r="GEB153" s="245"/>
      <c r="GEC153" s="245"/>
      <c r="GED153" s="272"/>
      <c r="GEE153" s="273"/>
      <c r="GEF153" s="274"/>
      <c r="GEG153" s="275"/>
      <c r="GEH153" s="275"/>
      <c r="GEI153" s="275"/>
      <c r="GEJ153" s="275"/>
      <c r="GEK153" s="254"/>
      <c r="GEL153" s="254"/>
      <c r="GEM153" s="254"/>
      <c r="GEN153" s="254"/>
      <c r="GEO153" s="254"/>
      <c r="GEP153" s="254"/>
      <c r="GEQ153" s="254"/>
      <c r="GER153" s="267"/>
      <c r="GES153" s="234"/>
      <c r="GET153" s="235"/>
      <c r="GEU153" s="236"/>
      <c r="GEV153" s="237"/>
      <c r="GEW153" s="268"/>
      <c r="GEX153" s="239"/>
      <c r="GEY153" s="235"/>
      <c r="GEZ153" s="236"/>
      <c r="GFA153" s="240"/>
      <c r="GFB153" s="234"/>
      <c r="GFC153" s="258"/>
      <c r="GFD153" s="242"/>
      <c r="GFE153" s="237"/>
      <c r="GFF153" s="237"/>
      <c r="GFG153" s="243"/>
      <c r="GFH153" s="261"/>
      <c r="GFI153" s="56"/>
      <c r="GFJ153" s="245"/>
      <c r="GFK153" s="269"/>
      <c r="GFL153" s="270"/>
      <c r="GFM153" s="271"/>
      <c r="GFN153" s="270"/>
      <c r="GFO153" s="272"/>
      <c r="GFP153" s="245"/>
      <c r="GFQ153" s="245"/>
      <c r="GFR153" s="245"/>
      <c r="GFS153" s="272"/>
      <c r="GFT153" s="273"/>
      <c r="GFU153" s="274"/>
      <c r="GFV153" s="275"/>
      <c r="GFW153" s="275"/>
      <c r="GFX153" s="275"/>
      <c r="GFY153" s="275"/>
      <c r="GFZ153" s="254"/>
      <c r="GGA153" s="254"/>
      <c r="GGB153" s="254"/>
      <c r="GGC153" s="254"/>
      <c r="GGD153" s="254"/>
      <c r="GGE153" s="254"/>
      <c r="GGF153" s="254"/>
      <c r="GGG153" s="267"/>
      <c r="GGH153" s="234"/>
      <c r="GGI153" s="235"/>
      <c r="GGJ153" s="236"/>
      <c r="GGK153" s="237"/>
      <c r="GGL153" s="268"/>
      <c r="GGM153" s="239"/>
      <c r="GGN153" s="235"/>
      <c r="GGO153" s="236"/>
      <c r="GGP153" s="240"/>
      <c r="GGQ153" s="234"/>
      <c r="GGR153" s="258"/>
      <c r="GGS153" s="242"/>
      <c r="GGT153" s="237"/>
      <c r="GGU153" s="237"/>
      <c r="GGV153" s="243"/>
      <c r="GGW153" s="261"/>
      <c r="GGX153" s="56"/>
      <c r="GGY153" s="245"/>
      <c r="GGZ153" s="269"/>
      <c r="GHA153" s="270"/>
      <c r="GHB153" s="271"/>
      <c r="GHC153" s="270"/>
      <c r="GHD153" s="272"/>
      <c r="GHE153" s="245"/>
      <c r="GHF153" s="245"/>
      <c r="GHG153" s="245"/>
      <c r="GHH153" s="272"/>
      <c r="GHI153" s="273"/>
      <c r="GHJ153" s="274"/>
      <c r="GHK153" s="275"/>
      <c r="GHL153" s="275"/>
      <c r="GHM153" s="275"/>
      <c r="GHN153" s="275"/>
      <c r="GHO153" s="254"/>
      <c r="GHP153" s="254"/>
      <c r="GHQ153" s="254"/>
      <c r="GHR153" s="254"/>
      <c r="GHS153" s="254"/>
      <c r="GHT153" s="254"/>
      <c r="GHU153" s="254"/>
      <c r="GHV153" s="267"/>
      <c r="GHW153" s="234"/>
      <c r="GHX153" s="235"/>
      <c r="GHY153" s="236"/>
      <c r="GHZ153" s="237"/>
      <c r="GIA153" s="268"/>
      <c r="GIB153" s="239"/>
      <c r="GIC153" s="235"/>
      <c r="GID153" s="236"/>
      <c r="GIE153" s="240"/>
      <c r="GIF153" s="234"/>
      <c r="GIG153" s="258"/>
      <c r="GIH153" s="242"/>
      <c r="GII153" s="237"/>
      <c r="GIJ153" s="237"/>
      <c r="GIK153" s="243"/>
      <c r="GIL153" s="261"/>
      <c r="GIM153" s="56"/>
      <c r="GIN153" s="245"/>
      <c r="GIO153" s="269"/>
      <c r="GIP153" s="270"/>
      <c r="GIQ153" s="271"/>
      <c r="GIR153" s="270"/>
      <c r="GIS153" s="272"/>
      <c r="GIT153" s="245"/>
      <c r="GIU153" s="245"/>
      <c r="GIV153" s="245"/>
      <c r="GIW153" s="272"/>
      <c r="GIX153" s="273"/>
      <c r="GIY153" s="274"/>
      <c r="GIZ153" s="275"/>
      <c r="GJA153" s="275"/>
      <c r="GJB153" s="275"/>
      <c r="GJC153" s="275"/>
      <c r="GJD153" s="254"/>
      <c r="GJE153" s="254"/>
      <c r="GJF153" s="254"/>
      <c r="GJG153" s="254"/>
      <c r="GJH153" s="254"/>
      <c r="GJI153" s="254"/>
      <c r="GJJ153" s="254"/>
      <c r="GJK153" s="267"/>
      <c r="GJL153" s="234"/>
      <c r="GJM153" s="235"/>
      <c r="GJN153" s="236"/>
      <c r="GJO153" s="237"/>
      <c r="GJP153" s="268"/>
      <c r="GJQ153" s="239"/>
      <c r="GJR153" s="235"/>
      <c r="GJS153" s="236"/>
      <c r="GJT153" s="240"/>
      <c r="GJU153" s="234"/>
      <c r="GJV153" s="258"/>
      <c r="GJW153" s="242"/>
      <c r="GJX153" s="237"/>
      <c r="GJY153" s="237"/>
      <c r="GJZ153" s="243"/>
      <c r="GKA153" s="261"/>
      <c r="GKB153" s="56"/>
      <c r="GKC153" s="245"/>
      <c r="GKD153" s="269"/>
      <c r="GKE153" s="270"/>
      <c r="GKF153" s="271"/>
      <c r="GKG153" s="270"/>
      <c r="GKH153" s="272"/>
      <c r="GKI153" s="245"/>
      <c r="GKJ153" s="245"/>
      <c r="GKK153" s="245"/>
      <c r="GKL153" s="272"/>
      <c r="GKM153" s="273"/>
      <c r="GKN153" s="274"/>
      <c r="GKO153" s="275"/>
      <c r="GKP153" s="275"/>
      <c r="GKQ153" s="275"/>
      <c r="GKR153" s="275"/>
      <c r="GKS153" s="254"/>
      <c r="GKT153" s="254"/>
      <c r="GKU153" s="254"/>
      <c r="GKV153" s="254"/>
      <c r="GKW153" s="254"/>
      <c r="GKX153" s="254"/>
      <c r="GKY153" s="254"/>
      <c r="GKZ153" s="267"/>
      <c r="GLA153" s="234"/>
      <c r="GLB153" s="235"/>
      <c r="GLC153" s="236"/>
      <c r="GLD153" s="237"/>
      <c r="GLE153" s="268"/>
      <c r="GLF153" s="239"/>
      <c r="GLG153" s="235"/>
      <c r="GLH153" s="236"/>
      <c r="GLI153" s="240"/>
      <c r="GLJ153" s="234"/>
      <c r="GLK153" s="258"/>
      <c r="GLL153" s="242"/>
      <c r="GLM153" s="237"/>
      <c r="GLN153" s="237"/>
      <c r="GLO153" s="243"/>
      <c r="GLP153" s="261"/>
      <c r="GLQ153" s="56"/>
      <c r="GLR153" s="245"/>
      <c r="GLS153" s="269"/>
      <c r="GLT153" s="270"/>
      <c r="GLU153" s="271"/>
      <c r="GLV153" s="270"/>
      <c r="GLW153" s="272"/>
      <c r="GLX153" s="245"/>
      <c r="GLY153" s="245"/>
      <c r="GLZ153" s="245"/>
      <c r="GMA153" s="272"/>
      <c r="GMB153" s="273"/>
      <c r="GMC153" s="274"/>
      <c r="GMD153" s="275"/>
      <c r="GME153" s="275"/>
      <c r="GMF153" s="275"/>
      <c r="GMG153" s="275"/>
      <c r="GMH153" s="254"/>
      <c r="GMI153" s="254"/>
      <c r="GMJ153" s="254"/>
      <c r="GMK153" s="254"/>
      <c r="GML153" s="254"/>
      <c r="GMM153" s="254"/>
      <c r="GMN153" s="254"/>
      <c r="GMO153" s="267"/>
      <c r="GMP153" s="234"/>
      <c r="GMQ153" s="235"/>
      <c r="GMR153" s="236"/>
      <c r="GMS153" s="237"/>
      <c r="GMT153" s="268"/>
      <c r="GMU153" s="239"/>
      <c r="GMV153" s="235"/>
      <c r="GMW153" s="236"/>
      <c r="GMX153" s="240"/>
      <c r="GMY153" s="234"/>
      <c r="GMZ153" s="258"/>
      <c r="GNA153" s="242"/>
      <c r="GNB153" s="237"/>
      <c r="GNC153" s="237"/>
      <c r="GND153" s="243"/>
      <c r="GNE153" s="261"/>
      <c r="GNF153" s="56"/>
      <c r="GNG153" s="245"/>
      <c r="GNH153" s="269"/>
      <c r="GNI153" s="270"/>
      <c r="GNJ153" s="271"/>
      <c r="GNK153" s="270"/>
      <c r="GNL153" s="272"/>
      <c r="GNM153" s="245"/>
      <c r="GNN153" s="245"/>
      <c r="GNO153" s="245"/>
      <c r="GNP153" s="272"/>
      <c r="GNQ153" s="273"/>
      <c r="GNR153" s="274"/>
      <c r="GNS153" s="275"/>
      <c r="GNT153" s="275"/>
      <c r="GNU153" s="275"/>
      <c r="GNV153" s="275"/>
      <c r="GNW153" s="254"/>
      <c r="GNX153" s="254"/>
      <c r="GNY153" s="254"/>
      <c r="GNZ153" s="254"/>
      <c r="GOA153" s="254"/>
      <c r="GOB153" s="254"/>
      <c r="GOC153" s="254"/>
      <c r="GOD153" s="267"/>
      <c r="GOE153" s="234"/>
      <c r="GOF153" s="235"/>
      <c r="GOG153" s="236"/>
      <c r="GOH153" s="237"/>
      <c r="GOI153" s="268"/>
      <c r="GOJ153" s="239"/>
      <c r="GOK153" s="235"/>
      <c r="GOL153" s="236"/>
      <c r="GOM153" s="240"/>
      <c r="GON153" s="234"/>
      <c r="GOO153" s="258"/>
      <c r="GOP153" s="242"/>
      <c r="GOQ153" s="237"/>
      <c r="GOR153" s="237"/>
      <c r="GOS153" s="243"/>
      <c r="GOT153" s="261"/>
      <c r="GOU153" s="56"/>
      <c r="GOV153" s="245"/>
      <c r="GOW153" s="269"/>
      <c r="GOX153" s="270"/>
      <c r="GOY153" s="271"/>
      <c r="GOZ153" s="270"/>
      <c r="GPA153" s="272"/>
      <c r="GPB153" s="245"/>
      <c r="GPC153" s="245"/>
      <c r="GPD153" s="245"/>
      <c r="GPE153" s="272"/>
      <c r="GPF153" s="273"/>
      <c r="GPG153" s="274"/>
      <c r="GPH153" s="275"/>
      <c r="GPI153" s="275"/>
      <c r="GPJ153" s="275"/>
      <c r="GPK153" s="275"/>
      <c r="GPL153" s="254"/>
      <c r="GPM153" s="254"/>
      <c r="GPN153" s="254"/>
      <c r="GPO153" s="254"/>
      <c r="GPP153" s="254"/>
      <c r="GPQ153" s="254"/>
      <c r="GPR153" s="254"/>
      <c r="GPS153" s="267"/>
      <c r="GPT153" s="234"/>
      <c r="GPU153" s="235"/>
      <c r="GPV153" s="236"/>
      <c r="GPW153" s="237"/>
      <c r="GPX153" s="268"/>
      <c r="GPY153" s="239"/>
      <c r="GPZ153" s="235"/>
      <c r="GQA153" s="236"/>
      <c r="GQB153" s="240"/>
      <c r="GQC153" s="234"/>
      <c r="GQD153" s="258"/>
      <c r="GQE153" s="242"/>
      <c r="GQF153" s="237"/>
      <c r="GQG153" s="237"/>
      <c r="GQH153" s="243"/>
      <c r="GQI153" s="261"/>
      <c r="GQJ153" s="56"/>
      <c r="GQK153" s="245"/>
      <c r="GQL153" s="269"/>
      <c r="GQM153" s="270"/>
      <c r="GQN153" s="271"/>
      <c r="GQO153" s="270"/>
      <c r="GQP153" s="272"/>
      <c r="GQQ153" s="245"/>
      <c r="GQR153" s="245"/>
      <c r="GQS153" s="245"/>
      <c r="GQT153" s="272"/>
      <c r="GQU153" s="273"/>
      <c r="GQV153" s="274"/>
      <c r="GQW153" s="275"/>
      <c r="GQX153" s="275"/>
      <c r="GQY153" s="275"/>
      <c r="GQZ153" s="275"/>
      <c r="GRA153" s="254"/>
      <c r="GRB153" s="254"/>
      <c r="GRC153" s="254"/>
      <c r="GRD153" s="254"/>
      <c r="GRE153" s="254"/>
      <c r="GRF153" s="254"/>
      <c r="GRG153" s="254"/>
      <c r="GRH153" s="267"/>
      <c r="GRI153" s="234"/>
      <c r="GRJ153" s="235"/>
      <c r="GRK153" s="236"/>
      <c r="GRL153" s="237"/>
      <c r="GRM153" s="268"/>
      <c r="GRN153" s="239"/>
      <c r="GRO153" s="235"/>
      <c r="GRP153" s="236"/>
      <c r="GRQ153" s="240"/>
      <c r="GRR153" s="234"/>
      <c r="GRS153" s="258"/>
      <c r="GRT153" s="242"/>
      <c r="GRU153" s="237"/>
      <c r="GRV153" s="237"/>
      <c r="GRW153" s="243"/>
      <c r="GRX153" s="261"/>
      <c r="GRY153" s="56"/>
      <c r="GRZ153" s="245"/>
      <c r="GSA153" s="269"/>
      <c r="GSB153" s="270"/>
      <c r="GSC153" s="271"/>
      <c r="GSD153" s="270"/>
      <c r="GSE153" s="272"/>
      <c r="GSF153" s="245"/>
      <c r="GSG153" s="245"/>
      <c r="GSH153" s="245"/>
      <c r="GSI153" s="272"/>
      <c r="GSJ153" s="273"/>
      <c r="GSK153" s="274"/>
      <c r="GSL153" s="275"/>
      <c r="GSM153" s="275"/>
      <c r="GSN153" s="275"/>
      <c r="GSO153" s="275"/>
      <c r="GSP153" s="254"/>
      <c r="GSQ153" s="254"/>
      <c r="GSR153" s="254"/>
      <c r="GSS153" s="254"/>
      <c r="GST153" s="254"/>
      <c r="GSU153" s="254"/>
      <c r="GSV153" s="254"/>
      <c r="GSW153" s="267"/>
      <c r="GSX153" s="234"/>
      <c r="GSY153" s="235"/>
      <c r="GSZ153" s="236"/>
      <c r="GTA153" s="237"/>
      <c r="GTB153" s="268"/>
      <c r="GTC153" s="239"/>
      <c r="GTD153" s="235"/>
      <c r="GTE153" s="236"/>
      <c r="GTF153" s="240"/>
      <c r="GTG153" s="234"/>
      <c r="GTH153" s="258"/>
      <c r="GTI153" s="242"/>
      <c r="GTJ153" s="237"/>
      <c r="GTK153" s="237"/>
      <c r="GTL153" s="243"/>
      <c r="GTM153" s="261"/>
      <c r="GTN153" s="56"/>
      <c r="GTO153" s="245"/>
      <c r="GTP153" s="269"/>
      <c r="GTQ153" s="270"/>
      <c r="GTR153" s="271"/>
      <c r="GTS153" s="270"/>
      <c r="GTT153" s="272"/>
      <c r="GTU153" s="245"/>
      <c r="GTV153" s="245"/>
      <c r="GTW153" s="245"/>
      <c r="GTX153" s="272"/>
      <c r="GTY153" s="273"/>
      <c r="GTZ153" s="274"/>
      <c r="GUA153" s="275"/>
      <c r="GUB153" s="275"/>
      <c r="GUC153" s="275"/>
      <c r="GUD153" s="275"/>
      <c r="GUE153" s="254"/>
      <c r="GUF153" s="254"/>
      <c r="GUG153" s="254"/>
      <c r="GUH153" s="254"/>
      <c r="GUI153" s="254"/>
      <c r="GUJ153" s="254"/>
      <c r="GUK153" s="254"/>
      <c r="GUL153" s="267"/>
      <c r="GUM153" s="234"/>
      <c r="GUN153" s="235"/>
      <c r="GUO153" s="236"/>
      <c r="GUP153" s="237"/>
      <c r="GUQ153" s="268"/>
      <c r="GUR153" s="239"/>
      <c r="GUS153" s="235"/>
      <c r="GUT153" s="236"/>
      <c r="GUU153" s="240"/>
      <c r="GUV153" s="234"/>
      <c r="GUW153" s="258"/>
      <c r="GUX153" s="242"/>
      <c r="GUY153" s="237"/>
      <c r="GUZ153" s="237"/>
      <c r="GVA153" s="243"/>
      <c r="GVB153" s="261"/>
      <c r="GVC153" s="56"/>
      <c r="GVD153" s="245"/>
      <c r="GVE153" s="269"/>
      <c r="GVF153" s="270"/>
      <c r="GVG153" s="271"/>
      <c r="GVH153" s="270"/>
      <c r="GVI153" s="272"/>
      <c r="GVJ153" s="245"/>
      <c r="GVK153" s="245"/>
      <c r="GVL153" s="245"/>
      <c r="GVM153" s="272"/>
      <c r="GVN153" s="273"/>
      <c r="GVO153" s="274"/>
      <c r="GVP153" s="275"/>
      <c r="GVQ153" s="275"/>
      <c r="GVR153" s="275"/>
      <c r="GVS153" s="275"/>
      <c r="GVT153" s="254"/>
      <c r="GVU153" s="254"/>
      <c r="GVV153" s="254"/>
      <c r="GVW153" s="254"/>
      <c r="GVX153" s="254"/>
      <c r="GVY153" s="254"/>
      <c r="GVZ153" s="254"/>
      <c r="GWA153" s="267"/>
      <c r="GWB153" s="234"/>
      <c r="GWC153" s="235"/>
      <c r="GWD153" s="236"/>
      <c r="GWE153" s="237"/>
      <c r="GWF153" s="268"/>
      <c r="GWG153" s="239"/>
      <c r="GWH153" s="235"/>
      <c r="GWI153" s="236"/>
      <c r="GWJ153" s="240"/>
      <c r="GWK153" s="234"/>
      <c r="GWL153" s="258"/>
      <c r="GWM153" s="242"/>
      <c r="GWN153" s="237"/>
      <c r="GWO153" s="237"/>
      <c r="GWP153" s="243"/>
      <c r="GWQ153" s="261"/>
      <c r="GWR153" s="56"/>
      <c r="GWS153" s="245"/>
      <c r="GWT153" s="269"/>
      <c r="GWU153" s="270"/>
      <c r="GWV153" s="271"/>
      <c r="GWW153" s="270"/>
      <c r="GWX153" s="272"/>
      <c r="GWY153" s="245"/>
      <c r="GWZ153" s="245"/>
      <c r="GXA153" s="245"/>
      <c r="GXB153" s="272"/>
      <c r="GXC153" s="273"/>
      <c r="GXD153" s="274"/>
      <c r="GXE153" s="275"/>
      <c r="GXF153" s="275"/>
      <c r="GXG153" s="275"/>
      <c r="GXH153" s="275"/>
      <c r="GXI153" s="254"/>
      <c r="GXJ153" s="254"/>
      <c r="GXK153" s="254"/>
      <c r="GXL153" s="254"/>
      <c r="GXM153" s="254"/>
      <c r="GXN153" s="254"/>
      <c r="GXO153" s="254"/>
      <c r="GXP153" s="267"/>
      <c r="GXQ153" s="234"/>
      <c r="GXR153" s="235"/>
      <c r="GXS153" s="236"/>
      <c r="GXT153" s="237"/>
      <c r="GXU153" s="268"/>
      <c r="GXV153" s="239"/>
      <c r="GXW153" s="235"/>
      <c r="GXX153" s="236"/>
      <c r="GXY153" s="240"/>
      <c r="GXZ153" s="234"/>
      <c r="GYA153" s="258"/>
      <c r="GYB153" s="242"/>
      <c r="GYC153" s="237"/>
      <c r="GYD153" s="237"/>
      <c r="GYE153" s="243"/>
      <c r="GYF153" s="261"/>
      <c r="GYG153" s="56"/>
      <c r="GYH153" s="245"/>
      <c r="GYI153" s="269"/>
      <c r="GYJ153" s="270"/>
      <c r="GYK153" s="271"/>
      <c r="GYL153" s="270"/>
      <c r="GYM153" s="272"/>
      <c r="GYN153" s="245"/>
      <c r="GYO153" s="245"/>
      <c r="GYP153" s="245"/>
      <c r="GYQ153" s="272"/>
      <c r="GYR153" s="273"/>
      <c r="GYS153" s="274"/>
      <c r="GYT153" s="275"/>
      <c r="GYU153" s="275"/>
      <c r="GYV153" s="275"/>
      <c r="GYW153" s="275"/>
      <c r="GYX153" s="254"/>
      <c r="GYY153" s="254"/>
      <c r="GYZ153" s="254"/>
      <c r="GZA153" s="254"/>
      <c r="GZB153" s="254"/>
      <c r="GZC153" s="254"/>
      <c r="GZD153" s="254"/>
      <c r="GZE153" s="267"/>
      <c r="GZF153" s="234"/>
      <c r="GZG153" s="235"/>
      <c r="GZH153" s="236"/>
      <c r="GZI153" s="237"/>
      <c r="GZJ153" s="268"/>
      <c r="GZK153" s="239"/>
      <c r="GZL153" s="235"/>
      <c r="GZM153" s="236"/>
      <c r="GZN153" s="240"/>
      <c r="GZO153" s="234"/>
      <c r="GZP153" s="258"/>
      <c r="GZQ153" s="242"/>
      <c r="GZR153" s="237"/>
      <c r="GZS153" s="237"/>
      <c r="GZT153" s="243"/>
      <c r="GZU153" s="261"/>
      <c r="GZV153" s="56"/>
      <c r="GZW153" s="245"/>
      <c r="GZX153" s="269"/>
      <c r="GZY153" s="270"/>
      <c r="GZZ153" s="271"/>
      <c r="HAA153" s="270"/>
      <c r="HAB153" s="272"/>
      <c r="HAC153" s="245"/>
      <c r="HAD153" s="245"/>
      <c r="HAE153" s="245"/>
      <c r="HAF153" s="272"/>
      <c r="HAG153" s="273"/>
      <c r="HAH153" s="274"/>
      <c r="HAI153" s="275"/>
      <c r="HAJ153" s="275"/>
      <c r="HAK153" s="275"/>
      <c r="HAL153" s="275"/>
      <c r="HAM153" s="254"/>
      <c r="HAN153" s="254"/>
      <c r="HAO153" s="254"/>
      <c r="HAP153" s="254"/>
      <c r="HAQ153" s="254"/>
      <c r="HAR153" s="254"/>
      <c r="HAS153" s="254"/>
      <c r="HAT153" s="267"/>
      <c r="HAU153" s="234"/>
      <c r="HAV153" s="235"/>
      <c r="HAW153" s="236"/>
      <c r="HAX153" s="237"/>
      <c r="HAY153" s="268"/>
      <c r="HAZ153" s="239"/>
      <c r="HBA153" s="235"/>
      <c r="HBB153" s="236"/>
      <c r="HBC153" s="240"/>
      <c r="HBD153" s="234"/>
      <c r="HBE153" s="258"/>
      <c r="HBF153" s="242"/>
      <c r="HBG153" s="237"/>
      <c r="HBH153" s="237"/>
      <c r="HBI153" s="243"/>
      <c r="HBJ153" s="261"/>
      <c r="HBK153" s="56"/>
      <c r="HBL153" s="245"/>
      <c r="HBM153" s="269"/>
      <c r="HBN153" s="270"/>
      <c r="HBO153" s="271"/>
      <c r="HBP153" s="270"/>
      <c r="HBQ153" s="272"/>
      <c r="HBR153" s="245"/>
      <c r="HBS153" s="245"/>
      <c r="HBT153" s="245"/>
      <c r="HBU153" s="272"/>
      <c r="HBV153" s="273"/>
      <c r="HBW153" s="274"/>
      <c r="HBX153" s="275"/>
      <c r="HBY153" s="275"/>
      <c r="HBZ153" s="275"/>
      <c r="HCA153" s="275"/>
      <c r="HCB153" s="254"/>
      <c r="HCC153" s="254"/>
      <c r="HCD153" s="254"/>
      <c r="HCE153" s="254"/>
      <c r="HCF153" s="254"/>
      <c r="HCG153" s="254"/>
      <c r="HCH153" s="254"/>
      <c r="HCI153" s="267"/>
      <c r="HCJ153" s="234"/>
      <c r="HCK153" s="235"/>
      <c r="HCL153" s="236"/>
      <c r="HCM153" s="237"/>
      <c r="HCN153" s="268"/>
      <c r="HCO153" s="239"/>
      <c r="HCP153" s="235"/>
      <c r="HCQ153" s="236"/>
      <c r="HCR153" s="240"/>
      <c r="HCS153" s="234"/>
      <c r="HCT153" s="258"/>
      <c r="HCU153" s="242"/>
      <c r="HCV153" s="237"/>
      <c r="HCW153" s="237"/>
      <c r="HCX153" s="243"/>
      <c r="HCY153" s="261"/>
      <c r="HCZ153" s="56"/>
      <c r="HDA153" s="245"/>
      <c r="HDB153" s="269"/>
      <c r="HDC153" s="270"/>
      <c r="HDD153" s="271"/>
      <c r="HDE153" s="270"/>
      <c r="HDF153" s="272"/>
      <c r="HDG153" s="245"/>
      <c r="HDH153" s="245"/>
      <c r="HDI153" s="245"/>
      <c r="HDJ153" s="272"/>
      <c r="HDK153" s="273"/>
      <c r="HDL153" s="274"/>
      <c r="HDM153" s="275"/>
      <c r="HDN153" s="275"/>
      <c r="HDO153" s="275"/>
      <c r="HDP153" s="275"/>
      <c r="HDQ153" s="254"/>
      <c r="HDR153" s="254"/>
      <c r="HDS153" s="254"/>
      <c r="HDT153" s="254"/>
      <c r="HDU153" s="254"/>
      <c r="HDV153" s="254"/>
      <c r="HDW153" s="254"/>
      <c r="HDX153" s="267"/>
      <c r="HDY153" s="234"/>
      <c r="HDZ153" s="235"/>
      <c r="HEA153" s="236"/>
      <c r="HEB153" s="237"/>
      <c r="HEC153" s="268"/>
      <c r="HED153" s="239"/>
      <c r="HEE153" s="235"/>
      <c r="HEF153" s="236"/>
      <c r="HEG153" s="240"/>
      <c r="HEH153" s="234"/>
      <c r="HEI153" s="258"/>
      <c r="HEJ153" s="242"/>
      <c r="HEK153" s="237"/>
      <c r="HEL153" s="237"/>
      <c r="HEM153" s="243"/>
      <c r="HEN153" s="261"/>
      <c r="HEO153" s="56"/>
      <c r="HEP153" s="245"/>
      <c r="HEQ153" s="269"/>
      <c r="HER153" s="270"/>
      <c r="HES153" s="271"/>
      <c r="HET153" s="270"/>
      <c r="HEU153" s="272"/>
      <c r="HEV153" s="245"/>
      <c r="HEW153" s="245"/>
      <c r="HEX153" s="245"/>
      <c r="HEY153" s="272"/>
      <c r="HEZ153" s="273"/>
      <c r="HFA153" s="274"/>
      <c r="HFB153" s="275"/>
      <c r="HFC153" s="275"/>
      <c r="HFD153" s="275"/>
      <c r="HFE153" s="275"/>
      <c r="HFF153" s="254"/>
      <c r="HFG153" s="254"/>
      <c r="HFH153" s="254"/>
      <c r="HFI153" s="254"/>
      <c r="HFJ153" s="254"/>
      <c r="HFK153" s="254"/>
      <c r="HFL153" s="254"/>
      <c r="HFM153" s="267"/>
      <c r="HFN153" s="234"/>
      <c r="HFO153" s="235"/>
      <c r="HFP153" s="236"/>
      <c r="HFQ153" s="237"/>
      <c r="HFR153" s="268"/>
      <c r="HFS153" s="239"/>
      <c r="HFT153" s="235"/>
      <c r="HFU153" s="236"/>
      <c r="HFV153" s="240"/>
      <c r="HFW153" s="234"/>
      <c r="HFX153" s="258"/>
      <c r="HFY153" s="242"/>
      <c r="HFZ153" s="237"/>
      <c r="HGA153" s="237"/>
      <c r="HGB153" s="243"/>
      <c r="HGC153" s="261"/>
      <c r="HGD153" s="56"/>
      <c r="HGE153" s="245"/>
      <c r="HGF153" s="269"/>
      <c r="HGG153" s="270"/>
      <c r="HGH153" s="271"/>
      <c r="HGI153" s="270"/>
      <c r="HGJ153" s="272"/>
      <c r="HGK153" s="245"/>
      <c r="HGL153" s="245"/>
      <c r="HGM153" s="245"/>
      <c r="HGN153" s="272"/>
      <c r="HGO153" s="273"/>
      <c r="HGP153" s="274"/>
      <c r="HGQ153" s="275"/>
      <c r="HGR153" s="275"/>
      <c r="HGS153" s="275"/>
      <c r="HGT153" s="275"/>
      <c r="HGU153" s="254"/>
      <c r="HGV153" s="254"/>
      <c r="HGW153" s="254"/>
      <c r="HGX153" s="254"/>
      <c r="HGY153" s="254"/>
      <c r="HGZ153" s="254"/>
      <c r="HHA153" s="254"/>
      <c r="HHB153" s="267"/>
      <c r="HHC153" s="234"/>
      <c r="HHD153" s="235"/>
      <c r="HHE153" s="236"/>
      <c r="HHF153" s="237"/>
      <c r="HHG153" s="268"/>
      <c r="HHH153" s="239"/>
      <c r="HHI153" s="235"/>
      <c r="HHJ153" s="236"/>
      <c r="HHK153" s="240"/>
      <c r="HHL153" s="234"/>
      <c r="HHM153" s="258"/>
      <c r="HHN153" s="242"/>
      <c r="HHO153" s="237"/>
      <c r="HHP153" s="237"/>
      <c r="HHQ153" s="243"/>
      <c r="HHR153" s="261"/>
      <c r="HHS153" s="56"/>
      <c r="HHT153" s="245"/>
      <c r="HHU153" s="269"/>
      <c r="HHV153" s="270"/>
      <c r="HHW153" s="271"/>
      <c r="HHX153" s="270"/>
      <c r="HHY153" s="272"/>
      <c r="HHZ153" s="245"/>
      <c r="HIA153" s="245"/>
      <c r="HIB153" s="245"/>
      <c r="HIC153" s="272"/>
      <c r="HID153" s="273"/>
      <c r="HIE153" s="274"/>
      <c r="HIF153" s="275"/>
      <c r="HIG153" s="275"/>
      <c r="HIH153" s="275"/>
      <c r="HII153" s="275"/>
      <c r="HIJ153" s="254"/>
      <c r="HIK153" s="254"/>
      <c r="HIL153" s="254"/>
      <c r="HIM153" s="254"/>
      <c r="HIN153" s="254"/>
      <c r="HIO153" s="254"/>
      <c r="HIP153" s="254"/>
      <c r="HIQ153" s="267"/>
      <c r="HIR153" s="234"/>
      <c r="HIS153" s="235"/>
      <c r="HIT153" s="236"/>
      <c r="HIU153" s="237"/>
      <c r="HIV153" s="268"/>
      <c r="HIW153" s="239"/>
      <c r="HIX153" s="235"/>
      <c r="HIY153" s="236"/>
      <c r="HIZ153" s="240"/>
      <c r="HJA153" s="234"/>
      <c r="HJB153" s="258"/>
      <c r="HJC153" s="242"/>
      <c r="HJD153" s="237"/>
      <c r="HJE153" s="237"/>
      <c r="HJF153" s="243"/>
      <c r="HJG153" s="261"/>
      <c r="HJH153" s="56"/>
      <c r="HJI153" s="245"/>
      <c r="HJJ153" s="269"/>
      <c r="HJK153" s="270"/>
      <c r="HJL153" s="271"/>
      <c r="HJM153" s="270"/>
      <c r="HJN153" s="272"/>
      <c r="HJO153" s="245"/>
      <c r="HJP153" s="245"/>
      <c r="HJQ153" s="245"/>
      <c r="HJR153" s="272"/>
      <c r="HJS153" s="273"/>
      <c r="HJT153" s="274"/>
      <c r="HJU153" s="275"/>
      <c r="HJV153" s="275"/>
      <c r="HJW153" s="275"/>
      <c r="HJX153" s="275"/>
      <c r="HJY153" s="254"/>
      <c r="HJZ153" s="254"/>
      <c r="HKA153" s="254"/>
      <c r="HKB153" s="254"/>
      <c r="HKC153" s="254"/>
      <c r="HKD153" s="254"/>
      <c r="HKE153" s="254"/>
      <c r="HKF153" s="267"/>
      <c r="HKG153" s="234"/>
      <c r="HKH153" s="235"/>
      <c r="HKI153" s="236"/>
      <c r="HKJ153" s="237"/>
      <c r="HKK153" s="268"/>
      <c r="HKL153" s="239"/>
      <c r="HKM153" s="235"/>
      <c r="HKN153" s="236"/>
      <c r="HKO153" s="240"/>
      <c r="HKP153" s="234"/>
      <c r="HKQ153" s="258"/>
      <c r="HKR153" s="242"/>
      <c r="HKS153" s="237"/>
      <c r="HKT153" s="237"/>
      <c r="HKU153" s="243"/>
      <c r="HKV153" s="261"/>
      <c r="HKW153" s="56"/>
      <c r="HKX153" s="245"/>
      <c r="HKY153" s="269"/>
      <c r="HKZ153" s="270"/>
      <c r="HLA153" s="271"/>
      <c r="HLB153" s="270"/>
      <c r="HLC153" s="272"/>
      <c r="HLD153" s="245"/>
      <c r="HLE153" s="245"/>
      <c r="HLF153" s="245"/>
      <c r="HLG153" s="272"/>
      <c r="HLH153" s="273"/>
      <c r="HLI153" s="274"/>
      <c r="HLJ153" s="275"/>
      <c r="HLK153" s="275"/>
      <c r="HLL153" s="275"/>
      <c r="HLM153" s="275"/>
      <c r="HLN153" s="254"/>
      <c r="HLO153" s="254"/>
      <c r="HLP153" s="254"/>
      <c r="HLQ153" s="254"/>
      <c r="HLR153" s="254"/>
      <c r="HLS153" s="254"/>
      <c r="HLT153" s="254"/>
      <c r="HLU153" s="267"/>
      <c r="HLV153" s="234"/>
      <c r="HLW153" s="235"/>
      <c r="HLX153" s="236"/>
      <c r="HLY153" s="237"/>
      <c r="HLZ153" s="268"/>
      <c r="HMA153" s="239"/>
      <c r="HMB153" s="235"/>
      <c r="HMC153" s="236"/>
      <c r="HMD153" s="240"/>
      <c r="HME153" s="234"/>
      <c r="HMF153" s="258"/>
      <c r="HMG153" s="242"/>
      <c r="HMH153" s="237"/>
      <c r="HMI153" s="237"/>
      <c r="HMJ153" s="243"/>
      <c r="HMK153" s="261"/>
      <c r="HML153" s="56"/>
      <c r="HMM153" s="245"/>
      <c r="HMN153" s="269"/>
      <c r="HMO153" s="270"/>
      <c r="HMP153" s="271"/>
      <c r="HMQ153" s="270"/>
      <c r="HMR153" s="272"/>
      <c r="HMS153" s="245"/>
      <c r="HMT153" s="245"/>
      <c r="HMU153" s="245"/>
      <c r="HMV153" s="272"/>
      <c r="HMW153" s="273"/>
      <c r="HMX153" s="274"/>
      <c r="HMY153" s="275"/>
      <c r="HMZ153" s="275"/>
      <c r="HNA153" s="275"/>
      <c r="HNB153" s="275"/>
      <c r="HNC153" s="254"/>
      <c r="HND153" s="254"/>
      <c r="HNE153" s="254"/>
      <c r="HNF153" s="254"/>
      <c r="HNG153" s="254"/>
      <c r="HNH153" s="254"/>
      <c r="HNI153" s="254"/>
      <c r="HNJ153" s="267"/>
      <c r="HNK153" s="234"/>
      <c r="HNL153" s="235"/>
      <c r="HNM153" s="236"/>
      <c r="HNN153" s="237"/>
      <c r="HNO153" s="268"/>
      <c r="HNP153" s="239"/>
      <c r="HNQ153" s="235"/>
      <c r="HNR153" s="236"/>
      <c r="HNS153" s="240"/>
      <c r="HNT153" s="234"/>
      <c r="HNU153" s="258"/>
      <c r="HNV153" s="242"/>
      <c r="HNW153" s="237"/>
      <c r="HNX153" s="237"/>
      <c r="HNY153" s="243"/>
      <c r="HNZ153" s="261"/>
      <c r="HOA153" s="56"/>
      <c r="HOB153" s="245"/>
      <c r="HOC153" s="269"/>
      <c r="HOD153" s="270"/>
      <c r="HOE153" s="271"/>
      <c r="HOF153" s="270"/>
      <c r="HOG153" s="272"/>
      <c r="HOH153" s="245"/>
      <c r="HOI153" s="245"/>
      <c r="HOJ153" s="245"/>
      <c r="HOK153" s="272"/>
      <c r="HOL153" s="273"/>
      <c r="HOM153" s="274"/>
      <c r="HON153" s="275"/>
      <c r="HOO153" s="275"/>
      <c r="HOP153" s="275"/>
      <c r="HOQ153" s="275"/>
      <c r="HOR153" s="254"/>
      <c r="HOS153" s="254"/>
      <c r="HOT153" s="254"/>
      <c r="HOU153" s="254"/>
      <c r="HOV153" s="254"/>
      <c r="HOW153" s="254"/>
      <c r="HOX153" s="254"/>
      <c r="HOY153" s="267"/>
      <c r="HOZ153" s="234"/>
      <c r="HPA153" s="235"/>
      <c r="HPB153" s="236"/>
      <c r="HPC153" s="237"/>
      <c r="HPD153" s="268"/>
      <c r="HPE153" s="239"/>
      <c r="HPF153" s="235"/>
      <c r="HPG153" s="236"/>
      <c r="HPH153" s="240"/>
      <c r="HPI153" s="234"/>
      <c r="HPJ153" s="258"/>
      <c r="HPK153" s="242"/>
      <c r="HPL153" s="237"/>
      <c r="HPM153" s="237"/>
      <c r="HPN153" s="243"/>
      <c r="HPO153" s="261"/>
      <c r="HPP153" s="56"/>
      <c r="HPQ153" s="245"/>
      <c r="HPR153" s="269"/>
      <c r="HPS153" s="270"/>
      <c r="HPT153" s="271"/>
      <c r="HPU153" s="270"/>
      <c r="HPV153" s="272"/>
      <c r="HPW153" s="245"/>
      <c r="HPX153" s="245"/>
      <c r="HPY153" s="245"/>
      <c r="HPZ153" s="272"/>
      <c r="HQA153" s="273"/>
      <c r="HQB153" s="274"/>
      <c r="HQC153" s="275"/>
      <c r="HQD153" s="275"/>
      <c r="HQE153" s="275"/>
      <c r="HQF153" s="275"/>
      <c r="HQG153" s="254"/>
      <c r="HQH153" s="254"/>
      <c r="HQI153" s="254"/>
      <c r="HQJ153" s="254"/>
      <c r="HQK153" s="254"/>
      <c r="HQL153" s="254"/>
      <c r="HQM153" s="254"/>
      <c r="HQN153" s="267"/>
      <c r="HQO153" s="234"/>
      <c r="HQP153" s="235"/>
      <c r="HQQ153" s="236"/>
      <c r="HQR153" s="237"/>
      <c r="HQS153" s="268"/>
      <c r="HQT153" s="239"/>
      <c r="HQU153" s="235"/>
      <c r="HQV153" s="236"/>
      <c r="HQW153" s="240"/>
      <c r="HQX153" s="234"/>
      <c r="HQY153" s="258"/>
      <c r="HQZ153" s="242"/>
      <c r="HRA153" s="237"/>
      <c r="HRB153" s="237"/>
      <c r="HRC153" s="243"/>
      <c r="HRD153" s="261"/>
      <c r="HRE153" s="56"/>
      <c r="HRF153" s="245"/>
      <c r="HRG153" s="269"/>
      <c r="HRH153" s="270"/>
      <c r="HRI153" s="271"/>
      <c r="HRJ153" s="270"/>
      <c r="HRK153" s="272"/>
      <c r="HRL153" s="245"/>
      <c r="HRM153" s="245"/>
      <c r="HRN153" s="245"/>
      <c r="HRO153" s="272"/>
      <c r="HRP153" s="273"/>
      <c r="HRQ153" s="274"/>
      <c r="HRR153" s="275"/>
      <c r="HRS153" s="275"/>
      <c r="HRT153" s="275"/>
      <c r="HRU153" s="275"/>
      <c r="HRV153" s="254"/>
      <c r="HRW153" s="254"/>
      <c r="HRX153" s="254"/>
      <c r="HRY153" s="254"/>
      <c r="HRZ153" s="254"/>
      <c r="HSA153" s="254"/>
      <c r="HSB153" s="254"/>
      <c r="HSC153" s="267"/>
      <c r="HSD153" s="234"/>
      <c r="HSE153" s="235"/>
      <c r="HSF153" s="236"/>
      <c r="HSG153" s="237"/>
      <c r="HSH153" s="268"/>
      <c r="HSI153" s="239"/>
      <c r="HSJ153" s="235"/>
      <c r="HSK153" s="236"/>
      <c r="HSL153" s="240"/>
      <c r="HSM153" s="234"/>
      <c r="HSN153" s="258"/>
      <c r="HSO153" s="242"/>
      <c r="HSP153" s="237"/>
      <c r="HSQ153" s="237"/>
      <c r="HSR153" s="243"/>
      <c r="HSS153" s="261"/>
      <c r="HST153" s="56"/>
      <c r="HSU153" s="245"/>
      <c r="HSV153" s="269"/>
      <c r="HSW153" s="270"/>
      <c r="HSX153" s="271"/>
      <c r="HSY153" s="270"/>
      <c r="HSZ153" s="272"/>
      <c r="HTA153" s="245"/>
      <c r="HTB153" s="245"/>
      <c r="HTC153" s="245"/>
      <c r="HTD153" s="272"/>
      <c r="HTE153" s="273"/>
      <c r="HTF153" s="274"/>
      <c r="HTG153" s="275"/>
      <c r="HTH153" s="275"/>
      <c r="HTI153" s="275"/>
      <c r="HTJ153" s="275"/>
      <c r="HTK153" s="254"/>
      <c r="HTL153" s="254"/>
      <c r="HTM153" s="254"/>
      <c r="HTN153" s="254"/>
      <c r="HTO153" s="254"/>
      <c r="HTP153" s="254"/>
      <c r="HTQ153" s="254"/>
      <c r="HTR153" s="267"/>
      <c r="HTS153" s="234"/>
      <c r="HTT153" s="235"/>
      <c r="HTU153" s="236"/>
      <c r="HTV153" s="237"/>
      <c r="HTW153" s="268"/>
      <c r="HTX153" s="239"/>
      <c r="HTY153" s="235"/>
      <c r="HTZ153" s="236"/>
      <c r="HUA153" s="240"/>
      <c r="HUB153" s="234"/>
      <c r="HUC153" s="258"/>
      <c r="HUD153" s="242"/>
      <c r="HUE153" s="237"/>
      <c r="HUF153" s="237"/>
      <c r="HUG153" s="243"/>
      <c r="HUH153" s="261"/>
      <c r="HUI153" s="56"/>
      <c r="HUJ153" s="245"/>
      <c r="HUK153" s="269"/>
      <c r="HUL153" s="270"/>
      <c r="HUM153" s="271"/>
      <c r="HUN153" s="270"/>
      <c r="HUO153" s="272"/>
      <c r="HUP153" s="245"/>
      <c r="HUQ153" s="245"/>
      <c r="HUR153" s="245"/>
      <c r="HUS153" s="272"/>
      <c r="HUT153" s="273"/>
      <c r="HUU153" s="274"/>
      <c r="HUV153" s="275"/>
      <c r="HUW153" s="275"/>
      <c r="HUX153" s="275"/>
      <c r="HUY153" s="275"/>
      <c r="HUZ153" s="254"/>
      <c r="HVA153" s="254"/>
      <c r="HVB153" s="254"/>
      <c r="HVC153" s="254"/>
      <c r="HVD153" s="254"/>
      <c r="HVE153" s="254"/>
      <c r="HVF153" s="254"/>
      <c r="HVG153" s="267"/>
      <c r="HVH153" s="234"/>
      <c r="HVI153" s="235"/>
      <c r="HVJ153" s="236"/>
      <c r="HVK153" s="237"/>
      <c r="HVL153" s="268"/>
      <c r="HVM153" s="239"/>
      <c r="HVN153" s="235"/>
      <c r="HVO153" s="236"/>
      <c r="HVP153" s="240"/>
      <c r="HVQ153" s="234"/>
      <c r="HVR153" s="258"/>
      <c r="HVS153" s="242"/>
      <c r="HVT153" s="237"/>
      <c r="HVU153" s="237"/>
      <c r="HVV153" s="243"/>
      <c r="HVW153" s="261"/>
      <c r="HVX153" s="56"/>
      <c r="HVY153" s="245"/>
      <c r="HVZ153" s="269"/>
      <c r="HWA153" s="270"/>
      <c r="HWB153" s="271"/>
      <c r="HWC153" s="270"/>
      <c r="HWD153" s="272"/>
      <c r="HWE153" s="245"/>
      <c r="HWF153" s="245"/>
      <c r="HWG153" s="245"/>
      <c r="HWH153" s="272"/>
      <c r="HWI153" s="273"/>
      <c r="HWJ153" s="274"/>
      <c r="HWK153" s="275"/>
      <c r="HWL153" s="275"/>
      <c r="HWM153" s="275"/>
      <c r="HWN153" s="275"/>
      <c r="HWO153" s="254"/>
      <c r="HWP153" s="254"/>
      <c r="HWQ153" s="254"/>
      <c r="HWR153" s="254"/>
      <c r="HWS153" s="254"/>
      <c r="HWT153" s="254"/>
      <c r="HWU153" s="254"/>
      <c r="HWV153" s="267"/>
      <c r="HWW153" s="234"/>
      <c r="HWX153" s="235"/>
      <c r="HWY153" s="236"/>
      <c r="HWZ153" s="237"/>
      <c r="HXA153" s="268"/>
      <c r="HXB153" s="239"/>
      <c r="HXC153" s="235"/>
      <c r="HXD153" s="236"/>
      <c r="HXE153" s="240"/>
      <c r="HXF153" s="234"/>
      <c r="HXG153" s="258"/>
      <c r="HXH153" s="242"/>
      <c r="HXI153" s="237"/>
      <c r="HXJ153" s="237"/>
      <c r="HXK153" s="243"/>
      <c r="HXL153" s="261"/>
      <c r="HXM153" s="56"/>
      <c r="HXN153" s="245"/>
      <c r="HXO153" s="269"/>
      <c r="HXP153" s="270"/>
      <c r="HXQ153" s="271"/>
      <c r="HXR153" s="270"/>
      <c r="HXS153" s="272"/>
      <c r="HXT153" s="245"/>
      <c r="HXU153" s="245"/>
      <c r="HXV153" s="245"/>
      <c r="HXW153" s="272"/>
      <c r="HXX153" s="273"/>
      <c r="HXY153" s="274"/>
      <c r="HXZ153" s="275"/>
      <c r="HYA153" s="275"/>
      <c r="HYB153" s="275"/>
      <c r="HYC153" s="275"/>
      <c r="HYD153" s="254"/>
      <c r="HYE153" s="254"/>
      <c r="HYF153" s="254"/>
      <c r="HYG153" s="254"/>
      <c r="HYH153" s="254"/>
      <c r="HYI153" s="254"/>
      <c r="HYJ153" s="254"/>
      <c r="HYK153" s="267"/>
      <c r="HYL153" s="234"/>
      <c r="HYM153" s="235"/>
      <c r="HYN153" s="236"/>
      <c r="HYO153" s="237"/>
      <c r="HYP153" s="268"/>
      <c r="HYQ153" s="239"/>
      <c r="HYR153" s="235"/>
      <c r="HYS153" s="236"/>
      <c r="HYT153" s="240"/>
      <c r="HYU153" s="234"/>
      <c r="HYV153" s="258"/>
      <c r="HYW153" s="242"/>
      <c r="HYX153" s="237"/>
      <c r="HYY153" s="237"/>
      <c r="HYZ153" s="243"/>
      <c r="HZA153" s="261"/>
      <c r="HZB153" s="56"/>
      <c r="HZC153" s="245"/>
      <c r="HZD153" s="269"/>
      <c r="HZE153" s="270"/>
      <c r="HZF153" s="271"/>
      <c r="HZG153" s="270"/>
      <c r="HZH153" s="272"/>
      <c r="HZI153" s="245"/>
      <c r="HZJ153" s="245"/>
      <c r="HZK153" s="245"/>
      <c r="HZL153" s="272"/>
      <c r="HZM153" s="273"/>
      <c r="HZN153" s="274"/>
      <c r="HZO153" s="275"/>
      <c r="HZP153" s="275"/>
      <c r="HZQ153" s="275"/>
      <c r="HZR153" s="275"/>
      <c r="HZS153" s="254"/>
      <c r="HZT153" s="254"/>
      <c r="HZU153" s="254"/>
      <c r="HZV153" s="254"/>
      <c r="HZW153" s="254"/>
      <c r="HZX153" s="254"/>
      <c r="HZY153" s="254"/>
      <c r="HZZ153" s="267"/>
      <c r="IAA153" s="234"/>
      <c r="IAB153" s="235"/>
      <c r="IAC153" s="236"/>
      <c r="IAD153" s="237"/>
      <c r="IAE153" s="268"/>
      <c r="IAF153" s="239"/>
      <c r="IAG153" s="235"/>
      <c r="IAH153" s="236"/>
      <c r="IAI153" s="240"/>
      <c r="IAJ153" s="234"/>
      <c r="IAK153" s="258"/>
      <c r="IAL153" s="242"/>
      <c r="IAM153" s="237"/>
      <c r="IAN153" s="237"/>
      <c r="IAO153" s="243"/>
      <c r="IAP153" s="261"/>
      <c r="IAQ153" s="56"/>
      <c r="IAR153" s="245"/>
      <c r="IAS153" s="269"/>
      <c r="IAT153" s="270"/>
      <c r="IAU153" s="271"/>
      <c r="IAV153" s="270"/>
      <c r="IAW153" s="272"/>
      <c r="IAX153" s="245"/>
      <c r="IAY153" s="245"/>
      <c r="IAZ153" s="245"/>
      <c r="IBA153" s="272"/>
      <c r="IBB153" s="273"/>
      <c r="IBC153" s="274"/>
      <c r="IBD153" s="275"/>
      <c r="IBE153" s="275"/>
      <c r="IBF153" s="275"/>
      <c r="IBG153" s="275"/>
      <c r="IBH153" s="254"/>
      <c r="IBI153" s="254"/>
      <c r="IBJ153" s="254"/>
      <c r="IBK153" s="254"/>
      <c r="IBL153" s="254"/>
      <c r="IBM153" s="254"/>
      <c r="IBN153" s="254"/>
      <c r="IBO153" s="267"/>
      <c r="IBP153" s="234"/>
      <c r="IBQ153" s="235"/>
      <c r="IBR153" s="236"/>
      <c r="IBS153" s="237"/>
      <c r="IBT153" s="268"/>
      <c r="IBU153" s="239"/>
      <c r="IBV153" s="235"/>
      <c r="IBW153" s="236"/>
      <c r="IBX153" s="240"/>
      <c r="IBY153" s="234"/>
      <c r="IBZ153" s="258"/>
      <c r="ICA153" s="242"/>
      <c r="ICB153" s="237"/>
      <c r="ICC153" s="237"/>
      <c r="ICD153" s="243"/>
      <c r="ICE153" s="261"/>
      <c r="ICF153" s="56"/>
      <c r="ICG153" s="245"/>
      <c r="ICH153" s="269"/>
      <c r="ICI153" s="270"/>
      <c r="ICJ153" s="271"/>
      <c r="ICK153" s="270"/>
      <c r="ICL153" s="272"/>
      <c r="ICM153" s="245"/>
      <c r="ICN153" s="245"/>
      <c r="ICO153" s="245"/>
      <c r="ICP153" s="272"/>
      <c r="ICQ153" s="273"/>
      <c r="ICR153" s="274"/>
      <c r="ICS153" s="275"/>
      <c r="ICT153" s="275"/>
      <c r="ICU153" s="275"/>
      <c r="ICV153" s="275"/>
      <c r="ICW153" s="254"/>
      <c r="ICX153" s="254"/>
      <c r="ICY153" s="254"/>
      <c r="ICZ153" s="254"/>
      <c r="IDA153" s="254"/>
      <c r="IDB153" s="254"/>
      <c r="IDC153" s="254"/>
      <c r="IDD153" s="267"/>
      <c r="IDE153" s="234"/>
      <c r="IDF153" s="235"/>
      <c r="IDG153" s="236"/>
      <c r="IDH153" s="237"/>
      <c r="IDI153" s="268"/>
      <c r="IDJ153" s="239"/>
      <c r="IDK153" s="235"/>
      <c r="IDL153" s="236"/>
      <c r="IDM153" s="240"/>
      <c r="IDN153" s="234"/>
      <c r="IDO153" s="258"/>
      <c r="IDP153" s="242"/>
      <c r="IDQ153" s="237"/>
      <c r="IDR153" s="237"/>
      <c r="IDS153" s="243"/>
      <c r="IDT153" s="261"/>
      <c r="IDU153" s="56"/>
      <c r="IDV153" s="245"/>
      <c r="IDW153" s="269"/>
      <c r="IDX153" s="270"/>
      <c r="IDY153" s="271"/>
      <c r="IDZ153" s="270"/>
      <c r="IEA153" s="272"/>
      <c r="IEB153" s="245"/>
      <c r="IEC153" s="245"/>
      <c r="IED153" s="245"/>
      <c r="IEE153" s="272"/>
      <c r="IEF153" s="273"/>
      <c r="IEG153" s="274"/>
      <c r="IEH153" s="275"/>
      <c r="IEI153" s="275"/>
      <c r="IEJ153" s="275"/>
      <c r="IEK153" s="275"/>
      <c r="IEL153" s="254"/>
      <c r="IEM153" s="254"/>
      <c r="IEN153" s="254"/>
      <c r="IEO153" s="254"/>
      <c r="IEP153" s="254"/>
      <c r="IEQ153" s="254"/>
      <c r="IER153" s="254"/>
      <c r="IES153" s="267"/>
      <c r="IET153" s="234"/>
      <c r="IEU153" s="235"/>
      <c r="IEV153" s="236"/>
      <c r="IEW153" s="237"/>
      <c r="IEX153" s="268"/>
      <c r="IEY153" s="239"/>
      <c r="IEZ153" s="235"/>
      <c r="IFA153" s="236"/>
      <c r="IFB153" s="240"/>
      <c r="IFC153" s="234"/>
      <c r="IFD153" s="258"/>
      <c r="IFE153" s="242"/>
      <c r="IFF153" s="237"/>
      <c r="IFG153" s="237"/>
      <c r="IFH153" s="243"/>
      <c r="IFI153" s="261"/>
      <c r="IFJ153" s="56"/>
      <c r="IFK153" s="245"/>
      <c r="IFL153" s="269"/>
      <c r="IFM153" s="270"/>
      <c r="IFN153" s="271"/>
      <c r="IFO153" s="270"/>
      <c r="IFP153" s="272"/>
      <c r="IFQ153" s="245"/>
      <c r="IFR153" s="245"/>
      <c r="IFS153" s="245"/>
      <c r="IFT153" s="272"/>
      <c r="IFU153" s="273"/>
      <c r="IFV153" s="274"/>
      <c r="IFW153" s="275"/>
      <c r="IFX153" s="275"/>
      <c r="IFY153" s="275"/>
      <c r="IFZ153" s="275"/>
      <c r="IGA153" s="254"/>
      <c r="IGB153" s="254"/>
      <c r="IGC153" s="254"/>
      <c r="IGD153" s="254"/>
      <c r="IGE153" s="254"/>
      <c r="IGF153" s="254"/>
      <c r="IGG153" s="254"/>
      <c r="IGH153" s="267"/>
      <c r="IGI153" s="234"/>
      <c r="IGJ153" s="235"/>
      <c r="IGK153" s="236"/>
      <c r="IGL153" s="237"/>
      <c r="IGM153" s="268"/>
      <c r="IGN153" s="239"/>
      <c r="IGO153" s="235"/>
      <c r="IGP153" s="236"/>
      <c r="IGQ153" s="240"/>
      <c r="IGR153" s="234"/>
      <c r="IGS153" s="258"/>
      <c r="IGT153" s="242"/>
      <c r="IGU153" s="237"/>
      <c r="IGV153" s="237"/>
      <c r="IGW153" s="243"/>
      <c r="IGX153" s="261"/>
      <c r="IGY153" s="56"/>
      <c r="IGZ153" s="245"/>
      <c r="IHA153" s="269"/>
      <c r="IHB153" s="270"/>
      <c r="IHC153" s="271"/>
      <c r="IHD153" s="270"/>
      <c r="IHE153" s="272"/>
      <c r="IHF153" s="245"/>
      <c r="IHG153" s="245"/>
      <c r="IHH153" s="245"/>
      <c r="IHI153" s="272"/>
      <c r="IHJ153" s="273"/>
      <c r="IHK153" s="274"/>
      <c r="IHL153" s="275"/>
      <c r="IHM153" s="275"/>
      <c r="IHN153" s="275"/>
      <c r="IHO153" s="275"/>
      <c r="IHP153" s="254"/>
      <c r="IHQ153" s="254"/>
      <c r="IHR153" s="254"/>
      <c r="IHS153" s="254"/>
      <c r="IHT153" s="254"/>
      <c r="IHU153" s="254"/>
      <c r="IHV153" s="254"/>
      <c r="IHW153" s="267"/>
      <c r="IHX153" s="234"/>
      <c r="IHY153" s="235"/>
      <c r="IHZ153" s="236"/>
      <c r="IIA153" s="237"/>
      <c r="IIB153" s="268"/>
      <c r="IIC153" s="239"/>
      <c r="IID153" s="235"/>
      <c r="IIE153" s="236"/>
      <c r="IIF153" s="240"/>
      <c r="IIG153" s="234"/>
      <c r="IIH153" s="258"/>
      <c r="III153" s="242"/>
      <c r="IIJ153" s="237"/>
      <c r="IIK153" s="237"/>
      <c r="IIL153" s="243"/>
      <c r="IIM153" s="261"/>
      <c r="IIN153" s="56"/>
      <c r="IIO153" s="245"/>
      <c r="IIP153" s="269"/>
      <c r="IIQ153" s="270"/>
      <c r="IIR153" s="271"/>
      <c r="IIS153" s="270"/>
      <c r="IIT153" s="272"/>
      <c r="IIU153" s="245"/>
      <c r="IIV153" s="245"/>
      <c r="IIW153" s="245"/>
      <c r="IIX153" s="272"/>
      <c r="IIY153" s="273"/>
      <c r="IIZ153" s="274"/>
      <c r="IJA153" s="275"/>
      <c r="IJB153" s="275"/>
      <c r="IJC153" s="275"/>
      <c r="IJD153" s="275"/>
      <c r="IJE153" s="254"/>
      <c r="IJF153" s="254"/>
      <c r="IJG153" s="254"/>
      <c r="IJH153" s="254"/>
      <c r="IJI153" s="254"/>
      <c r="IJJ153" s="254"/>
      <c r="IJK153" s="254"/>
      <c r="IJL153" s="267"/>
      <c r="IJM153" s="234"/>
      <c r="IJN153" s="235"/>
      <c r="IJO153" s="236"/>
      <c r="IJP153" s="237"/>
      <c r="IJQ153" s="268"/>
      <c r="IJR153" s="239"/>
      <c r="IJS153" s="235"/>
      <c r="IJT153" s="236"/>
      <c r="IJU153" s="240"/>
      <c r="IJV153" s="234"/>
      <c r="IJW153" s="258"/>
      <c r="IJX153" s="242"/>
      <c r="IJY153" s="237"/>
      <c r="IJZ153" s="237"/>
      <c r="IKA153" s="243"/>
      <c r="IKB153" s="261"/>
      <c r="IKC153" s="56"/>
      <c r="IKD153" s="245"/>
      <c r="IKE153" s="269"/>
      <c r="IKF153" s="270"/>
      <c r="IKG153" s="271"/>
      <c r="IKH153" s="270"/>
      <c r="IKI153" s="272"/>
      <c r="IKJ153" s="245"/>
      <c r="IKK153" s="245"/>
      <c r="IKL153" s="245"/>
      <c r="IKM153" s="272"/>
      <c r="IKN153" s="273"/>
      <c r="IKO153" s="274"/>
      <c r="IKP153" s="275"/>
      <c r="IKQ153" s="275"/>
      <c r="IKR153" s="275"/>
      <c r="IKS153" s="275"/>
      <c r="IKT153" s="254"/>
      <c r="IKU153" s="254"/>
      <c r="IKV153" s="254"/>
      <c r="IKW153" s="254"/>
      <c r="IKX153" s="254"/>
      <c r="IKY153" s="254"/>
      <c r="IKZ153" s="254"/>
      <c r="ILA153" s="267"/>
      <c r="ILB153" s="234"/>
      <c r="ILC153" s="235"/>
      <c r="ILD153" s="236"/>
      <c r="ILE153" s="237"/>
      <c r="ILF153" s="268"/>
      <c r="ILG153" s="239"/>
      <c r="ILH153" s="235"/>
      <c r="ILI153" s="236"/>
      <c r="ILJ153" s="240"/>
      <c r="ILK153" s="234"/>
      <c r="ILL153" s="258"/>
      <c r="ILM153" s="242"/>
      <c r="ILN153" s="237"/>
      <c r="ILO153" s="237"/>
      <c r="ILP153" s="243"/>
      <c r="ILQ153" s="261"/>
      <c r="ILR153" s="56"/>
      <c r="ILS153" s="245"/>
      <c r="ILT153" s="269"/>
      <c r="ILU153" s="270"/>
      <c r="ILV153" s="271"/>
      <c r="ILW153" s="270"/>
      <c r="ILX153" s="272"/>
      <c r="ILY153" s="245"/>
      <c r="ILZ153" s="245"/>
      <c r="IMA153" s="245"/>
      <c r="IMB153" s="272"/>
      <c r="IMC153" s="273"/>
      <c r="IMD153" s="274"/>
      <c r="IME153" s="275"/>
      <c r="IMF153" s="275"/>
      <c r="IMG153" s="275"/>
      <c r="IMH153" s="275"/>
      <c r="IMI153" s="254"/>
      <c r="IMJ153" s="254"/>
      <c r="IMK153" s="254"/>
      <c r="IML153" s="254"/>
      <c r="IMM153" s="254"/>
      <c r="IMN153" s="254"/>
      <c r="IMO153" s="254"/>
      <c r="IMP153" s="267"/>
      <c r="IMQ153" s="234"/>
      <c r="IMR153" s="235"/>
      <c r="IMS153" s="236"/>
      <c r="IMT153" s="237"/>
      <c r="IMU153" s="268"/>
      <c r="IMV153" s="239"/>
      <c r="IMW153" s="235"/>
      <c r="IMX153" s="236"/>
      <c r="IMY153" s="240"/>
      <c r="IMZ153" s="234"/>
      <c r="INA153" s="258"/>
      <c r="INB153" s="242"/>
      <c r="INC153" s="237"/>
      <c r="IND153" s="237"/>
      <c r="INE153" s="243"/>
      <c r="INF153" s="261"/>
      <c r="ING153" s="56"/>
      <c r="INH153" s="245"/>
      <c r="INI153" s="269"/>
      <c r="INJ153" s="270"/>
      <c r="INK153" s="271"/>
      <c r="INL153" s="270"/>
      <c r="INM153" s="272"/>
      <c r="INN153" s="245"/>
      <c r="INO153" s="245"/>
      <c r="INP153" s="245"/>
      <c r="INQ153" s="272"/>
      <c r="INR153" s="273"/>
      <c r="INS153" s="274"/>
      <c r="INT153" s="275"/>
      <c r="INU153" s="275"/>
      <c r="INV153" s="275"/>
      <c r="INW153" s="275"/>
      <c r="INX153" s="254"/>
      <c r="INY153" s="254"/>
      <c r="INZ153" s="254"/>
      <c r="IOA153" s="254"/>
      <c r="IOB153" s="254"/>
      <c r="IOC153" s="254"/>
      <c r="IOD153" s="254"/>
      <c r="IOE153" s="267"/>
      <c r="IOF153" s="234"/>
      <c r="IOG153" s="235"/>
      <c r="IOH153" s="236"/>
      <c r="IOI153" s="237"/>
      <c r="IOJ153" s="268"/>
      <c r="IOK153" s="239"/>
      <c r="IOL153" s="235"/>
      <c r="IOM153" s="236"/>
      <c r="ION153" s="240"/>
      <c r="IOO153" s="234"/>
      <c r="IOP153" s="258"/>
      <c r="IOQ153" s="242"/>
      <c r="IOR153" s="237"/>
      <c r="IOS153" s="237"/>
      <c r="IOT153" s="243"/>
      <c r="IOU153" s="261"/>
      <c r="IOV153" s="56"/>
      <c r="IOW153" s="245"/>
      <c r="IOX153" s="269"/>
      <c r="IOY153" s="270"/>
      <c r="IOZ153" s="271"/>
      <c r="IPA153" s="270"/>
      <c r="IPB153" s="272"/>
      <c r="IPC153" s="245"/>
      <c r="IPD153" s="245"/>
      <c r="IPE153" s="245"/>
      <c r="IPF153" s="272"/>
      <c r="IPG153" s="273"/>
      <c r="IPH153" s="274"/>
      <c r="IPI153" s="275"/>
      <c r="IPJ153" s="275"/>
      <c r="IPK153" s="275"/>
      <c r="IPL153" s="275"/>
      <c r="IPM153" s="254"/>
      <c r="IPN153" s="254"/>
      <c r="IPO153" s="254"/>
      <c r="IPP153" s="254"/>
      <c r="IPQ153" s="254"/>
      <c r="IPR153" s="254"/>
      <c r="IPS153" s="254"/>
      <c r="IPT153" s="267"/>
      <c r="IPU153" s="234"/>
      <c r="IPV153" s="235"/>
      <c r="IPW153" s="236"/>
      <c r="IPX153" s="237"/>
      <c r="IPY153" s="268"/>
      <c r="IPZ153" s="239"/>
      <c r="IQA153" s="235"/>
      <c r="IQB153" s="236"/>
      <c r="IQC153" s="240"/>
      <c r="IQD153" s="234"/>
      <c r="IQE153" s="258"/>
      <c r="IQF153" s="242"/>
      <c r="IQG153" s="237"/>
      <c r="IQH153" s="237"/>
      <c r="IQI153" s="243"/>
      <c r="IQJ153" s="261"/>
      <c r="IQK153" s="56"/>
      <c r="IQL153" s="245"/>
      <c r="IQM153" s="269"/>
      <c r="IQN153" s="270"/>
      <c r="IQO153" s="271"/>
      <c r="IQP153" s="270"/>
      <c r="IQQ153" s="272"/>
      <c r="IQR153" s="245"/>
      <c r="IQS153" s="245"/>
      <c r="IQT153" s="245"/>
      <c r="IQU153" s="272"/>
      <c r="IQV153" s="273"/>
      <c r="IQW153" s="274"/>
      <c r="IQX153" s="275"/>
      <c r="IQY153" s="275"/>
      <c r="IQZ153" s="275"/>
      <c r="IRA153" s="275"/>
      <c r="IRB153" s="254"/>
      <c r="IRC153" s="254"/>
      <c r="IRD153" s="254"/>
      <c r="IRE153" s="254"/>
      <c r="IRF153" s="254"/>
      <c r="IRG153" s="254"/>
      <c r="IRH153" s="254"/>
      <c r="IRI153" s="267"/>
      <c r="IRJ153" s="234"/>
      <c r="IRK153" s="235"/>
      <c r="IRL153" s="236"/>
      <c r="IRM153" s="237"/>
      <c r="IRN153" s="268"/>
      <c r="IRO153" s="239"/>
      <c r="IRP153" s="235"/>
      <c r="IRQ153" s="236"/>
      <c r="IRR153" s="240"/>
      <c r="IRS153" s="234"/>
      <c r="IRT153" s="258"/>
      <c r="IRU153" s="242"/>
      <c r="IRV153" s="237"/>
      <c r="IRW153" s="237"/>
      <c r="IRX153" s="243"/>
      <c r="IRY153" s="261"/>
      <c r="IRZ153" s="56"/>
      <c r="ISA153" s="245"/>
      <c r="ISB153" s="269"/>
      <c r="ISC153" s="270"/>
      <c r="ISD153" s="271"/>
      <c r="ISE153" s="270"/>
      <c r="ISF153" s="272"/>
      <c r="ISG153" s="245"/>
      <c r="ISH153" s="245"/>
      <c r="ISI153" s="245"/>
      <c r="ISJ153" s="272"/>
      <c r="ISK153" s="273"/>
      <c r="ISL153" s="274"/>
      <c r="ISM153" s="275"/>
      <c r="ISN153" s="275"/>
      <c r="ISO153" s="275"/>
      <c r="ISP153" s="275"/>
      <c r="ISQ153" s="254"/>
      <c r="ISR153" s="254"/>
      <c r="ISS153" s="254"/>
      <c r="IST153" s="254"/>
      <c r="ISU153" s="254"/>
      <c r="ISV153" s="254"/>
      <c r="ISW153" s="254"/>
      <c r="ISX153" s="267"/>
      <c r="ISY153" s="234"/>
      <c r="ISZ153" s="235"/>
      <c r="ITA153" s="236"/>
      <c r="ITB153" s="237"/>
      <c r="ITC153" s="268"/>
      <c r="ITD153" s="239"/>
      <c r="ITE153" s="235"/>
      <c r="ITF153" s="236"/>
      <c r="ITG153" s="240"/>
      <c r="ITH153" s="234"/>
      <c r="ITI153" s="258"/>
      <c r="ITJ153" s="242"/>
      <c r="ITK153" s="237"/>
      <c r="ITL153" s="237"/>
      <c r="ITM153" s="243"/>
      <c r="ITN153" s="261"/>
      <c r="ITO153" s="56"/>
      <c r="ITP153" s="245"/>
      <c r="ITQ153" s="269"/>
      <c r="ITR153" s="270"/>
      <c r="ITS153" s="271"/>
      <c r="ITT153" s="270"/>
      <c r="ITU153" s="272"/>
      <c r="ITV153" s="245"/>
      <c r="ITW153" s="245"/>
      <c r="ITX153" s="245"/>
      <c r="ITY153" s="272"/>
      <c r="ITZ153" s="273"/>
      <c r="IUA153" s="274"/>
      <c r="IUB153" s="275"/>
      <c r="IUC153" s="275"/>
      <c r="IUD153" s="275"/>
      <c r="IUE153" s="275"/>
      <c r="IUF153" s="254"/>
      <c r="IUG153" s="254"/>
      <c r="IUH153" s="254"/>
      <c r="IUI153" s="254"/>
      <c r="IUJ153" s="254"/>
      <c r="IUK153" s="254"/>
      <c r="IUL153" s="254"/>
      <c r="IUM153" s="267"/>
      <c r="IUN153" s="234"/>
      <c r="IUO153" s="235"/>
      <c r="IUP153" s="236"/>
      <c r="IUQ153" s="237"/>
      <c r="IUR153" s="268"/>
      <c r="IUS153" s="239"/>
      <c r="IUT153" s="235"/>
      <c r="IUU153" s="236"/>
      <c r="IUV153" s="240"/>
      <c r="IUW153" s="234"/>
      <c r="IUX153" s="258"/>
      <c r="IUY153" s="242"/>
      <c r="IUZ153" s="237"/>
      <c r="IVA153" s="237"/>
      <c r="IVB153" s="243"/>
      <c r="IVC153" s="261"/>
      <c r="IVD153" s="56"/>
      <c r="IVE153" s="245"/>
      <c r="IVF153" s="269"/>
      <c r="IVG153" s="270"/>
      <c r="IVH153" s="271"/>
      <c r="IVI153" s="270"/>
      <c r="IVJ153" s="272"/>
      <c r="IVK153" s="245"/>
      <c r="IVL153" s="245"/>
      <c r="IVM153" s="245"/>
      <c r="IVN153" s="272"/>
      <c r="IVO153" s="273"/>
      <c r="IVP153" s="274"/>
      <c r="IVQ153" s="275"/>
      <c r="IVR153" s="275"/>
      <c r="IVS153" s="275"/>
      <c r="IVT153" s="275"/>
      <c r="IVU153" s="254"/>
      <c r="IVV153" s="254"/>
      <c r="IVW153" s="254"/>
      <c r="IVX153" s="254"/>
      <c r="IVY153" s="254"/>
      <c r="IVZ153" s="254"/>
      <c r="IWA153" s="254"/>
      <c r="IWB153" s="267"/>
      <c r="IWC153" s="234"/>
      <c r="IWD153" s="235"/>
      <c r="IWE153" s="236"/>
      <c r="IWF153" s="237"/>
      <c r="IWG153" s="268"/>
      <c r="IWH153" s="239"/>
      <c r="IWI153" s="235"/>
      <c r="IWJ153" s="236"/>
      <c r="IWK153" s="240"/>
      <c r="IWL153" s="234"/>
      <c r="IWM153" s="258"/>
      <c r="IWN153" s="242"/>
      <c r="IWO153" s="237"/>
      <c r="IWP153" s="237"/>
      <c r="IWQ153" s="243"/>
      <c r="IWR153" s="261"/>
      <c r="IWS153" s="56"/>
      <c r="IWT153" s="245"/>
      <c r="IWU153" s="269"/>
      <c r="IWV153" s="270"/>
      <c r="IWW153" s="271"/>
      <c r="IWX153" s="270"/>
      <c r="IWY153" s="272"/>
      <c r="IWZ153" s="245"/>
      <c r="IXA153" s="245"/>
      <c r="IXB153" s="245"/>
      <c r="IXC153" s="272"/>
      <c r="IXD153" s="273"/>
      <c r="IXE153" s="274"/>
      <c r="IXF153" s="275"/>
      <c r="IXG153" s="275"/>
      <c r="IXH153" s="275"/>
      <c r="IXI153" s="275"/>
      <c r="IXJ153" s="254"/>
      <c r="IXK153" s="254"/>
      <c r="IXL153" s="254"/>
      <c r="IXM153" s="254"/>
      <c r="IXN153" s="254"/>
      <c r="IXO153" s="254"/>
      <c r="IXP153" s="254"/>
      <c r="IXQ153" s="267"/>
      <c r="IXR153" s="234"/>
      <c r="IXS153" s="235"/>
      <c r="IXT153" s="236"/>
      <c r="IXU153" s="237"/>
      <c r="IXV153" s="268"/>
      <c r="IXW153" s="239"/>
      <c r="IXX153" s="235"/>
      <c r="IXY153" s="236"/>
      <c r="IXZ153" s="240"/>
      <c r="IYA153" s="234"/>
      <c r="IYB153" s="258"/>
      <c r="IYC153" s="242"/>
      <c r="IYD153" s="237"/>
      <c r="IYE153" s="237"/>
      <c r="IYF153" s="243"/>
      <c r="IYG153" s="261"/>
      <c r="IYH153" s="56"/>
      <c r="IYI153" s="245"/>
      <c r="IYJ153" s="269"/>
      <c r="IYK153" s="270"/>
      <c r="IYL153" s="271"/>
      <c r="IYM153" s="270"/>
      <c r="IYN153" s="272"/>
      <c r="IYO153" s="245"/>
      <c r="IYP153" s="245"/>
      <c r="IYQ153" s="245"/>
      <c r="IYR153" s="272"/>
      <c r="IYS153" s="273"/>
      <c r="IYT153" s="274"/>
      <c r="IYU153" s="275"/>
      <c r="IYV153" s="275"/>
      <c r="IYW153" s="275"/>
      <c r="IYX153" s="275"/>
      <c r="IYY153" s="254"/>
      <c r="IYZ153" s="254"/>
      <c r="IZA153" s="254"/>
      <c r="IZB153" s="254"/>
      <c r="IZC153" s="254"/>
      <c r="IZD153" s="254"/>
      <c r="IZE153" s="254"/>
      <c r="IZF153" s="267"/>
      <c r="IZG153" s="234"/>
      <c r="IZH153" s="235"/>
      <c r="IZI153" s="236"/>
      <c r="IZJ153" s="237"/>
      <c r="IZK153" s="268"/>
      <c r="IZL153" s="239"/>
      <c r="IZM153" s="235"/>
      <c r="IZN153" s="236"/>
      <c r="IZO153" s="240"/>
      <c r="IZP153" s="234"/>
      <c r="IZQ153" s="258"/>
      <c r="IZR153" s="242"/>
      <c r="IZS153" s="237"/>
      <c r="IZT153" s="237"/>
      <c r="IZU153" s="243"/>
      <c r="IZV153" s="261"/>
      <c r="IZW153" s="56"/>
      <c r="IZX153" s="245"/>
      <c r="IZY153" s="269"/>
      <c r="IZZ153" s="270"/>
      <c r="JAA153" s="271"/>
      <c r="JAB153" s="270"/>
      <c r="JAC153" s="272"/>
      <c r="JAD153" s="245"/>
      <c r="JAE153" s="245"/>
      <c r="JAF153" s="245"/>
      <c r="JAG153" s="272"/>
      <c r="JAH153" s="273"/>
      <c r="JAI153" s="274"/>
      <c r="JAJ153" s="275"/>
      <c r="JAK153" s="275"/>
      <c r="JAL153" s="275"/>
      <c r="JAM153" s="275"/>
      <c r="JAN153" s="254"/>
      <c r="JAO153" s="254"/>
      <c r="JAP153" s="254"/>
      <c r="JAQ153" s="254"/>
      <c r="JAR153" s="254"/>
      <c r="JAS153" s="254"/>
      <c r="JAT153" s="254"/>
      <c r="JAU153" s="267"/>
      <c r="JAV153" s="234"/>
      <c r="JAW153" s="235"/>
      <c r="JAX153" s="236"/>
      <c r="JAY153" s="237"/>
      <c r="JAZ153" s="268"/>
      <c r="JBA153" s="239"/>
      <c r="JBB153" s="235"/>
      <c r="JBC153" s="236"/>
      <c r="JBD153" s="240"/>
      <c r="JBE153" s="234"/>
      <c r="JBF153" s="258"/>
      <c r="JBG153" s="242"/>
      <c r="JBH153" s="237"/>
      <c r="JBI153" s="237"/>
      <c r="JBJ153" s="243"/>
      <c r="JBK153" s="261"/>
      <c r="JBL153" s="56"/>
      <c r="JBM153" s="245"/>
      <c r="JBN153" s="269"/>
      <c r="JBO153" s="270"/>
      <c r="JBP153" s="271"/>
      <c r="JBQ153" s="270"/>
      <c r="JBR153" s="272"/>
      <c r="JBS153" s="245"/>
      <c r="JBT153" s="245"/>
      <c r="JBU153" s="245"/>
      <c r="JBV153" s="272"/>
      <c r="JBW153" s="273"/>
      <c r="JBX153" s="274"/>
      <c r="JBY153" s="275"/>
      <c r="JBZ153" s="275"/>
      <c r="JCA153" s="275"/>
      <c r="JCB153" s="275"/>
      <c r="JCC153" s="254"/>
      <c r="JCD153" s="254"/>
      <c r="JCE153" s="254"/>
      <c r="JCF153" s="254"/>
      <c r="JCG153" s="254"/>
      <c r="JCH153" s="254"/>
      <c r="JCI153" s="254"/>
      <c r="JCJ153" s="267"/>
      <c r="JCK153" s="234"/>
      <c r="JCL153" s="235"/>
      <c r="JCM153" s="236"/>
      <c r="JCN153" s="237"/>
      <c r="JCO153" s="268"/>
      <c r="JCP153" s="239"/>
      <c r="JCQ153" s="235"/>
      <c r="JCR153" s="236"/>
      <c r="JCS153" s="240"/>
      <c r="JCT153" s="234"/>
      <c r="JCU153" s="258"/>
      <c r="JCV153" s="242"/>
      <c r="JCW153" s="237"/>
      <c r="JCX153" s="237"/>
      <c r="JCY153" s="243"/>
      <c r="JCZ153" s="261"/>
      <c r="JDA153" s="56"/>
      <c r="JDB153" s="245"/>
      <c r="JDC153" s="269"/>
      <c r="JDD153" s="270"/>
      <c r="JDE153" s="271"/>
      <c r="JDF153" s="270"/>
      <c r="JDG153" s="272"/>
      <c r="JDH153" s="245"/>
      <c r="JDI153" s="245"/>
      <c r="JDJ153" s="245"/>
      <c r="JDK153" s="272"/>
      <c r="JDL153" s="273"/>
      <c r="JDM153" s="274"/>
      <c r="JDN153" s="275"/>
      <c r="JDO153" s="275"/>
      <c r="JDP153" s="275"/>
      <c r="JDQ153" s="275"/>
      <c r="JDR153" s="254"/>
      <c r="JDS153" s="254"/>
      <c r="JDT153" s="254"/>
      <c r="JDU153" s="254"/>
      <c r="JDV153" s="254"/>
      <c r="JDW153" s="254"/>
      <c r="JDX153" s="254"/>
      <c r="JDY153" s="267"/>
      <c r="JDZ153" s="234"/>
      <c r="JEA153" s="235"/>
      <c r="JEB153" s="236"/>
      <c r="JEC153" s="237"/>
      <c r="JED153" s="268"/>
      <c r="JEE153" s="239"/>
      <c r="JEF153" s="235"/>
      <c r="JEG153" s="236"/>
      <c r="JEH153" s="240"/>
      <c r="JEI153" s="234"/>
      <c r="JEJ153" s="258"/>
      <c r="JEK153" s="242"/>
      <c r="JEL153" s="237"/>
      <c r="JEM153" s="237"/>
      <c r="JEN153" s="243"/>
      <c r="JEO153" s="261"/>
      <c r="JEP153" s="56"/>
      <c r="JEQ153" s="245"/>
      <c r="JER153" s="269"/>
      <c r="JES153" s="270"/>
      <c r="JET153" s="271"/>
      <c r="JEU153" s="270"/>
      <c r="JEV153" s="272"/>
      <c r="JEW153" s="245"/>
      <c r="JEX153" s="245"/>
      <c r="JEY153" s="245"/>
      <c r="JEZ153" s="272"/>
      <c r="JFA153" s="273"/>
      <c r="JFB153" s="274"/>
      <c r="JFC153" s="275"/>
      <c r="JFD153" s="275"/>
      <c r="JFE153" s="275"/>
      <c r="JFF153" s="275"/>
      <c r="JFG153" s="254"/>
      <c r="JFH153" s="254"/>
      <c r="JFI153" s="254"/>
      <c r="JFJ153" s="254"/>
      <c r="JFK153" s="254"/>
      <c r="JFL153" s="254"/>
      <c r="JFM153" s="254"/>
      <c r="JFN153" s="267"/>
      <c r="JFO153" s="234"/>
      <c r="JFP153" s="235"/>
      <c r="JFQ153" s="236"/>
      <c r="JFR153" s="237"/>
      <c r="JFS153" s="268"/>
      <c r="JFT153" s="239"/>
      <c r="JFU153" s="235"/>
      <c r="JFV153" s="236"/>
      <c r="JFW153" s="240"/>
      <c r="JFX153" s="234"/>
      <c r="JFY153" s="258"/>
      <c r="JFZ153" s="242"/>
      <c r="JGA153" s="237"/>
      <c r="JGB153" s="237"/>
      <c r="JGC153" s="243"/>
      <c r="JGD153" s="261"/>
      <c r="JGE153" s="56"/>
      <c r="JGF153" s="245"/>
      <c r="JGG153" s="269"/>
      <c r="JGH153" s="270"/>
      <c r="JGI153" s="271"/>
      <c r="JGJ153" s="270"/>
      <c r="JGK153" s="272"/>
      <c r="JGL153" s="245"/>
      <c r="JGM153" s="245"/>
      <c r="JGN153" s="245"/>
      <c r="JGO153" s="272"/>
      <c r="JGP153" s="273"/>
      <c r="JGQ153" s="274"/>
      <c r="JGR153" s="275"/>
      <c r="JGS153" s="275"/>
      <c r="JGT153" s="275"/>
      <c r="JGU153" s="275"/>
      <c r="JGV153" s="254"/>
      <c r="JGW153" s="254"/>
      <c r="JGX153" s="254"/>
      <c r="JGY153" s="254"/>
      <c r="JGZ153" s="254"/>
      <c r="JHA153" s="254"/>
      <c r="JHB153" s="254"/>
      <c r="JHC153" s="267"/>
      <c r="JHD153" s="234"/>
      <c r="JHE153" s="235"/>
      <c r="JHF153" s="236"/>
      <c r="JHG153" s="237"/>
      <c r="JHH153" s="268"/>
      <c r="JHI153" s="239"/>
      <c r="JHJ153" s="235"/>
      <c r="JHK153" s="236"/>
      <c r="JHL153" s="240"/>
      <c r="JHM153" s="234"/>
      <c r="JHN153" s="258"/>
      <c r="JHO153" s="242"/>
      <c r="JHP153" s="237"/>
      <c r="JHQ153" s="237"/>
      <c r="JHR153" s="243"/>
      <c r="JHS153" s="261"/>
      <c r="JHT153" s="56"/>
      <c r="JHU153" s="245"/>
      <c r="JHV153" s="269"/>
      <c r="JHW153" s="270"/>
      <c r="JHX153" s="271"/>
      <c r="JHY153" s="270"/>
      <c r="JHZ153" s="272"/>
      <c r="JIA153" s="245"/>
      <c r="JIB153" s="245"/>
      <c r="JIC153" s="245"/>
      <c r="JID153" s="272"/>
      <c r="JIE153" s="273"/>
      <c r="JIF153" s="274"/>
      <c r="JIG153" s="275"/>
      <c r="JIH153" s="275"/>
      <c r="JII153" s="275"/>
      <c r="JIJ153" s="275"/>
      <c r="JIK153" s="254"/>
      <c r="JIL153" s="254"/>
      <c r="JIM153" s="254"/>
      <c r="JIN153" s="254"/>
      <c r="JIO153" s="254"/>
      <c r="JIP153" s="254"/>
      <c r="JIQ153" s="254"/>
      <c r="JIR153" s="267"/>
      <c r="JIS153" s="234"/>
      <c r="JIT153" s="235"/>
      <c r="JIU153" s="236"/>
      <c r="JIV153" s="237"/>
      <c r="JIW153" s="268"/>
      <c r="JIX153" s="239"/>
      <c r="JIY153" s="235"/>
      <c r="JIZ153" s="236"/>
      <c r="JJA153" s="240"/>
      <c r="JJB153" s="234"/>
      <c r="JJC153" s="258"/>
      <c r="JJD153" s="242"/>
      <c r="JJE153" s="237"/>
      <c r="JJF153" s="237"/>
      <c r="JJG153" s="243"/>
      <c r="JJH153" s="261"/>
      <c r="JJI153" s="56"/>
      <c r="JJJ153" s="245"/>
      <c r="JJK153" s="269"/>
      <c r="JJL153" s="270"/>
      <c r="JJM153" s="271"/>
      <c r="JJN153" s="270"/>
      <c r="JJO153" s="272"/>
      <c r="JJP153" s="245"/>
      <c r="JJQ153" s="245"/>
      <c r="JJR153" s="245"/>
      <c r="JJS153" s="272"/>
      <c r="JJT153" s="273"/>
      <c r="JJU153" s="274"/>
      <c r="JJV153" s="275"/>
      <c r="JJW153" s="275"/>
      <c r="JJX153" s="275"/>
      <c r="JJY153" s="275"/>
      <c r="JJZ153" s="254"/>
      <c r="JKA153" s="254"/>
      <c r="JKB153" s="254"/>
      <c r="JKC153" s="254"/>
      <c r="JKD153" s="254"/>
      <c r="JKE153" s="254"/>
      <c r="JKF153" s="254"/>
      <c r="JKG153" s="267"/>
      <c r="JKH153" s="234"/>
      <c r="JKI153" s="235"/>
      <c r="JKJ153" s="236"/>
      <c r="JKK153" s="237"/>
      <c r="JKL153" s="268"/>
      <c r="JKM153" s="239"/>
      <c r="JKN153" s="235"/>
      <c r="JKO153" s="236"/>
      <c r="JKP153" s="240"/>
      <c r="JKQ153" s="234"/>
      <c r="JKR153" s="258"/>
      <c r="JKS153" s="242"/>
      <c r="JKT153" s="237"/>
      <c r="JKU153" s="237"/>
      <c r="JKV153" s="243"/>
      <c r="JKW153" s="261"/>
      <c r="JKX153" s="56"/>
      <c r="JKY153" s="245"/>
      <c r="JKZ153" s="269"/>
      <c r="JLA153" s="270"/>
      <c r="JLB153" s="271"/>
      <c r="JLC153" s="270"/>
      <c r="JLD153" s="272"/>
      <c r="JLE153" s="245"/>
      <c r="JLF153" s="245"/>
      <c r="JLG153" s="245"/>
      <c r="JLH153" s="272"/>
      <c r="JLI153" s="273"/>
      <c r="JLJ153" s="274"/>
      <c r="JLK153" s="275"/>
      <c r="JLL153" s="275"/>
      <c r="JLM153" s="275"/>
      <c r="JLN153" s="275"/>
      <c r="JLO153" s="254"/>
      <c r="JLP153" s="254"/>
      <c r="JLQ153" s="254"/>
      <c r="JLR153" s="254"/>
      <c r="JLS153" s="254"/>
      <c r="JLT153" s="254"/>
      <c r="JLU153" s="254"/>
      <c r="JLV153" s="267"/>
      <c r="JLW153" s="234"/>
      <c r="JLX153" s="235"/>
      <c r="JLY153" s="236"/>
      <c r="JLZ153" s="237"/>
      <c r="JMA153" s="268"/>
      <c r="JMB153" s="239"/>
      <c r="JMC153" s="235"/>
      <c r="JMD153" s="236"/>
      <c r="JME153" s="240"/>
      <c r="JMF153" s="234"/>
      <c r="JMG153" s="258"/>
      <c r="JMH153" s="242"/>
      <c r="JMI153" s="237"/>
      <c r="JMJ153" s="237"/>
      <c r="JMK153" s="243"/>
      <c r="JML153" s="261"/>
      <c r="JMM153" s="56"/>
      <c r="JMN153" s="245"/>
      <c r="JMO153" s="269"/>
      <c r="JMP153" s="270"/>
      <c r="JMQ153" s="271"/>
      <c r="JMR153" s="270"/>
      <c r="JMS153" s="272"/>
      <c r="JMT153" s="245"/>
      <c r="JMU153" s="245"/>
      <c r="JMV153" s="245"/>
      <c r="JMW153" s="272"/>
      <c r="JMX153" s="273"/>
      <c r="JMY153" s="274"/>
      <c r="JMZ153" s="275"/>
      <c r="JNA153" s="275"/>
      <c r="JNB153" s="275"/>
      <c r="JNC153" s="275"/>
      <c r="JND153" s="254"/>
      <c r="JNE153" s="254"/>
      <c r="JNF153" s="254"/>
      <c r="JNG153" s="254"/>
      <c r="JNH153" s="254"/>
      <c r="JNI153" s="254"/>
      <c r="JNJ153" s="254"/>
      <c r="JNK153" s="267"/>
      <c r="JNL153" s="234"/>
      <c r="JNM153" s="235"/>
      <c r="JNN153" s="236"/>
      <c r="JNO153" s="237"/>
      <c r="JNP153" s="268"/>
      <c r="JNQ153" s="239"/>
      <c r="JNR153" s="235"/>
      <c r="JNS153" s="236"/>
      <c r="JNT153" s="240"/>
      <c r="JNU153" s="234"/>
      <c r="JNV153" s="258"/>
      <c r="JNW153" s="242"/>
      <c r="JNX153" s="237"/>
      <c r="JNY153" s="237"/>
      <c r="JNZ153" s="243"/>
      <c r="JOA153" s="261"/>
      <c r="JOB153" s="56"/>
      <c r="JOC153" s="245"/>
      <c r="JOD153" s="269"/>
      <c r="JOE153" s="270"/>
      <c r="JOF153" s="271"/>
      <c r="JOG153" s="270"/>
      <c r="JOH153" s="272"/>
      <c r="JOI153" s="245"/>
      <c r="JOJ153" s="245"/>
      <c r="JOK153" s="245"/>
      <c r="JOL153" s="272"/>
      <c r="JOM153" s="273"/>
      <c r="JON153" s="274"/>
      <c r="JOO153" s="275"/>
      <c r="JOP153" s="275"/>
      <c r="JOQ153" s="275"/>
      <c r="JOR153" s="275"/>
      <c r="JOS153" s="254"/>
      <c r="JOT153" s="254"/>
      <c r="JOU153" s="254"/>
      <c r="JOV153" s="254"/>
      <c r="JOW153" s="254"/>
      <c r="JOX153" s="254"/>
      <c r="JOY153" s="254"/>
      <c r="JOZ153" s="267"/>
      <c r="JPA153" s="234"/>
      <c r="JPB153" s="235"/>
      <c r="JPC153" s="236"/>
      <c r="JPD153" s="237"/>
      <c r="JPE153" s="268"/>
      <c r="JPF153" s="239"/>
      <c r="JPG153" s="235"/>
      <c r="JPH153" s="236"/>
      <c r="JPI153" s="240"/>
      <c r="JPJ153" s="234"/>
      <c r="JPK153" s="258"/>
      <c r="JPL153" s="242"/>
      <c r="JPM153" s="237"/>
      <c r="JPN153" s="237"/>
      <c r="JPO153" s="243"/>
      <c r="JPP153" s="261"/>
      <c r="JPQ153" s="56"/>
      <c r="JPR153" s="245"/>
      <c r="JPS153" s="269"/>
      <c r="JPT153" s="270"/>
      <c r="JPU153" s="271"/>
      <c r="JPV153" s="270"/>
      <c r="JPW153" s="272"/>
      <c r="JPX153" s="245"/>
      <c r="JPY153" s="245"/>
      <c r="JPZ153" s="245"/>
      <c r="JQA153" s="272"/>
      <c r="JQB153" s="273"/>
      <c r="JQC153" s="274"/>
      <c r="JQD153" s="275"/>
      <c r="JQE153" s="275"/>
      <c r="JQF153" s="275"/>
      <c r="JQG153" s="275"/>
      <c r="JQH153" s="254"/>
      <c r="JQI153" s="254"/>
      <c r="JQJ153" s="254"/>
      <c r="JQK153" s="254"/>
      <c r="JQL153" s="254"/>
      <c r="JQM153" s="254"/>
      <c r="JQN153" s="254"/>
      <c r="JQO153" s="267"/>
      <c r="JQP153" s="234"/>
      <c r="JQQ153" s="235"/>
      <c r="JQR153" s="236"/>
      <c r="JQS153" s="237"/>
      <c r="JQT153" s="268"/>
      <c r="JQU153" s="239"/>
      <c r="JQV153" s="235"/>
      <c r="JQW153" s="236"/>
      <c r="JQX153" s="240"/>
      <c r="JQY153" s="234"/>
      <c r="JQZ153" s="258"/>
      <c r="JRA153" s="242"/>
      <c r="JRB153" s="237"/>
      <c r="JRC153" s="237"/>
      <c r="JRD153" s="243"/>
      <c r="JRE153" s="261"/>
      <c r="JRF153" s="56"/>
      <c r="JRG153" s="245"/>
      <c r="JRH153" s="269"/>
      <c r="JRI153" s="270"/>
      <c r="JRJ153" s="271"/>
      <c r="JRK153" s="270"/>
      <c r="JRL153" s="272"/>
      <c r="JRM153" s="245"/>
      <c r="JRN153" s="245"/>
      <c r="JRO153" s="245"/>
      <c r="JRP153" s="272"/>
      <c r="JRQ153" s="273"/>
      <c r="JRR153" s="274"/>
      <c r="JRS153" s="275"/>
      <c r="JRT153" s="275"/>
      <c r="JRU153" s="275"/>
      <c r="JRV153" s="275"/>
      <c r="JRW153" s="254"/>
      <c r="JRX153" s="254"/>
      <c r="JRY153" s="254"/>
      <c r="JRZ153" s="254"/>
      <c r="JSA153" s="254"/>
      <c r="JSB153" s="254"/>
      <c r="JSC153" s="254"/>
      <c r="JSD153" s="267"/>
      <c r="JSE153" s="234"/>
      <c r="JSF153" s="235"/>
      <c r="JSG153" s="236"/>
      <c r="JSH153" s="237"/>
      <c r="JSI153" s="268"/>
      <c r="JSJ153" s="239"/>
      <c r="JSK153" s="235"/>
      <c r="JSL153" s="236"/>
      <c r="JSM153" s="240"/>
      <c r="JSN153" s="234"/>
      <c r="JSO153" s="258"/>
      <c r="JSP153" s="242"/>
      <c r="JSQ153" s="237"/>
      <c r="JSR153" s="237"/>
      <c r="JSS153" s="243"/>
      <c r="JST153" s="261"/>
      <c r="JSU153" s="56"/>
      <c r="JSV153" s="245"/>
      <c r="JSW153" s="269"/>
      <c r="JSX153" s="270"/>
      <c r="JSY153" s="271"/>
      <c r="JSZ153" s="270"/>
      <c r="JTA153" s="272"/>
      <c r="JTB153" s="245"/>
      <c r="JTC153" s="245"/>
      <c r="JTD153" s="245"/>
      <c r="JTE153" s="272"/>
      <c r="JTF153" s="273"/>
      <c r="JTG153" s="274"/>
      <c r="JTH153" s="275"/>
      <c r="JTI153" s="275"/>
      <c r="JTJ153" s="275"/>
      <c r="JTK153" s="275"/>
      <c r="JTL153" s="254"/>
      <c r="JTM153" s="254"/>
      <c r="JTN153" s="254"/>
      <c r="JTO153" s="254"/>
      <c r="JTP153" s="254"/>
      <c r="JTQ153" s="254"/>
      <c r="JTR153" s="254"/>
      <c r="JTS153" s="267"/>
      <c r="JTT153" s="234"/>
      <c r="JTU153" s="235"/>
      <c r="JTV153" s="236"/>
      <c r="JTW153" s="237"/>
      <c r="JTX153" s="268"/>
      <c r="JTY153" s="239"/>
      <c r="JTZ153" s="235"/>
      <c r="JUA153" s="236"/>
      <c r="JUB153" s="240"/>
      <c r="JUC153" s="234"/>
      <c r="JUD153" s="258"/>
      <c r="JUE153" s="242"/>
      <c r="JUF153" s="237"/>
      <c r="JUG153" s="237"/>
      <c r="JUH153" s="243"/>
      <c r="JUI153" s="261"/>
      <c r="JUJ153" s="56"/>
      <c r="JUK153" s="245"/>
      <c r="JUL153" s="269"/>
      <c r="JUM153" s="270"/>
      <c r="JUN153" s="271"/>
      <c r="JUO153" s="270"/>
      <c r="JUP153" s="272"/>
      <c r="JUQ153" s="245"/>
      <c r="JUR153" s="245"/>
      <c r="JUS153" s="245"/>
      <c r="JUT153" s="272"/>
      <c r="JUU153" s="273"/>
      <c r="JUV153" s="274"/>
      <c r="JUW153" s="275"/>
      <c r="JUX153" s="275"/>
      <c r="JUY153" s="275"/>
      <c r="JUZ153" s="275"/>
      <c r="JVA153" s="254"/>
      <c r="JVB153" s="254"/>
      <c r="JVC153" s="254"/>
      <c r="JVD153" s="254"/>
      <c r="JVE153" s="254"/>
      <c r="JVF153" s="254"/>
      <c r="JVG153" s="254"/>
      <c r="JVH153" s="267"/>
      <c r="JVI153" s="234"/>
      <c r="JVJ153" s="235"/>
      <c r="JVK153" s="236"/>
      <c r="JVL153" s="237"/>
      <c r="JVM153" s="268"/>
      <c r="JVN153" s="239"/>
      <c r="JVO153" s="235"/>
      <c r="JVP153" s="236"/>
      <c r="JVQ153" s="240"/>
      <c r="JVR153" s="234"/>
      <c r="JVS153" s="258"/>
      <c r="JVT153" s="242"/>
      <c r="JVU153" s="237"/>
      <c r="JVV153" s="237"/>
      <c r="JVW153" s="243"/>
      <c r="JVX153" s="261"/>
      <c r="JVY153" s="56"/>
      <c r="JVZ153" s="245"/>
      <c r="JWA153" s="269"/>
      <c r="JWB153" s="270"/>
      <c r="JWC153" s="271"/>
      <c r="JWD153" s="270"/>
      <c r="JWE153" s="272"/>
      <c r="JWF153" s="245"/>
      <c r="JWG153" s="245"/>
      <c r="JWH153" s="245"/>
      <c r="JWI153" s="272"/>
      <c r="JWJ153" s="273"/>
      <c r="JWK153" s="274"/>
      <c r="JWL153" s="275"/>
      <c r="JWM153" s="275"/>
      <c r="JWN153" s="275"/>
      <c r="JWO153" s="275"/>
      <c r="JWP153" s="254"/>
      <c r="JWQ153" s="254"/>
      <c r="JWR153" s="254"/>
      <c r="JWS153" s="254"/>
      <c r="JWT153" s="254"/>
      <c r="JWU153" s="254"/>
      <c r="JWV153" s="254"/>
      <c r="JWW153" s="267"/>
      <c r="JWX153" s="234"/>
      <c r="JWY153" s="235"/>
      <c r="JWZ153" s="236"/>
      <c r="JXA153" s="237"/>
      <c r="JXB153" s="268"/>
      <c r="JXC153" s="239"/>
      <c r="JXD153" s="235"/>
      <c r="JXE153" s="236"/>
      <c r="JXF153" s="240"/>
      <c r="JXG153" s="234"/>
      <c r="JXH153" s="258"/>
      <c r="JXI153" s="242"/>
      <c r="JXJ153" s="237"/>
      <c r="JXK153" s="237"/>
      <c r="JXL153" s="243"/>
      <c r="JXM153" s="261"/>
      <c r="JXN153" s="56"/>
      <c r="JXO153" s="245"/>
      <c r="JXP153" s="269"/>
      <c r="JXQ153" s="270"/>
      <c r="JXR153" s="271"/>
      <c r="JXS153" s="270"/>
      <c r="JXT153" s="272"/>
      <c r="JXU153" s="245"/>
      <c r="JXV153" s="245"/>
      <c r="JXW153" s="245"/>
      <c r="JXX153" s="272"/>
      <c r="JXY153" s="273"/>
      <c r="JXZ153" s="274"/>
      <c r="JYA153" s="275"/>
      <c r="JYB153" s="275"/>
      <c r="JYC153" s="275"/>
      <c r="JYD153" s="275"/>
      <c r="JYE153" s="254"/>
      <c r="JYF153" s="254"/>
      <c r="JYG153" s="254"/>
      <c r="JYH153" s="254"/>
      <c r="JYI153" s="254"/>
      <c r="JYJ153" s="254"/>
      <c r="JYK153" s="254"/>
      <c r="JYL153" s="267"/>
      <c r="JYM153" s="234"/>
      <c r="JYN153" s="235"/>
      <c r="JYO153" s="236"/>
      <c r="JYP153" s="237"/>
      <c r="JYQ153" s="268"/>
      <c r="JYR153" s="239"/>
      <c r="JYS153" s="235"/>
      <c r="JYT153" s="236"/>
      <c r="JYU153" s="240"/>
      <c r="JYV153" s="234"/>
      <c r="JYW153" s="258"/>
      <c r="JYX153" s="242"/>
      <c r="JYY153" s="237"/>
      <c r="JYZ153" s="237"/>
      <c r="JZA153" s="243"/>
      <c r="JZB153" s="261"/>
      <c r="JZC153" s="56"/>
      <c r="JZD153" s="245"/>
      <c r="JZE153" s="269"/>
      <c r="JZF153" s="270"/>
      <c r="JZG153" s="271"/>
      <c r="JZH153" s="270"/>
      <c r="JZI153" s="272"/>
      <c r="JZJ153" s="245"/>
      <c r="JZK153" s="245"/>
      <c r="JZL153" s="245"/>
      <c r="JZM153" s="272"/>
      <c r="JZN153" s="273"/>
      <c r="JZO153" s="274"/>
      <c r="JZP153" s="275"/>
      <c r="JZQ153" s="275"/>
      <c r="JZR153" s="275"/>
      <c r="JZS153" s="275"/>
      <c r="JZT153" s="254"/>
      <c r="JZU153" s="254"/>
      <c r="JZV153" s="254"/>
      <c r="JZW153" s="254"/>
      <c r="JZX153" s="254"/>
      <c r="JZY153" s="254"/>
      <c r="JZZ153" s="254"/>
      <c r="KAA153" s="267"/>
      <c r="KAB153" s="234"/>
      <c r="KAC153" s="235"/>
      <c r="KAD153" s="236"/>
      <c r="KAE153" s="237"/>
      <c r="KAF153" s="268"/>
      <c r="KAG153" s="239"/>
      <c r="KAH153" s="235"/>
      <c r="KAI153" s="236"/>
      <c r="KAJ153" s="240"/>
      <c r="KAK153" s="234"/>
      <c r="KAL153" s="258"/>
      <c r="KAM153" s="242"/>
      <c r="KAN153" s="237"/>
      <c r="KAO153" s="237"/>
      <c r="KAP153" s="243"/>
      <c r="KAQ153" s="261"/>
      <c r="KAR153" s="56"/>
      <c r="KAS153" s="245"/>
      <c r="KAT153" s="269"/>
      <c r="KAU153" s="270"/>
      <c r="KAV153" s="271"/>
      <c r="KAW153" s="270"/>
      <c r="KAX153" s="272"/>
      <c r="KAY153" s="245"/>
      <c r="KAZ153" s="245"/>
      <c r="KBA153" s="245"/>
      <c r="KBB153" s="272"/>
      <c r="KBC153" s="273"/>
      <c r="KBD153" s="274"/>
      <c r="KBE153" s="275"/>
      <c r="KBF153" s="275"/>
      <c r="KBG153" s="275"/>
      <c r="KBH153" s="275"/>
      <c r="KBI153" s="254"/>
      <c r="KBJ153" s="254"/>
      <c r="KBK153" s="254"/>
      <c r="KBL153" s="254"/>
      <c r="KBM153" s="254"/>
      <c r="KBN153" s="254"/>
      <c r="KBO153" s="254"/>
      <c r="KBP153" s="267"/>
      <c r="KBQ153" s="234"/>
      <c r="KBR153" s="235"/>
      <c r="KBS153" s="236"/>
      <c r="KBT153" s="237"/>
      <c r="KBU153" s="268"/>
      <c r="KBV153" s="239"/>
      <c r="KBW153" s="235"/>
      <c r="KBX153" s="236"/>
      <c r="KBY153" s="240"/>
      <c r="KBZ153" s="234"/>
      <c r="KCA153" s="258"/>
      <c r="KCB153" s="242"/>
      <c r="KCC153" s="237"/>
      <c r="KCD153" s="237"/>
      <c r="KCE153" s="243"/>
      <c r="KCF153" s="261"/>
      <c r="KCG153" s="56"/>
      <c r="KCH153" s="245"/>
      <c r="KCI153" s="269"/>
      <c r="KCJ153" s="270"/>
      <c r="KCK153" s="271"/>
      <c r="KCL153" s="270"/>
      <c r="KCM153" s="272"/>
      <c r="KCN153" s="245"/>
      <c r="KCO153" s="245"/>
      <c r="KCP153" s="245"/>
      <c r="KCQ153" s="272"/>
      <c r="KCR153" s="273"/>
      <c r="KCS153" s="274"/>
      <c r="KCT153" s="275"/>
      <c r="KCU153" s="275"/>
      <c r="KCV153" s="275"/>
      <c r="KCW153" s="275"/>
      <c r="KCX153" s="254"/>
      <c r="KCY153" s="254"/>
      <c r="KCZ153" s="254"/>
      <c r="KDA153" s="254"/>
      <c r="KDB153" s="254"/>
      <c r="KDC153" s="254"/>
      <c r="KDD153" s="254"/>
      <c r="KDE153" s="267"/>
      <c r="KDF153" s="234"/>
      <c r="KDG153" s="235"/>
      <c r="KDH153" s="236"/>
      <c r="KDI153" s="237"/>
      <c r="KDJ153" s="268"/>
      <c r="KDK153" s="239"/>
      <c r="KDL153" s="235"/>
      <c r="KDM153" s="236"/>
      <c r="KDN153" s="240"/>
      <c r="KDO153" s="234"/>
      <c r="KDP153" s="258"/>
      <c r="KDQ153" s="242"/>
      <c r="KDR153" s="237"/>
      <c r="KDS153" s="237"/>
      <c r="KDT153" s="243"/>
      <c r="KDU153" s="261"/>
      <c r="KDV153" s="56"/>
      <c r="KDW153" s="245"/>
      <c r="KDX153" s="269"/>
      <c r="KDY153" s="270"/>
      <c r="KDZ153" s="271"/>
      <c r="KEA153" s="270"/>
      <c r="KEB153" s="272"/>
      <c r="KEC153" s="245"/>
      <c r="KED153" s="245"/>
      <c r="KEE153" s="245"/>
      <c r="KEF153" s="272"/>
      <c r="KEG153" s="273"/>
      <c r="KEH153" s="274"/>
      <c r="KEI153" s="275"/>
      <c r="KEJ153" s="275"/>
      <c r="KEK153" s="275"/>
      <c r="KEL153" s="275"/>
      <c r="KEM153" s="254"/>
      <c r="KEN153" s="254"/>
      <c r="KEO153" s="254"/>
      <c r="KEP153" s="254"/>
      <c r="KEQ153" s="254"/>
      <c r="KER153" s="254"/>
      <c r="KES153" s="254"/>
      <c r="KET153" s="267"/>
      <c r="KEU153" s="234"/>
      <c r="KEV153" s="235"/>
      <c r="KEW153" s="236"/>
      <c r="KEX153" s="237"/>
      <c r="KEY153" s="268"/>
      <c r="KEZ153" s="239"/>
      <c r="KFA153" s="235"/>
      <c r="KFB153" s="236"/>
      <c r="KFC153" s="240"/>
      <c r="KFD153" s="234"/>
      <c r="KFE153" s="258"/>
      <c r="KFF153" s="242"/>
      <c r="KFG153" s="237"/>
      <c r="KFH153" s="237"/>
      <c r="KFI153" s="243"/>
      <c r="KFJ153" s="261"/>
      <c r="KFK153" s="56"/>
      <c r="KFL153" s="245"/>
      <c r="KFM153" s="269"/>
      <c r="KFN153" s="270"/>
      <c r="KFO153" s="271"/>
      <c r="KFP153" s="270"/>
      <c r="KFQ153" s="272"/>
      <c r="KFR153" s="245"/>
      <c r="KFS153" s="245"/>
      <c r="KFT153" s="245"/>
      <c r="KFU153" s="272"/>
      <c r="KFV153" s="273"/>
      <c r="KFW153" s="274"/>
      <c r="KFX153" s="275"/>
      <c r="KFY153" s="275"/>
      <c r="KFZ153" s="275"/>
      <c r="KGA153" s="275"/>
      <c r="KGB153" s="254"/>
      <c r="KGC153" s="254"/>
      <c r="KGD153" s="254"/>
      <c r="KGE153" s="254"/>
      <c r="KGF153" s="254"/>
      <c r="KGG153" s="254"/>
      <c r="KGH153" s="254"/>
      <c r="KGI153" s="267"/>
      <c r="KGJ153" s="234"/>
      <c r="KGK153" s="235"/>
      <c r="KGL153" s="236"/>
      <c r="KGM153" s="237"/>
      <c r="KGN153" s="268"/>
      <c r="KGO153" s="239"/>
      <c r="KGP153" s="235"/>
      <c r="KGQ153" s="236"/>
      <c r="KGR153" s="240"/>
      <c r="KGS153" s="234"/>
      <c r="KGT153" s="258"/>
      <c r="KGU153" s="242"/>
      <c r="KGV153" s="237"/>
      <c r="KGW153" s="237"/>
      <c r="KGX153" s="243"/>
      <c r="KGY153" s="261"/>
      <c r="KGZ153" s="56"/>
      <c r="KHA153" s="245"/>
      <c r="KHB153" s="269"/>
      <c r="KHC153" s="270"/>
      <c r="KHD153" s="271"/>
      <c r="KHE153" s="270"/>
      <c r="KHF153" s="272"/>
      <c r="KHG153" s="245"/>
      <c r="KHH153" s="245"/>
      <c r="KHI153" s="245"/>
      <c r="KHJ153" s="272"/>
      <c r="KHK153" s="273"/>
      <c r="KHL153" s="274"/>
      <c r="KHM153" s="275"/>
      <c r="KHN153" s="275"/>
      <c r="KHO153" s="275"/>
      <c r="KHP153" s="275"/>
      <c r="KHQ153" s="254"/>
      <c r="KHR153" s="254"/>
      <c r="KHS153" s="254"/>
      <c r="KHT153" s="254"/>
      <c r="KHU153" s="254"/>
      <c r="KHV153" s="254"/>
      <c r="KHW153" s="254"/>
      <c r="KHX153" s="267"/>
      <c r="KHY153" s="234"/>
      <c r="KHZ153" s="235"/>
      <c r="KIA153" s="236"/>
      <c r="KIB153" s="237"/>
      <c r="KIC153" s="268"/>
      <c r="KID153" s="239"/>
      <c r="KIE153" s="235"/>
      <c r="KIF153" s="236"/>
      <c r="KIG153" s="240"/>
      <c r="KIH153" s="234"/>
      <c r="KII153" s="258"/>
      <c r="KIJ153" s="242"/>
      <c r="KIK153" s="237"/>
      <c r="KIL153" s="237"/>
      <c r="KIM153" s="243"/>
      <c r="KIN153" s="261"/>
      <c r="KIO153" s="56"/>
      <c r="KIP153" s="245"/>
      <c r="KIQ153" s="269"/>
      <c r="KIR153" s="270"/>
      <c r="KIS153" s="271"/>
      <c r="KIT153" s="270"/>
      <c r="KIU153" s="272"/>
      <c r="KIV153" s="245"/>
      <c r="KIW153" s="245"/>
      <c r="KIX153" s="245"/>
      <c r="KIY153" s="272"/>
      <c r="KIZ153" s="273"/>
      <c r="KJA153" s="274"/>
      <c r="KJB153" s="275"/>
      <c r="KJC153" s="275"/>
      <c r="KJD153" s="275"/>
      <c r="KJE153" s="275"/>
      <c r="KJF153" s="254"/>
      <c r="KJG153" s="254"/>
      <c r="KJH153" s="254"/>
      <c r="KJI153" s="254"/>
      <c r="KJJ153" s="254"/>
      <c r="KJK153" s="254"/>
      <c r="KJL153" s="254"/>
      <c r="KJM153" s="267"/>
      <c r="KJN153" s="234"/>
      <c r="KJO153" s="235"/>
      <c r="KJP153" s="236"/>
      <c r="KJQ153" s="237"/>
      <c r="KJR153" s="268"/>
      <c r="KJS153" s="239"/>
      <c r="KJT153" s="235"/>
      <c r="KJU153" s="236"/>
      <c r="KJV153" s="240"/>
      <c r="KJW153" s="234"/>
      <c r="KJX153" s="258"/>
      <c r="KJY153" s="242"/>
      <c r="KJZ153" s="237"/>
      <c r="KKA153" s="237"/>
      <c r="KKB153" s="243"/>
      <c r="KKC153" s="261"/>
      <c r="KKD153" s="56"/>
      <c r="KKE153" s="245"/>
      <c r="KKF153" s="269"/>
      <c r="KKG153" s="270"/>
      <c r="KKH153" s="271"/>
      <c r="KKI153" s="270"/>
      <c r="KKJ153" s="272"/>
      <c r="KKK153" s="245"/>
      <c r="KKL153" s="245"/>
      <c r="KKM153" s="245"/>
      <c r="KKN153" s="272"/>
      <c r="KKO153" s="273"/>
      <c r="KKP153" s="274"/>
      <c r="KKQ153" s="275"/>
      <c r="KKR153" s="275"/>
      <c r="KKS153" s="275"/>
      <c r="KKT153" s="275"/>
      <c r="KKU153" s="254"/>
      <c r="KKV153" s="254"/>
      <c r="KKW153" s="254"/>
      <c r="KKX153" s="254"/>
      <c r="KKY153" s="254"/>
      <c r="KKZ153" s="254"/>
      <c r="KLA153" s="254"/>
      <c r="KLB153" s="267"/>
      <c r="KLC153" s="234"/>
      <c r="KLD153" s="235"/>
      <c r="KLE153" s="236"/>
      <c r="KLF153" s="237"/>
      <c r="KLG153" s="268"/>
      <c r="KLH153" s="239"/>
      <c r="KLI153" s="235"/>
      <c r="KLJ153" s="236"/>
      <c r="KLK153" s="240"/>
      <c r="KLL153" s="234"/>
      <c r="KLM153" s="258"/>
      <c r="KLN153" s="242"/>
      <c r="KLO153" s="237"/>
      <c r="KLP153" s="237"/>
      <c r="KLQ153" s="243"/>
      <c r="KLR153" s="261"/>
      <c r="KLS153" s="56"/>
      <c r="KLT153" s="245"/>
      <c r="KLU153" s="269"/>
      <c r="KLV153" s="270"/>
      <c r="KLW153" s="271"/>
      <c r="KLX153" s="270"/>
      <c r="KLY153" s="272"/>
      <c r="KLZ153" s="245"/>
      <c r="KMA153" s="245"/>
      <c r="KMB153" s="245"/>
      <c r="KMC153" s="272"/>
      <c r="KMD153" s="273"/>
      <c r="KME153" s="274"/>
      <c r="KMF153" s="275"/>
      <c r="KMG153" s="275"/>
      <c r="KMH153" s="275"/>
      <c r="KMI153" s="275"/>
      <c r="KMJ153" s="254"/>
      <c r="KMK153" s="254"/>
      <c r="KML153" s="254"/>
      <c r="KMM153" s="254"/>
      <c r="KMN153" s="254"/>
      <c r="KMO153" s="254"/>
      <c r="KMP153" s="254"/>
      <c r="KMQ153" s="267"/>
      <c r="KMR153" s="234"/>
      <c r="KMS153" s="235"/>
      <c r="KMT153" s="236"/>
      <c r="KMU153" s="237"/>
      <c r="KMV153" s="268"/>
      <c r="KMW153" s="239"/>
      <c r="KMX153" s="235"/>
      <c r="KMY153" s="236"/>
      <c r="KMZ153" s="240"/>
      <c r="KNA153" s="234"/>
      <c r="KNB153" s="258"/>
      <c r="KNC153" s="242"/>
      <c r="KND153" s="237"/>
      <c r="KNE153" s="237"/>
      <c r="KNF153" s="243"/>
      <c r="KNG153" s="261"/>
      <c r="KNH153" s="56"/>
      <c r="KNI153" s="245"/>
      <c r="KNJ153" s="269"/>
      <c r="KNK153" s="270"/>
      <c r="KNL153" s="271"/>
      <c r="KNM153" s="270"/>
      <c r="KNN153" s="272"/>
      <c r="KNO153" s="245"/>
      <c r="KNP153" s="245"/>
      <c r="KNQ153" s="245"/>
      <c r="KNR153" s="272"/>
      <c r="KNS153" s="273"/>
      <c r="KNT153" s="274"/>
      <c r="KNU153" s="275"/>
      <c r="KNV153" s="275"/>
      <c r="KNW153" s="275"/>
      <c r="KNX153" s="275"/>
      <c r="KNY153" s="254"/>
      <c r="KNZ153" s="254"/>
      <c r="KOA153" s="254"/>
      <c r="KOB153" s="254"/>
      <c r="KOC153" s="254"/>
      <c r="KOD153" s="254"/>
      <c r="KOE153" s="254"/>
      <c r="KOF153" s="267"/>
      <c r="KOG153" s="234"/>
      <c r="KOH153" s="235"/>
      <c r="KOI153" s="236"/>
      <c r="KOJ153" s="237"/>
      <c r="KOK153" s="268"/>
      <c r="KOL153" s="239"/>
      <c r="KOM153" s="235"/>
      <c r="KON153" s="236"/>
      <c r="KOO153" s="240"/>
      <c r="KOP153" s="234"/>
      <c r="KOQ153" s="258"/>
      <c r="KOR153" s="242"/>
      <c r="KOS153" s="237"/>
      <c r="KOT153" s="237"/>
      <c r="KOU153" s="243"/>
      <c r="KOV153" s="261"/>
      <c r="KOW153" s="56"/>
      <c r="KOX153" s="245"/>
      <c r="KOY153" s="269"/>
      <c r="KOZ153" s="270"/>
      <c r="KPA153" s="271"/>
      <c r="KPB153" s="270"/>
      <c r="KPC153" s="272"/>
      <c r="KPD153" s="245"/>
      <c r="KPE153" s="245"/>
      <c r="KPF153" s="245"/>
      <c r="KPG153" s="272"/>
      <c r="KPH153" s="273"/>
      <c r="KPI153" s="274"/>
      <c r="KPJ153" s="275"/>
      <c r="KPK153" s="275"/>
      <c r="KPL153" s="275"/>
      <c r="KPM153" s="275"/>
      <c r="KPN153" s="254"/>
      <c r="KPO153" s="254"/>
      <c r="KPP153" s="254"/>
      <c r="KPQ153" s="254"/>
      <c r="KPR153" s="254"/>
      <c r="KPS153" s="254"/>
      <c r="KPT153" s="254"/>
      <c r="KPU153" s="267"/>
      <c r="KPV153" s="234"/>
      <c r="KPW153" s="235"/>
      <c r="KPX153" s="236"/>
      <c r="KPY153" s="237"/>
      <c r="KPZ153" s="268"/>
      <c r="KQA153" s="239"/>
      <c r="KQB153" s="235"/>
      <c r="KQC153" s="236"/>
      <c r="KQD153" s="240"/>
      <c r="KQE153" s="234"/>
      <c r="KQF153" s="258"/>
      <c r="KQG153" s="242"/>
      <c r="KQH153" s="237"/>
      <c r="KQI153" s="237"/>
      <c r="KQJ153" s="243"/>
      <c r="KQK153" s="261"/>
      <c r="KQL153" s="56"/>
      <c r="KQM153" s="245"/>
      <c r="KQN153" s="269"/>
      <c r="KQO153" s="270"/>
      <c r="KQP153" s="271"/>
      <c r="KQQ153" s="270"/>
      <c r="KQR153" s="272"/>
      <c r="KQS153" s="245"/>
      <c r="KQT153" s="245"/>
      <c r="KQU153" s="245"/>
      <c r="KQV153" s="272"/>
      <c r="KQW153" s="273"/>
      <c r="KQX153" s="274"/>
      <c r="KQY153" s="275"/>
      <c r="KQZ153" s="275"/>
      <c r="KRA153" s="275"/>
      <c r="KRB153" s="275"/>
      <c r="KRC153" s="254"/>
      <c r="KRD153" s="254"/>
      <c r="KRE153" s="254"/>
      <c r="KRF153" s="254"/>
      <c r="KRG153" s="254"/>
      <c r="KRH153" s="254"/>
      <c r="KRI153" s="254"/>
      <c r="KRJ153" s="267"/>
      <c r="KRK153" s="234"/>
      <c r="KRL153" s="235"/>
      <c r="KRM153" s="236"/>
      <c r="KRN153" s="237"/>
      <c r="KRO153" s="268"/>
      <c r="KRP153" s="239"/>
      <c r="KRQ153" s="235"/>
      <c r="KRR153" s="236"/>
      <c r="KRS153" s="240"/>
      <c r="KRT153" s="234"/>
      <c r="KRU153" s="258"/>
      <c r="KRV153" s="242"/>
      <c r="KRW153" s="237"/>
      <c r="KRX153" s="237"/>
      <c r="KRY153" s="243"/>
      <c r="KRZ153" s="261"/>
      <c r="KSA153" s="56"/>
      <c r="KSB153" s="245"/>
      <c r="KSC153" s="269"/>
      <c r="KSD153" s="270"/>
      <c r="KSE153" s="271"/>
      <c r="KSF153" s="270"/>
      <c r="KSG153" s="272"/>
      <c r="KSH153" s="245"/>
      <c r="KSI153" s="245"/>
      <c r="KSJ153" s="245"/>
      <c r="KSK153" s="272"/>
      <c r="KSL153" s="273"/>
      <c r="KSM153" s="274"/>
      <c r="KSN153" s="275"/>
      <c r="KSO153" s="275"/>
      <c r="KSP153" s="275"/>
      <c r="KSQ153" s="275"/>
      <c r="KSR153" s="254"/>
      <c r="KSS153" s="254"/>
      <c r="KST153" s="254"/>
      <c r="KSU153" s="254"/>
      <c r="KSV153" s="254"/>
      <c r="KSW153" s="254"/>
      <c r="KSX153" s="254"/>
      <c r="KSY153" s="267"/>
      <c r="KSZ153" s="234"/>
      <c r="KTA153" s="235"/>
      <c r="KTB153" s="236"/>
      <c r="KTC153" s="237"/>
      <c r="KTD153" s="268"/>
      <c r="KTE153" s="239"/>
      <c r="KTF153" s="235"/>
      <c r="KTG153" s="236"/>
      <c r="KTH153" s="240"/>
      <c r="KTI153" s="234"/>
      <c r="KTJ153" s="258"/>
      <c r="KTK153" s="242"/>
      <c r="KTL153" s="237"/>
      <c r="KTM153" s="237"/>
      <c r="KTN153" s="243"/>
      <c r="KTO153" s="261"/>
      <c r="KTP153" s="56"/>
      <c r="KTQ153" s="245"/>
      <c r="KTR153" s="269"/>
      <c r="KTS153" s="270"/>
      <c r="KTT153" s="271"/>
      <c r="KTU153" s="270"/>
      <c r="KTV153" s="272"/>
      <c r="KTW153" s="245"/>
      <c r="KTX153" s="245"/>
      <c r="KTY153" s="245"/>
      <c r="KTZ153" s="272"/>
      <c r="KUA153" s="273"/>
      <c r="KUB153" s="274"/>
      <c r="KUC153" s="275"/>
      <c r="KUD153" s="275"/>
      <c r="KUE153" s="275"/>
      <c r="KUF153" s="275"/>
      <c r="KUG153" s="254"/>
      <c r="KUH153" s="254"/>
      <c r="KUI153" s="254"/>
      <c r="KUJ153" s="254"/>
      <c r="KUK153" s="254"/>
      <c r="KUL153" s="254"/>
      <c r="KUM153" s="254"/>
      <c r="KUN153" s="267"/>
      <c r="KUO153" s="234"/>
      <c r="KUP153" s="235"/>
      <c r="KUQ153" s="236"/>
      <c r="KUR153" s="237"/>
      <c r="KUS153" s="268"/>
      <c r="KUT153" s="239"/>
      <c r="KUU153" s="235"/>
      <c r="KUV153" s="236"/>
      <c r="KUW153" s="240"/>
      <c r="KUX153" s="234"/>
      <c r="KUY153" s="258"/>
      <c r="KUZ153" s="242"/>
      <c r="KVA153" s="237"/>
      <c r="KVB153" s="237"/>
      <c r="KVC153" s="243"/>
      <c r="KVD153" s="261"/>
      <c r="KVE153" s="56"/>
      <c r="KVF153" s="245"/>
      <c r="KVG153" s="269"/>
      <c r="KVH153" s="270"/>
      <c r="KVI153" s="271"/>
      <c r="KVJ153" s="270"/>
      <c r="KVK153" s="272"/>
      <c r="KVL153" s="245"/>
      <c r="KVM153" s="245"/>
      <c r="KVN153" s="245"/>
      <c r="KVO153" s="272"/>
      <c r="KVP153" s="273"/>
      <c r="KVQ153" s="274"/>
      <c r="KVR153" s="275"/>
      <c r="KVS153" s="275"/>
      <c r="KVT153" s="275"/>
      <c r="KVU153" s="275"/>
      <c r="KVV153" s="254"/>
      <c r="KVW153" s="254"/>
      <c r="KVX153" s="254"/>
      <c r="KVY153" s="254"/>
      <c r="KVZ153" s="254"/>
      <c r="KWA153" s="254"/>
      <c r="KWB153" s="254"/>
      <c r="KWC153" s="267"/>
      <c r="KWD153" s="234"/>
      <c r="KWE153" s="235"/>
      <c r="KWF153" s="236"/>
      <c r="KWG153" s="237"/>
      <c r="KWH153" s="268"/>
      <c r="KWI153" s="239"/>
      <c r="KWJ153" s="235"/>
      <c r="KWK153" s="236"/>
      <c r="KWL153" s="240"/>
      <c r="KWM153" s="234"/>
      <c r="KWN153" s="258"/>
      <c r="KWO153" s="242"/>
      <c r="KWP153" s="237"/>
      <c r="KWQ153" s="237"/>
      <c r="KWR153" s="243"/>
      <c r="KWS153" s="261"/>
      <c r="KWT153" s="56"/>
      <c r="KWU153" s="245"/>
      <c r="KWV153" s="269"/>
      <c r="KWW153" s="270"/>
      <c r="KWX153" s="271"/>
      <c r="KWY153" s="270"/>
      <c r="KWZ153" s="272"/>
      <c r="KXA153" s="245"/>
      <c r="KXB153" s="245"/>
      <c r="KXC153" s="245"/>
      <c r="KXD153" s="272"/>
      <c r="KXE153" s="273"/>
      <c r="KXF153" s="274"/>
      <c r="KXG153" s="275"/>
      <c r="KXH153" s="275"/>
      <c r="KXI153" s="275"/>
      <c r="KXJ153" s="275"/>
      <c r="KXK153" s="254"/>
      <c r="KXL153" s="254"/>
      <c r="KXM153" s="254"/>
      <c r="KXN153" s="254"/>
      <c r="KXO153" s="254"/>
      <c r="KXP153" s="254"/>
      <c r="KXQ153" s="254"/>
      <c r="KXR153" s="267"/>
      <c r="KXS153" s="234"/>
      <c r="KXT153" s="235"/>
      <c r="KXU153" s="236"/>
      <c r="KXV153" s="237"/>
      <c r="KXW153" s="268"/>
      <c r="KXX153" s="239"/>
      <c r="KXY153" s="235"/>
      <c r="KXZ153" s="236"/>
      <c r="KYA153" s="240"/>
      <c r="KYB153" s="234"/>
      <c r="KYC153" s="258"/>
      <c r="KYD153" s="242"/>
      <c r="KYE153" s="237"/>
      <c r="KYF153" s="237"/>
      <c r="KYG153" s="243"/>
      <c r="KYH153" s="261"/>
      <c r="KYI153" s="56"/>
      <c r="KYJ153" s="245"/>
      <c r="KYK153" s="269"/>
      <c r="KYL153" s="270"/>
      <c r="KYM153" s="271"/>
      <c r="KYN153" s="270"/>
      <c r="KYO153" s="272"/>
      <c r="KYP153" s="245"/>
      <c r="KYQ153" s="245"/>
      <c r="KYR153" s="245"/>
      <c r="KYS153" s="272"/>
      <c r="KYT153" s="273"/>
      <c r="KYU153" s="274"/>
      <c r="KYV153" s="275"/>
      <c r="KYW153" s="275"/>
      <c r="KYX153" s="275"/>
      <c r="KYY153" s="275"/>
      <c r="KYZ153" s="254"/>
      <c r="KZA153" s="254"/>
      <c r="KZB153" s="254"/>
      <c r="KZC153" s="254"/>
      <c r="KZD153" s="254"/>
      <c r="KZE153" s="254"/>
      <c r="KZF153" s="254"/>
      <c r="KZG153" s="267"/>
      <c r="KZH153" s="234"/>
      <c r="KZI153" s="235"/>
      <c r="KZJ153" s="236"/>
      <c r="KZK153" s="237"/>
      <c r="KZL153" s="268"/>
      <c r="KZM153" s="239"/>
      <c r="KZN153" s="235"/>
      <c r="KZO153" s="236"/>
      <c r="KZP153" s="240"/>
      <c r="KZQ153" s="234"/>
      <c r="KZR153" s="258"/>
      <c r="KZS153" s="242"/>
      <c r="KZT153" s="237"/>
      <c r="KZU153" s="237"/>
      <c r="KZV153" s="243"/>
      <c r="KZW153" s="261"/>
      <c r="KZX153" s="56"/>
      <c r="KZY153" s="245"/>
      <c r="KZZ153" s="269"/>
      <c r="LAA153" s="270"/>
      <c r="LAB153" s="271"/>
      <c r="LAC153" s="270"/>
      <c r="LAD153" s="272"/>
      <c r="LAE153" s="245"/>
      <c r="LAF153" s="245"/>
      <c r="LAG153" s="245"/>
      <c r="LAH153" s="272"/>
      <c r="LAI153" s="273"/>
      <c r="LAJ153" s="274"/>
      <c r="LAK153" s="275"/>
      <c r="LAL153" s="275"/>
      <c r="LAM153" s="275"/>
      <c r="LAN153" s="275"/>
      <c r="LAO153" s="254"/>
      <c r="LAP153" s="254"/>
      <c r="LAQ153" s="254"/>
      <c r="LAR153" s="254"/>
      <c r="LAS153" s="254"/>
      <c r="LAT153" s="254"/>
      <c r="LAU153" s="254"/>
      <c r="LAV153" s="267"/>
      <c r="LAW153" s="234"/>
      <c r="LAX153" s="235"/>
      <c r="LAY153" s="236"/>
      <c r="LAZ153" s="237"/>
      <c r="LBA153" s="268"/>
      <c r="LBB153" s="239"/>
      <c r="LBC153" s="235"/>
      <c r="LBD153" s="236"/>
      <c r="LBE153" s="240"/>
      <c r="LBF153" s="234"/>
      <c r="LBG153" s="258"/>
      <c r="LBH153" s="242"/>
      <c r="LBI153" s="237"/>
      <c r="LBJ153" s="237"/>
      <c r="LBK153" s="243"/>
      <c r="LBL153" s="261"/>
      <c r="LBM153" s="56"/>
      <c r="LBN153" s="245"/>
      <c r="LBO153" s="269"/>
      <c r="LBP153" s="270"/>
      <c r="LBQ153" s="271"/>
      <c r="LBR153" s="270"/>
      <c r="LBS153" s="272"/>
      <c r="LBT153" s="245"/>
      <c r="LBU153" s="245"/>
      <c r="LBV153" s="245"/>
      <c r="LBW153" s="272"/>
      <c r="LBX153" s="273"/>
      <c r="LBY153" s="274"/>
      <c r="LBZ153" s="275"/>
      <c r="LCA153" s="275"/>
      <c r="LCB153" s="275"/>
      <c r="LCC153" s="275"/>
      <c r="LCD153" s="254"/>
      <c r="LCE153" s="254"/>
      <c r="LCF153" s="254"/>
      <c r="LCG153" s="254"/>
      <c r="LCH153" s="254"/>
      <c r="LCI153" s="254"/>
      <c r="LCJ153" s="254"/>
      <c r="LCK153" s="267"/>
      <c r="LCL153" s="234"/>
      <c r="LCM153" s="235"/>
      <c r="LCN153" s="236"/>
      <c r="LCO153" s="237"/>
      <c r="LCP153" s="268"/>
      <c r="LCQ153" s="239"/>
      <c r="LCR153" s="235"/>
      <c r="LCS153" s="236"/>
      <c r="LCT153" s="240"/>
      <c r="LCU153" s="234"/>
      <c r="LCV153" s="258"/>
      <c r="LCW153" s="242"/>
      <c r="LCX153" s="237"/>
      <c r="LCY153" s="237"/>
      <c r="LCZ153" s="243"/>
      <c r="LDA153" s="261"/>
      <c r="LDB153" s="56"/>
      <c r="LDC153" s="245"/>
      <c r="LDD153" s="269"/>
      <c r="LDE153" s="270"/>
      <c r="LDF153" s="271"/>
      <c r="LDG153" s="270"/>
      <c r="LDH153" s="272"/>
      <c r="LDI153" s="245"/>
      <c r="LDJ153" s="245"/>
      <c r="LDK153" s="245"/>
      <c r="LDL153" s="272"/>
      <c r="LDM153" s="273"/>
      <c r="LDN153" s="274"/>
      <c r="LDO153" s="275"/>
      <c r="LDP153" s="275"/>
      <c r="LDQ153" s="275"/>
      <c r="LDR153" s="275"/>
      <c r="LDS153" s="254"/>
      <c r="LDT153" s="254"/>
      <c r="LDU153" s="254"/>
      <c r="LDV153" s="254"/>
      <c r="LDW153" s="254"/>
      <c r="LDX153" s="254"/>
      <c r="LDY153" s="254"/>
      <c r="LDZ153" s="267"/>
      <c r="LEA153" s="234"/>
      <c r="LEB153" s="235"/>
      <c r="LEC153" s="236"/>
      <c r="LED153" s="237"/>
      <c r="LEE153" s="268"/>
      <c r="LEF153" s="239"/>
      <c r="LEG153" s="235"/>
      <c r="LEH153" s="236"/>
      <c r="LEI153" s="240"/>
      <c r="LEJ153" s="234"/>
      <c r="LEK153" s="258"/>
      <c r="LEL153" s="242"/>
      <c r="LEM153" s="237"/>
      <c r="LEN153" s="237"/>
      <c r="LEO153" s="243"/>
      <c r="LEP153" s="261"/>
      <c r="LEQ153" s="56"/>
      <c r="LER153" s="245"/>
      <c r="LES153" s="269"/>
      <c r="LET153" s="270"/>
      <c r="LEU153" s="271"/>
      <c r="LEV153" s="270"/>
      <c r="LEW153" s="272"/>
      <c r="LEX153" s="245"/>
      <c r="LEY153" s="245"/>
      <c r="LEZ153" s="245"/>
      <c r="LFA153" s="272"/>
      <c r="LFB153" s="273"/>
      <c r="LFC153" s="274"/>
      <c r="LFD153" s="275"/>
      <c r="LFE153" s="275"/>
      <c r="LFF153" s="275"/>
      <c r="LFG153" s="275"/>
      <c r="LFH153" s="254"/>
      <c r="LFI153" s="254"/>
      <c r="LFJ153" s="254"/>
      <c r="LFK153" s="254"/>
      <c r="LFL153" s="254"/>
      <c r="LFM153" s="254"/>
      <c r="LFN153" s="254"/>
      <c r="LFO153" s="267"/>
      <c r="LFP153" s="234"/>
      <c r="LFQ153" s="235"/>
      <c r="LFR153" s="236"/>
      <c r="LFS153" s="237"/>
      <c r="LFT153" s="268"/>
      <c r="LFU153" s="239"/>
      <c r="LFV153" s="235"/>
      <c r="LFW153" s="236"/>
      <c r="LFX153" s="240"/>
      <c r="LFY153" s="234"/>
      <c r="LFZ153" s="258"/>
      <c r="LGA153" s="242"/>
      <c r="LGB153" s="237"/>
      <c r="LGC153" s="237"/>
      <c r="LGD153" s="243"/>
      <c r="LGE153" s="261"/>
      <c r="LGF153" s="56"/>
      <c r="LGG153" s="245"/>
      <c r="LGH153" s="269"/>
      <c r="LGI153" s="270"/>
      <c r="LGJ153" s="271"/>
      <c r="LGK153" s="270"/>
      <c r="LGL153" s="272"/>
      <c r="LGM153" s="245"/>
      <c r="LGN153" s="245"/>
      <c r="LGO153" s="245"/>
      <c r="LGP153" s="272"/>
      <c r="LGQ153" s="273"/>
      <c r="LGR153" s="274"/>
      <c r="LGS153" s="275"/>
      <c r="LGT153" s="275"/>
      <c r="LGU153" s="275"/>
      <c r="LGV153" s="275"/>
      <c r="LGW153" s="254"/>
      <c r="LGX153" s="254"/>
      <c r="LGY153" s="254"/>
      <c r="LGZ153" s="254"/>
      <c r="LHA153" s="254"/>
      <c r="LHB153" s="254"/>
      <c r="LHC153" s="254"/>
      <c r="LHD153" s="267"/>
      <c r="LHE153" s="234"/>
      <c r="LHF153" s="235"/>
      <c r="LHG153" s="236"/>
      <c r="LHH153" s="237"/>
      <c r="LHI153" s="268"/>
      <c r="LHJ153" s="239"/>
      <c r="LHK153" s="235"/>
      <c r="LHL153" s="236"/>
      <c r="LHM153" s="240"/>
      <c r="LHN153" s="234"/>
      <c r="LHO153" s="258"/>
      <c r="LHP153" s="242"/>
      <c r="LHQ153" s="237"/>
      <c r="LHR153" s="237"/>
      <c r="LHS153" s="243"/>
      <c r="LHT153" s="261"/>
      <c r="LHU153" s="56"/>
      <c r="LHV153" s="245"/>
      <c r="LHW153" s="269"/>
      <c r="LHX153" s="270"/>
      <c r="LHY153" s="271"/>
      <c r="LHZ153" s="270"/>
      <c r="LIA153" s="272"/>
      <c r="LIB153" s="245"/>
      <c r="LIC153" s="245"/>
      <c r="LID153" s="245"/>
      <c r="LIE153" s="272"/>
      <c r="LIF153" s="273"/>
      <c r="LIG153" s="274"/>
      <c r="LIH153" s="275"/>
      <c r="LII153" s="275"/>
      <c r="LIJ153" s="275"/>
      <c r="LIK153" s="275"/>
      <c r="LIL153" s="254"/>
      <c r="LIM153" s="254"/>
      <c r="LIN153" s="254"/>
      <c r="LIO153" s="254"/>
      <c r="LIP153" s="254"/>
      <c r="LIQ153" s="254"/>
      <c r="LIR153" s="254"/>
      <c r="LIS153" s="267"/>
      <c r="LIT153" s="234"/>
      <c r="LIU153" s="235"/>
      <c r="LIV153" s="236"/>
      <c r="LIW153" s="237"/>
      <c r="LIX153" s="268"/>
      <c r="LIY153" s="239"/>
      <c r="LIZ153" s="235"/>
      <c r="LJA153" s="236"/>
      <c r="LJB153" s="240"/>
      <c r="LJC153" s="234"/>
      <c r="LJD153" s="258"/>
      <c r="LJE153" s="242"/>
      <c r="LJF153" s="237"/>
      <c r="LJG153" s="237"/>
      <c r="LJH153" s="243"/>
      <c r="LJI153" s="261"/>
      <c r="LJJ153" s="56"/>
      <c r="LJK153" s="245"/>
      <c r="LJL153" s="269"/>
      <c r="LJM153" s="270"/>
      <c r="LJN153" s="271"/>
      <c r="LJO153" s="270"/>
      <c r="LJP153" s="272"/>
      <c r="LJQ153" s="245"/>
      <c r="LJR153" s="245"/>
      <c r="LJS153" s="245"/>
      <c r="LJT153" s="272"/>
      <c r="LJU153" s="273"/>
      <c r="LJV153" s="274"/>
      <c r="LJW153" s="275"/>
      <c r="LJX153" s="275"/>
      <c r="LJY153" s="275"/>
      <c r="LJZ153" s="275"/>
      <c r="LKA153" s="254"/>
      <c r="LKB153" s="254"/>
      <c r="LKC153" s="254"/>
      <c r="LKD153" s="254"/>
      <c r="LKE153" s="254"/>
      <c r="LKF153" s="254"/>
      <c r="LKG153" s="254"/>
      <c r="LKH153" s="267"/>
      <c r="LKI153" s="234"/>
      <c r="LKJ153" s="235"/>
      <c r="LKK153" s="236"/>
      <c r="LKL153" s="237"/>
      <c r="LKM153" s="268"/>
      <c r="LKN153" s="239"/>
      <c r="LKO153" s="235"/>
      <c r="LKP153" s="236"/>
      <c r="LKQ153" s="240"/>
      <c r="LKR153" s="234"/>
      <c r="LKS153" s="258"/>
      <c r="LKT153" s="242"/>
      <c r="LKU153" s="237"/>
      <c r="LKV153" s="237"/>
      <c r="LKW153" s="243"/>
      <c r="LKX153" s="261"/>
      <c r="LKY153" s="56"/>
      <c r="LKZ153" s="245"/>
      <c r="LLA153" s="269"/>
      <c r="LLB153" s="270"/>
      <c r="LLC153" s="271"/>
      <c r="LLD153" s="270"/>
      <c r="LLE153" s="272"/>
      <c r="LLF153" s="245"/>
      <c r="LLG153" s="245"/>
      <c r="LLH153" s="245"/>
      <c r="LLI153" s="272"/>
      <c r="LLJ153" s="273"/>
      <c r="LLK153" s="274"/>
      <c r="LLL153" s="275"/>
      <c r="LLM153" s="275"/>
      <c r="LLN153" s="275"/>
      <c r="LLO153" s="275"/>
      <c r="LLP153" s="254"/>
      <c r="LLQ153" s="254"/>
      <c r="LLR153" s="254"/>
      <c r="LLS153" s="254"/>
      <c r="LLT153" s="254"/>
      <c r="LLU153" s="254"/>
      <c r="LLV153" s="254"/>
      <c r="LLW153" s="267"/>
      <c r="LLX153" s="234"/>
      <c r="LLY153" s="235"/>
      <c r="LLZ153" s="236"/>
      <c r="LMA153" s="237"/>
      <c r="LMB153" s="268"/>
      <c r="LMC153" s="239"/>
      <c r="LMD153" s="235"/>
      <c r="LME153" s="236"/>
      <c r="LMF153" s="240"/>
      <c r="LMG153" s="234"/>
      <c r="LMH153" s="258"/>
      <c r="LMI153" s="242"/>
      <c r="LMJ153" s="237"/>
      <c r="LMK153" s="237"/>
      <c r="LML153" s="243"/>
      <c r="LMM153" s="261"/>
      <c r="LMN153" s="56"/>
      <c r="LMO153" s="245"/>
      <c r="LMP153" s="269"/>
      <c r="LMQ153" s="270"/>
      <c r="LMR153" s="271"/>
      <c r="LMS153" s="270"/>
      <c r="LMT153" s="272"/>
      <c r="LMU153" s="245"/>
      <c r="LMV153" s="245"/>
      <c r="LMW153" s="245"/>
      <c r="LMX153" s="272"/>
      <c r="LMY153" s="273"/>
      <c r="LMZ153" s="274"/>
      <c r="LNA153" s="275"/>
      <c r="LNB153" s="275"/>
      <c r="LNC153" s="275"/>
      <c r="LND153" s="275"/>
      <c r="LNE153" s="254"/>
      <c r="LNF153" s="254"/>
      <c r="LNG153" s="254"/>
      <c r="LNH153" s="254"/>
      <c r="LNI153" s="254"/>
      <c r="LNJ153" s="254"/>
      <c r="LNK153" s="254"/>
      <c r="LNL153" s="267"/>
      <c r="LNM153" s="234"/>
      <c r="LNN153" s="235"/>
      <c r="LNO153" s="236"/>
      <c r="LNP153" s="237"/>
      <c r="LNQ153" s="268"/>
      <c r="LNR153" s="239"/>
      <c r="LNS153" s="235"/>
      <c r="LNT153" s="236"/>
      <c r="LNU153" s="240"/>
      <c r="LNV153" s="234"/>
      <c r="LNW153" s="258"/>
      <c r="LNX153" s="242"/>
      <c r="LNY153" s="237"/>
      <c r="LNZ153" s="237"/>
      <c r="LOA153" s="243"/>
      <c r="LOB153" s="261"/>
      <c r="LOC153" s="56"/>
      <c r="LOD153" s="245"/>
      <c r="LOE153" s="269"/>
      <c r="LOF153" s="270"/>
      <c r="LOG153" s="271"/>
      <c r="LOH153" s="270"/>
      <c r="LOI153" s="272"/>
      <c r="LOJ153" s="245"/>
      <c r="LOK153" s="245"/>
      <c r="LOL153" s="245"/>
      <c r="LOM153" s="272"/>
      <c r="LON153" s="273"/>
      <c r="LOO153" s="274"/>
      <c r="LOP153" s="275"/>
      <c r="LOQ153" s="275"/>
      <c r="LOR153" s="275"/>
      <c r="LOS153" s="275"/>
      <c r="LOT153" s="254"/>
      <c r="LOU153" s="254"/>
      <c r="LOV153" s="254"/>
      <c r="LOW153" s="254"/>
      <c r="LOX153" s="254"/>
      <c r="LOY153" s="254"/>
      <c r="LOZ153" s="254"/>
      <c r="LPA153" s="267"/>
      <c r="LPB153" s="234"/>
      <c r="LPC153" s="235"/>
      <c r="LPD153" s="236"/>
      <c r="LPE153" s="237"/>
      <c r="LPF153" s="268"/>
      <c r="LPG153" s="239"/>
      <c r="LPH153" s="235"/>
      <c r="LPI153" s="236"/>
      <c r="LPJ153" s="240"/>
      <c r="LPK153" s="234"/>
      <c r="LPL153" s="258"/>
      <c r="LPM153" s="242"/>
      <c r="LPN153" s="237"/>
      <c r="LPO153" s="237"/>
      <c r="LPP153" s="243"/>
      <c r="LPQ153" s="261"/>
      <c r="LPR153" s="56"/>
      <c r="LPS153" s="245"/>
      <c r="LPT153" s="269"/>
      <c r="LPU153" s="270"/>
      <c r="LPV153" s="271"/>
      <c r="LPW153" s="270"/>
      <c r="LPX153" s="272"/>
      <c r="LPY153" s="245"/>
      <c r="LPZ153" s="245"/>
      <c r="LQA153" s="245"/>
      <c r="LQB153" s="272"/>
      <c r="LQC153" s="273"/>
      <c r="LQD153" s="274"/>
      <c r="LQE153" s="275"/>
      <c r="LQF153" s="275"/>
      <c r="LQG153" s="275"/>
      <c r="LQH153" s="275"/>
      <c r="LQI153" s="254"/>
      <c r="LQJ153" s="254"/>
      <c r="LQK153" s="254"/>
      <c r="LQL153" s="254"/>
      <c r="LQM153" s="254"/>
      <c r="LQN153" s="254"/>
      <c r="LQO153" s="254"/>
      <c r="LQP153" s="267"/>
      <c r="LQQ153" s="234"/>
      <c r="LQR153" s="235"/>
      <c r="LQS153" s="236"/>
      <c r="LQT153" s="237"/>
      <c r="LQU153" s="268"/>
      <c r="LQV153" s="239"/>
      <c r="LQW153" s="235"/>
      <c r="LQX153" s="236"/>
      <c r="LQY153" s="240"/>
      <c r="LQZ153" s="234"/>
      <c r="LRA153" s="258"/>
      <c r="LRB153" s="242"/>
      <c r="LRC153" s="237"/>
      <c r="LRD153" s="237"/>
      <c r="LRE153" s="243"/>
      <c r="LRF153" s="261"/>
      <c r="LRG153" s="56"/>
      <c r="LRH153" s="245"/>
      <c r="LRI153" s="269"/>
      <c r="LRJ153" s="270"/>
      <c r="LRK153" s="271"/>
      <c r="LRL153" s="270"/>
      <c r="LRM153" s="272"/>
      <c r="LRN153" s="245"/>
      <c r="LRO153" s="245"/>
      <c r="LRP153" s="245"/>
      <c r="LRQ153" s="272"/>
      <c r="LRR153" s="273"/>
      <c r="LRS153" s="274"/>
      <c r="LRT153" s="275"/>
      <c r="LRU153" s="275"/>
      <c r="LRV153" s="275"/>
      <c r="LRW153" s="275"/>
      <c r="LRX153" s="254"/>
      <c r="LRY153" s="254"/>
      <c r="LRZ153" s="254"/>
      <c r="LSA153" s="254"/>
      <c r="LSB153" s="254"/>
      <c r="LSC153" s="254"/>
      <c r="LSD153" s="254"/>
      <c r="LSE153" s="267"/>
      <c r="LSF153" s="234"/>
      <c r="LSG153" s="235"/>
      <c r="LSH153" s="236"/>
      <c r="LSI153" s="237"/>
      <c r="LSJ153" s="268"/>
      <c r="LSK153" s="239"/>
      <c r="LSL153" s="235"/>
      <c r="LSM153" s="236"/>
      <c r="LSN153" s="240"/>
      <c r="LSO153" s="234"/>
      <c r="LSP153" s="258"/>
      <c r="LSQ153" s="242"/>
      <c r="LSR153" s="237"/>
      <c r="LSS153" s="237"/>
      <c r="LST153" s="243"/>
      <c r="LSU153" s="261"/>
      <c r="LSV153" s="56"/>
      <c r="LSW153" s="245"/>
      <c r="LSX153" s="269"/>
      <c r="LSY153" s="270"/>
      <c r="LSZ153" s="271"/>
      <c r="LTA153" s="270"/>
      <c r="LTB153" s="272"/>
      <c r="LTC153" s="245"/>
      <c r="LTD153" s="245"/>
      <c r="LTE153" s="245"/>
      <c r="LTF153" s="272"/>
      <c r="LTG153" s="273"/>
      <c r="LTH153" s="274"/>
      <c r="LTI153" s="275"/>
      <c r="LTJ153" s="275"/>
      <c r="LTK153" s="275"/>
      <c r="LTL153" s="275"/>
      <c r="LTM153" s="254"/>
      <c r="LTN153" s="254"/>
      <c r="LTO153" s="254"/>
      <c r="LTP153" s="254"/>
      <c r="LTQ153" s="254"/>
      <c r="LTR153" s="254"/>
      <c r="LTS153" s="254"/>
      <c r="LTT153" s="267"/>
      <c r="LTU153" s="234"/>
      <c r="LTV153" s="235"/>
      <c r="LTW153" s="236"/>
      <c r="LTX153" s="237"/>
      <c r="LTY153" s="268"/>
      <c r="LTZ153" s="239"/>
      <c r="LUA153" s="235"/>
      <c r="LUB153" s="236"/>
      <c r="LUC153" s="240"/>
      <c r="LUD153" s="234"/>
      <c r="LUE153" s="258"/>
      <c r="LUF153" s="242"/>
      <c r="LUG153" s="237"/>
      <c r="LUH153" s="237"/>
      <c r="LUI153" s="243"/>
      <c r="LUJ153" s="261"/>
      <c r="LUK153" s="56"/>
      <c r="LUL153" s="245"/>
      <c r="LUM153" s="269"/>
      <c r="LUN153" s="270"/>
      <c r="LUO153" s="271"/>
      <c r="LUP153" s="270"/>
      <c r="LUQ153" s="272"/>
      <c r="LUR153" s="245"/>
      <c r="LUS153" s="245"/>
      <c r="LUT153" s="245"/>
      <c r="LUU153" s="272"/>
      <c r="LUV153" s="273"/>
      <c r="LUW153" s="274"/>
      <c r="LUX153" s="275"/>
      <c r="LUY153" s="275"/>
      <c r="LUZ153" s="275"/>
      <c r="LVA153" s="275"/>
      <c r="LVB153" s="254"/>
      <c r="LVC153" s="254"/>
      <c r="LVD153" s="254"/>
      <c r="LVE153" s="254"/>
      <c r="LVF153" s="254"/>
      <c r="LVG153" s="254"/>
      <c r="LVH153" s="254"/>
      <c r="LVI153" s="267"/>
      <c r="LVJ153" s="234"/>
      <c r="LVK153" s="235"/>
      <c r="LVL153" s="236"/>
      <c r="LVM153" s="237"/>
      <c r="LVN153" s="268"/>
      <c r="LVO153" s="239"/>
      <c r="LVP153" s="235"/>
      <c r="LVQ153" s="236"/>
      <c r="LVR153" s="240"/>
      <c r="LVS153" s="234"/>
      <c r="LVT153" s="258"/>
      <c r="LVU153" s="242"/>
      <c r="LVV153" s="237"/>
      <c r="LVW153" s="237"/>
      <c r="LVX153" s="243"/>
      <c r="LVY153" s="261"/>
      <c r="LVZ153" s="56"/>
      <c r="LWA153" s="245"/>
      <c r="LWB153" s="269"/>
      <c r="LWC153" s="270"/>
      <c r="LWD153" s="271"/>
      <c r="LWE153" s="270"/>
      <c r="LWF153" s="272"/>
      <c r="LWG153" s="245"/>
      <c r="LWH153" s="245"/>
      <c r="LWI153" s="245"/>
      <c r="LWJ153" s="272"/>
      <c r="LWK153" s="273"/>
      <c r="LWL153" s="274"/>
      <c r="LWM153" s="275"/>
      <c r="LWN153" s="275"/>
      <c r="LWO153" s="275"/>
      <c r="LWP153" s="275"/>
      <c r="LWQ153" s="254"/>
      <c r="LWR153" s="254"/>
      <c r="LWS153" s="254"/>
      <c r="LWT153" s="254"/>
      <c r="LWU153" s="254"/>
      <c r="LWV153" s="254"/>
      <c r="LWW153" s="254"/>
      <c r="LWX153" s="267"/>
      <c r="LWY153" s="234"/>
      <c r="LWZ153" s="235"/>
      <c r="LXA153" s="236"/>
      <c r="LXB153" s="237"/>
      <c r="LXC153" s="268"/>
      <c r="LXD153" s="239"/>
      <c r="LXE153" s="235"/>
      <c r="LXF153" s="236"/>
      <c r="LXG153" s="240"/>
      <c r="LXH153" s="234"/>
      <c r="LXI153" s="258"/>
      <c r="LXJ153" s="242"/>
      <c r="LXK153" s="237"/>
      <c r="LXL153" s="237"/>
      <c r="LXM153" s="243"/>
      <c r="LXN153" s="261"/>
      <c r="LXO153" s="56"/>
      <c r="LXP153" s="245"/>
      <c r="LXQ153" s="269"/>
      <c r="LXR153" s="270"/>
      <c r="LXS153" s="271"/>
      <c r="LXT153" s="270"/>
      <c r="LXU153" s="272"/>
      <c r="LXV153" s="245"/>
      <c r="LXW153" s="245"/>
      <c r="LXX153" s="245"/>
      <c r="LXY153" s="272"/>
      <c r="LXZ153" s="273"/>
      <c r="LYA153" s="274"/>
      <c r="LYB153" s="275"/>
      <c r="LYC153" s="275"/>
      <c r="LYD153" s="275"/>
      <c r="LYE153" s="275"/>
      <c r="LYF153" s="254"/>
      <c r="LYG153" s="254"/>
      <c r="LYH153" s="254"/>
      <c r="LYI153" s="254"/>
      <c r="LYJ153" s="254"/>
      <c r="LYK153" s="254"/>
      <c r="LYL153" s="254"/>
      <c r="LYM153" s="267"/>
      <c r="LYN153" s="234"/>
      <c r="LYO153" s="235"/>
      <c r="LYP153" s="236"/>
      <c r="LYQ153" s="237"/>
      <c r="LYR153" s="268"/>
      <c r="LYS153" s="239"/>
      <c r="LYT153" s="235"/>
      <c r="LYU153" s="236"/>
      <c r="LYV153" s="240"/>
      <c r="LYW153" s="234"/>
      <c r="LYX153" s="258"/>
      <c r="LYY153" s="242"/>
      <c r="LYZ153" s="237"/>
      <c r="LZA153" s="237"/>
      <c r="LZB153" s="243"/>
      <c r="LZC153" s="261"/>
      <c r="LZD153" s="56"/>
      <c r="LZE153" s="245"/>
      <c r="LZF153" s="269"/>
      <c r="LZG153" s="270"/>
      <c r="LZH153" s="271"/>
      <c r="LZI153" s="270"/>
      <c r="LZJ153" s="272"/>
      <c r="LZK153" s="245"/>
      <c r="LZL153" s="245"/>
      <c r="LZM153" s="245"/>
      <c r="LZN153" s="272"/>
      <c r="LZO153" s="273"/>
      <c r="LZP153" s="274"/>
      <c r="LZQ153" s="275"/>
      <c r="LZR153" s="275"/>
      <c r="LZS153" s="275"/>
      <c r="LZT153" s="275"/>
      <c r="LZU153" s="254"/>
      <c r="LZV153" s="254"/>
      <c r="LZW153" s="254"/>
      <c r="LZX153" s="254"/>
      <c r="LZY153" s="254"/>
      <c r="LZZ153" s="254"/>
      <c r="MAA153" s="254"/>
      <c r="MAB153" s="267"/>
      <c r="MAC153" s="234"/>
      <c r="MAD153" s="235"/>
      <c r="MAE153" s="236"/>
      <c r="MAF153" s="237"/>
      <c r="MAG153" s="268"/>
      <c r="MAH153" s="239"/>
      <c r="MAI153" s="235"/>
      <c r="MAJ153" s="236"/>
      <c r="MAK153" s="240"/>
      <c r="MAL153" s="234"/>
      <c r="MAM153" s="258"/>
      <c r="MAN153" s="242"/>
      <c r="MAO153" s="237"/>
      <c r="MAP153" s="237"/>
      <c r="MAQ153" s="243"/>
      <c r="MAR153" s="261"/>
      <c r="MAS153" s="56"/>
      <c r="MAT153" s="245"/>
      <c r="MAU153" s="269"/>
      <c r="MAV153" s="270"/>
      <c r="MAW153" s="271"/>
      <c r="MAX153" s="270"/>
      <c r="MAY153" s="272"/>
      <c r="MAZ153" s="245"/>
      <c r="MBA153" s="245"/>
      <c r="MBB153" s="245"/>
      <c r="MBC153" s="272"/>
      <c r="MBD153" s="273"/>
      <c r="MBE153" s="274"/>
      <c r="MBF153" s="275"/>
      <c r="MBG153" s="275"/>
      <c r="MBH153" s="275"/>
      <c r="MBI153" s="275"/>
      <c r="MBJ153" s="254"/>
      <c r="MBK153" s="254"/>
      <c r="MBL153" s="254"/>
      <c r="MBM153" s="254"/>
      <c r="MBN153" s="254"/>
      <c r="MBO153" s="254"/>
      <c r="MBP153" s="254"/>
      <c r="MBQ153" s="267"/>
      <c r="MBR153" s="234"/>
      <c r="MBS153" s="235"/>
      <c r="MBT153" s="236"/>
      <c r="MBU153" s="237"/>
      <c r="MBV153" s="268"/>
      <c r="MBW153" s="239"/>
      <c r="MBX153" s="235"/>
      <c r="MBY153" s="236"/>
      <c r="MBZ153" s="240"/>
      <c r="MCA153" s="234"/>
      <c r="MCB153" s="258"/>
      <c r="MCC153" s="242"/>
      <c r="MCD153" s="237"/>
      <c r="MCE153" s="237"/>
      <c r="MCF153" s="243"/>
      <c r="MCG153" s="261"/>
      <c r="MCH153" s="56"/>
      <c r="MCI153" s="245"/>
      <c r="MCJ153" s="269"/>
      <c r="MCK153" s="270"/>
      <c r="MCL153" s="271"/>
      <c r="MCM153" s="270"/>
      <c r="MCN153" s="272"/>
      <c r="MCO153" s="245"/>
      <c r="MCP153" s="245"/>
      <c r="MCQ153" s="245"/>
      <c r="MCR153" s="272"/>
      <c r="MCS153" s="273"/>
      <c r="MCT153" s="274"/>
      <c r="MCU153" s="275"/>
      <c r="MCV153" s="275"/>
      <c r="MCW153" s="275"/>
      <c r="MCX153" s="275"/>
      <c r="MCY153" s="254"/>
      <c r="MCZ153" s="254"/>
      <c r="MDA153" s="254"/>
      <c r="MDB153" s="254"/>
      <c r="MDC153" s="254"/>
      <c r="MDD153" s="254"/>
      <c r="MDE153" s="254"/>
      <c r="MDF153" s="267"/>
      <c r="MDG153" s="234"/>
      <c r="MDH153" s="235"/>
      <c r="MDI153" s="236"/>
      <c r="MDJ153" s="237"/>
      <c r="MDK153" s="268"/>
      <c r="MDL153" s="239"/>
      <c r="MDM153" s="235"/>
      <c r="MDN153" s="236"/>
      <c r="MDO153" s="240"/>
      <c r="MDP153" s="234"/>
      <c r="MDQ153" s="258"/>
      <c r="MDR153" s="242"/>
      <c r="MDS153" s="237"/>
      <c r="MDT153" s="237"/>
      <c r="MDU153" s="243"/>
      <c r="MDV153" s="261"/>
      <c r="MDW153" s="56"/>
      <c r="MDX153" s="245"/>
      <c r="MDY153" s="269"/>
      <c r="MDZ153" s="270"/>
      <c r="MEA153" s="271"/>
      <c r="MEB153" s="270"/>
      <c r="MEC153" s="272"/>
      <c r="MED153" s="245"/>
      <c r="MEE153" s="245"/>
      <c r="MEF153" s="245"/>
      <c r="MEG153" s="272"/>
      <c r="MEH153" s="273"/>
      <c r="MEI153" s="274"/>
      <c r="MEJ153" s="275"/>
      <c r="MEK153" s="275"/>
      <c r="MEL153" s="275"/>
      <c r="MEM153" s="275"/>
      <c r="MEN153" s="254"/>
      <c r="MEO153" s="254"/>
      <c r="MEP153" s="254"/>
      <c r="MEQ153" s="254"/>
      <c r="MER153" s="254"/>
      <c r="MES153" s="254"/>
      <c r="MET153" s="254"/>
      <c r="MEU153" s="267"/>
      <c r="MEV153" s="234"/>
      <c r="MEW153" s="235"/>
      <c r="MEX153" s="236"/>
      <c r="MEY153" s="237"/>
      <c r="MEZ153" s="268"/>
      <c r="MFA153" s="239"/>
      <c r="MFB153" s="235"/>
      <c r="MFC153" s="236"/>
      <c r="MFD153" s="240"/>
      <c r="MFE153" s="234"/>
      <c r="MFF153" s="258"/>
      <c r="MFG153" s="242"/>
      <c r="MFH153" s="237"/>
      <c r="MFI153" s="237"/>
      <c r="MFJ153" s="243"/>
      <c r="MFK153" s="261"/>
      <c r="MFL153" s="56"/>
      <c r="MFM153" s="245"/>
      <c r="MFN153" s="269"/>
      <c r="MFO153" s="270"/>
      <c r="MFP153" s="271"/>
      <c r="MFQ153" s="270"/>
      <c r="MFR153" s="272"/>
      <c r="MFS153" s="245"/>
      <c r="MFT153" s="245"/>
      <c r="MFU153" s="245"/>
      <c r="MFV153" s="272"/>
      <c r="MFW153" s="273"/>
      <c r="MFX153" s="274"/>
      <c r="MFY153" s="275"/>
      <c r="MFZ153" s="275"/>
      <c r="MGA153" s="275"/>
      <c r="MGB153" s="275"/>
      <c r="MGC153" s="254"/>
      <c r="MGD153" s="254"/>
      <c r="MGE153" s="254"/>
      <c r="MGF153" s="254"/>
      <c r="MGG153" s="254"/>
      <c r="MGH153" s="254"/>
      <c r="MGI153" s="254"/>
      <c r="MGJ153" s="267"/>
      <c r="MGK153" s="234"/>
      <c r="MGL153" s="235"/>
      <c r="MGM153" s="236"/>
      <c r="MGN153" s="237"/>
      <c r="MGO153" s="268"/>
      <c r="MGP153" s="239"/>
      <c r="MGQ153" s="235"/>
      <c r="MGR153" s="236"/>
      <c r="MGS153" s="240"/>
      <c r="MGT153" s="234"/>
      <c r="MGU153" s="258"/>
      <c r="MGV153" s="242"/>
      <c r="MGW153" s="237"/>
      <c r="MGX153" s="237"/>
      <c r="MGY153" s="243"/>
      <c r="MGZ153" s="261"/>
      <c r="MHA153" s="56"/>
      <c r="MHB153" s="245"/>
      <c r="MHC153" s="269"/>
      <c r="MHD153" s="270"/>
      <c r="MHE153" s="271"/>
      <c r="MHF153" s="270"/>
      <c r="MHG153" s="272"/>
      <c r="MHH153" s="245"/>
      <c r="MHI153" s="245"/>
      <c r="MHJ153" s="245"/>
      <c r="MHK153" s="272"/>
      <c r="MHL153" s="273"/>
      <c r="MHM153" s="274"/>
      <c r="MHN153" s="275"/>
      <c r="MHO153" s="275"/>
      <c r="MHP153" s="275"/>
      <c r="MHQ153" s="275"/>
      <c r="MHR153" s="254"/>
      <c r="MHS153" s="254"/>
      <c r="MHT153" s="254"/>
      <c r="MHU153" s="254"/>
      <c r="MHV153" s="254"/>
      <c r="MHW153" s="254"/>
      <c r="MHX153" s="254"/>
      <c r="MHY153" s="267"/>
      <c r="MHZ153" s="234"/>
      <c r="MIA153" s="235"/>
      <c r="MIB153" s="236"/>
      <c r="MIC153" s="237"/>
      <c r="MID153" s="268"/>
      <c r="MIE153" s="239"/>
      <c r="MIF153" s="235"/>
      <c r="MIG153" s="236"/>
      <c r="MIH153" s="240"/>
      <c r="MII153" s="234"/>
      <c r="MIJ153" s="258"/>
      <c r="MIK153" s="242"/>
      <c r="MIL153" s="237"/>
      <c r="MIM153" s="237"/>
      <c r="MIN153" s="243"/>
      <c r="MIO153" s="261"/>
      <c r="MIP153" s="56"/>
      <c r="MIQ153" s="245"/>
      <c r="MIR153" s="269"/>
      <c r="MIS153" s="270"/>
      <c r="MIT153" s="271"/>
      <c r="MIU153" s="270"/>
      <c r="MIV153" s="272"/>
      <c r="MIW153" s="245"/>
      <c r="MIX153" s="245"/>
      <c r="MIY153" s="245"/>
      <c r="MIZ153" s="272"/>
      <c r="MJA153" s="273"/>
      <c r="MJB153" s="274"/>
      <c r="MJC153" s="275"/>
      <c r="MJD153" s="275"/>
      <c r="MJE153" s="275"/>
      <c r="MJF153" s="275"/>
      <c r="MJG153" s="254"/>
      <c r="MJH153" s="254"/>
      <c r="MJI153" s="254"/>
      <c r="MJJ153" s="254"/>
      <c r="MJK153" s="254"/>
      <c r="MJL153" s="254"/>
      <c r="MJM153" s="254"/>
      <c r="MJN153" s="267"/>
      <c r="MJO153" s="234"/>
      <c r="MJP153" s="235"/>
      <c r="MJQ153" s="236"/>
      <c r="MJR153" s="237"/>
      <c r="MJS153" s="268"/>
      <c r="MJT153" s="239"/>
      <c r="MJU153" s="235"/>
      <c r="MJV153" s="236"/>
      <c r="MJW153" s="240"/>
      <c r="MJX153" s="234"/>
      <c r="MJY153" s="258"/>
      <c r="MJZ153" s="242"/>
      <c r="MKA153" s="237"/>
      <c r="MKB153" s="237"/>
      <c r="MKC153" s="243"/>
      <c r="MKD153" s="261"/>
      <c r="MKE153" s="56"/>
      <c r="MKF153" s="245"/>
      <c r="MKG153" s="269"/>
      <c r="MKH153" s="270"/>
      <c r="MKI153" s="271"/>
      <c r="MKJ153" s="270"/>
      <c r="MKK153" s="272"/>
      <c r="MKL153" s="245"/>
      <c r="MKM153" s="245"/>
      <c r="MKN153" s="245"/>
      <c r="MKO153" s="272"/>
      <c r="MKP153" s="273"/>
      <c r="MKQ153" s="274"/>
      <c r="MKR153" s="275"/>
      <c r="MKS153" s="275"/>
      <c r="MKT153" s="275"/>
      <c r="MKU153" s="275"/>
      <c r="MKV153" s="254"/>
      <c r="MKW153" s="254"/>
      <c r="MKX153" s="254"/>
      <c r="MKY153" s="254"/>
      <c r="MKZ153" s="254"/>
      <c r="MLA153" s="254"/>
      <c r="MLB153" s="254"/>
      <c r="MLC153" s="267"/>
      <c r="MLD153" s="234"/>
      <c r="MLE153" s="235"/>
      <c r="MLF153" s="236"/>
      <c r="MLG153" s="237"/>
      <c r="MLH153" s="268"/>
      <c r="MLI153" s="239"/>
      <c r="MLJ153" s="235"/>
      <c r="MLK153" s="236"/>
      <c r="MLL153" s="240"/>
      <c r="MLM153" s="234"/>
      <c r="MLN153" s="258"/>
      <c r="MLO153" s="242"/>
      <c r="MLP153" s="237"/>
      <c r="MLQ153" s="237"/>
      <c r="MLR153" s="243"/>
      <c r="MLS153" s="261"/>
      <c r="MLT153" s="56"/>
      <c r="MLU153" s="245"/>
      <c r="MLV153" s="269"/>
      <c r="MLW153" s="270"/>
      <c r="MLX153" s="271"/>
      <c r="MLY153" s="270"/>
      <c r="MLZ153" s="272"/>
      <c r="MMA153" s="245"/>
      <c r="MMB153" s="245"/>
      <c r="MMC153" s="245"/>
      <c r="MMD153" s="272"/>
      <c r="MME153" s="273"/>
      <c r="MMF153" s="274"/>
      <c r="MMG153" s="275"/>
      <c r="MMH153" s="275"/>
      <c r="MMI153" s="275"/>
      <c r="MMJ153" s="275"/>
      <c r="MMK153" s="254"/>
      <c r="MML153" s="254"/>
      <c r="MMM153" s="254"/>
      <c r="MMN153" s="254"/>
      <c r="MMO153" s="254"/>
      <c r="MMP153" s="254"/>
      <c r="MMQ153" s="254"/>
      <c r="MMR153" s="267"/>
      <c r="MMS153" s="234"/>
      <c r="MMT153" s="235"/>
      <c r="MMU153" s="236"/>
      <c r="MMV153" s="237"/>
      <c r="MMW153" s="268"/>
      <c r="MMX153" s="239"/>
      <c r="MMY153" s="235"/>
      <c r="MMZ153" s="236"/>
      <c r="MNA153" s="240"/>
      <c r="MNB153" s="234"/>
      <c r="MNC153" s="258"/>
      <c r="MND153" s="242"/>
      <c r="MNE153" s="237"/>
      <c r="MNF153" s="237"/>
      <c r="MNG153" s="243"/>
      <c r="MNH153" s="261"/>
      <c r="MNI153" s="56"/>
      <c r="MNJ153" s="245"/>
      <c r="MNK153" s="269"/>
      <c r="MNL153" s="270"/>
      <c r="MNM153" s="271"/>
      <c r="MNN153" s="270"/>
      <c r="MNO153" s="272"/>
      <c r="MNP153" s="245"/>
      <c r="MNQ153" s="245"/>
      <c r="MNR153" s="245"/>
      <c r="MNS153" s="272"/>
      <c r="MNT153" s="273"/>
      <c r="MNU153" s="274"/>
      <c r="MNV153" s="275"/>
      <c r="MNW153" s="275"/>
      <c r="MNX153" s="275"/>
      <c r="MNY153" s="275"/>
      <c r="MNZ153" s="254"/>
      <c r="MOA153" s="254"/>
      <c r="MOB153" s="254"/>
      <c r="MOC153" s="254"/>
      <c r="MOD153" s="254"/>
      <c r="MOE153" s="254"/>
      <c r="MOF153" s="254"/>
      <c r="MOG153" s="267"/>
      <c r="MOH153" s="234"/>
      <c r="MOI153" s="235"/>
      <c r="MOJ153" s="236"/>
      <c r="MOK153" s="237"/>
      <c r="MOL153" s="268"/>
      <c r="MOM153" s="239"/>
      <c r="MON153" s="235"/>
      <c r="MOO153" s="236"/>
      <c r="MOP153" s="240"/>
      <c r="MOQ153" s="234"/>
      <c r="MOR153" s="258"/>
      <c r="MOS153" s="242"/>
      <c r="MOT153" s="237"/>
      <c r="MOU153" s="237"/>
      <c r="MOV153" s="243"/>
      <c r="MOW153" s="261"/>
      <c r="MOX153" s="56"/>
      <c r="MOY153" s="245"/>
      <c r="MOZ153" s="269"/>
      <c r="MPA153" s="270"/>
      <c r="MPB153" s="271"/>
      <c r="MPC153" s="270"/>
      <c r="MPD153" s="272"/>
      <c r="MPE153" s="245"/>
      <c r="MPF153" s="245"/>
      <c r="MPG153" s="245"/>
      <c r="MPH153" s="272"/>
      <c r="MPI153" s="273"/>
      <c r="MPJ153" s="274"/>
      <c r="MPK153" s="275"/>
      <c r="MPL153" s="275"/>
      <c r="MPM153" s="275"/>
      <c r="MPN153" s="275"/>
      <c r="MPO153" s="254"/>
      <c r="MPP153" s="254"/>
      <c r="MPQ153" s="254"/>
      <c r="MPR153" s="254"/>
      <c r="MPS153" s="254"/>
      <c r="MPT153" s="254"/>
      <c r="MPU153" s="254"/>
      <c r="MPV153" s="267"/>
      <c r="MPW153" s="234"/>
      <c r="MPX153" s="235"/>
      <c r="MPY153" s="236"/>
      <c r="MPZ153" s="237"/>
      <c r="MQA153" s="268"/>
      <c r="MQB153" s="239"/>
      <c r="MQC153" s="235"/>
      <c r="MQD153" s="236"/>
      <c r="MQE153" s="240"/>
      <c r="MQF153" s="234"/>
      <c r="MQG153" s="258"/>
      <c r="MQH153" s="242"/>
      <c r="MQI153" s="237"/>
      <c r="MQJ153" s="237"/>
      <c r="MQK153" s="243"/>
      <c r="MQL153" s="261"/>
      <c r="MQM153" s="56"/>
      <c r="MQN153" s="245"/>
      <c r="MQO153" s="269"/>
      <c r="MQP153" s="270"/>
      <c r="MQQ153" s="271"/>
      <c r="MQR153" s="270"/>
      <c r="MQS153" s="272"/>
      <c r="MQT153" s="245"/>
      <c r="MQU153" s="245"/>
      <c r="MQV153" s="245"/>
      <c r="MQW153" s="272"/>
      <c r="MQX153" s="273"/>
      <c r="MQY153" s="274"/>
      <c r="MQZ153" s="275"/>
      <c r="MRA153" s="275"/>
      <c r="MRB153" s="275"/>
      <c r="MRC153" s="275"/>
      <c r="MRD153" s="254"/>
      <c r="MRE153" s="254"/>
      <c r="MRF153" s="254"/>
      <c r="MRG153" s="254"/>
      <c r="MRH153" s="254"/>
      <c r="MRI153" s="254"/>
      <c r="MRJ153" s="254"/>
      <c r="MRK153" s="267"/>
      <c r="MRL153" s="234"/>
      <c r="MRM153" s="235"/>
      <c r="MRN153" s="236"/>
      <c r="MRO153" s="237"/>
      <c r="MRP153" s="268"/>
      <c r="MRQ153" s="239"/>
      <c r="MRR153" s="235"/>
      <c r="MRS153" s="236"/>
      <c r="MRT153" s="240"/>
      <c r="MRU153" s="234"/>
      <c r="MRV153" s="258"/>
      <c r="MRW153" s="242"/>
      <c r="MRX153" s="237"/>
      <c r="MRY153" s="237"/>
      <c r="MRZ153" s="243"/>
      <c r="MSA153" s="261"/>
      <c r="MSB153" s="56"/>
      <c r="MSC153" s="245"/>
      <c r="MSD153" s="269"/>
      <c r="MSE153" s="270"/>
      <c r="MSF153" s="271"/>
      <c r="MSG153" s="270"/>
      <c r="MSH153" s="272"/>
      <c r="MSI153" s="245"/>
      <c r="MSJ153" s="245"/>
      <c r="MSK153" s="245"/>
      <c r="MSL153" s="272"/>
      <c r="MSM153" s="273"/>
      <c r="MSN153" s="274"/>
      <c r="MSO153" s="275"/>
      <c r="MSP153" s="275"/>
      <c r="MSQ153" s="275"/>
      <c r="MSR153" s="275"/>
      <c r="MSS153" s="254"/>
      <c r="MST153" s="254"/>
      <c r="MSU153" s="254"/>
      <c r="MSV153" s="254"/>
      <c r="MSW153" s="254"/>
      <c r="MSX153" s="254"/>
      <c r="MSY153" s="254"/>
      <c r="MSZ153" s="267"/>
      <c r="MTA153" s="234"/>
      <c r="MTB153" s="235"/>
      <c r="MTC153" s="236"/>
      <c r="MTD153" s="237"/>
      <c r="MTE153" s="268"/>
      <c r="MTF153" s="239"/>
      <c r="MTG153" s="235"/>
      <c r="MTH153" s="236"/>
      <c r="MTI153" s="240"/>
      <c r="MTJ153" s="234"/>
      <c r="MTK153" s="258"/>
      <c r="MTL153" s="242"/>
      <c r="MTM153" s="237"/>
      <c r="MTN153" s="237"/>
      <c r="MTO153" s="243"/>
      <c r="MTP153" s="261"/>
      <c r="MTQ153" s="56"/>
      <c r="MTR153" s="245"/>
      <c r="MTS153" s="269"/>
      <c r="MTT153" s="270"/>
      <c r="MTU153" s="271"/>
      <c r="MTV153" s="270"/>
      <c r="MTW153" s="272"/>
      <c r="MTX153" s="245"/>
      <c r="MTY153" s="245"/>
      <c r="MTZ153" s="245"/>
      <c r="MUA153" s="272"/>
      <c r="MUB153" s="273"/>
      <c r="MUC153" s="274"/>
      <c r="MUD153" s="275"/>
      <c r="MUE153" s="275"/>
      <c r="MUF153" s="275"/>
      <c r="MUG153" s="275"/>
      <c r="MUH153" s="254"/>
      <c r="MUI153" s="254"/>
      <c r="MUJ153" s="254"/>
      <c r="MUK153" s="254"/>
      <c r="MUL153" s="254"/>
      <c r="MUM153" s="254"/>
      <c r="MUN153" s="254"/>
      <c r="MUO153" s="267"/>
      <c r="MUP153" s="234"/>
      <c r="MUQ153" s="235"/>
      <c r="MUR153" s="236"/>
      <c r="MUS153" s="237"/>
      <c r="MUT153" s="268"/>
      <c r="MUU153" s="239"/>
      <c r="MUV153" s="235"/>
      <c r="MUW153" s="236"/>
      <c r="MUX153" s="240"/>
      <c r="MUY153" s="234"/>
      <c r="MUZ153" s="258"/>
      <c r="MVA153" s="242"/>
      <c r="MVB153" s="237"/>
      <c r="MVC153" s="237"/>
      <c r="MVD153" s="243"/>
      <c r="MVE153" s="261"/>
      <c r="MVF153" s="56"/>
      <c r="MVG153" s="245"/>
      <c r="MVH153" s="269"/>
      <c r="MVI153" s="270"/>
      <c r="MVJ153" s="271"/>
      <c r="MVK153" s="270"/>
      <c r="MVL153" s="272"/>
      <c r="MVM153" s="245"/>
      <c r="MVN153" s="245"/>
      <c r="MVO153" s="245"/>
      <c r="MVP153" s="272"/>
      <c r="MVQ153" s="273"/>
      <c r="MVR153" s="274"/>
      <c r="MVS153" s="275"/>
      <c r="MVT153" s="275"/>
      <c r="MVU153" s="275"/>
      <c r="MVV153" s="275"/>
      <c r="MVW153" s="254"/>
      <c r="MVX153" s="254"/>
      <c r="MVY153" s="254"/>
      <c r="MVZ153" s="254"/>
      <c r="MWA153" s="254"/>
      <c r="MWB153" s="254"/>
      <c r="MWC153" s="254"/>
      <c r="MWD153" s="267"/>
      <c r="MWE153" s="234"/>
      <c r="MWF153" s="235"/>
      <c r="MWG153" s="236"/>
      <c r="MWH153" s="237"/>
      <c r="MWI153" s="268"/>
      <c r="MWJ153" s="239"/>
      <c r="MWK153" s="235"/>
      <c r="MWL153" s="236"/>
      <c r="MWM153" s="240"/>
      <c r="MWN153" s="234"/>
      <c r="MWO153" s="258"/>
      <c r="MWP153" s="242"/>
      <c r="MWQ153" s="237"/>
      <c r="MWR153" s="237"/>
      <c r="MWS153" s="243"/>
      <c r="MWT153" s="261"/>
      <c r="MWU153" s="56"/>
      <c r="MWV153" s="245"/>
      <c r="MWW153" s="269"/>
      <c r="MWX153" s="270"/>
      <c r="MWY153" s="271"/>
      <c r="MWZ153" s="270"/>
      <c r="MXA153" s="272"/>
      <c r="MXB153" s="245"/>
      <c r="MXC153" s="245"/>
      <c r="MXD153" s="245"/>
      <c r="MXE153" s="272"/>
      <c r="MXF153" s="273"/>
      <c r="MXG153" s="274"/>
      <c r="MXH153" s="275"/>
      <c r="MXI153" s="275"/>
      <c r="MXJ153" s="275"/>
      <c r="MXK153" s="275"/>
      <c r="MXL153" s="254"/>
      <c r="MXM153" s="254"/>
      <c r="MXN153" s="254"/>
      <c r="MXO153" s="254"/>
      <c r="MXP153" s="254"/>
      <c r="MXQ153" s="254"/>
      <c r="MXR153" s="254"/>
      <c r="MXS153" s="267"/>
      <c r="MXT153" s="234"/>
      <c r="MXU153" s="235"/>
      <c r="MXV153" s="236"/>
      <c r="MXW153" s="237"/>
      <c r="MXX153" s="268"/>
      <c r="MXY153" s="239"/>
      <c r="MXZ153" s="235"/>
      <c r="MYA153" s="236"/>
      <c r="MYB153" s="240"/>
      <c r="MYC153" s="234"/>
      <c r="MYD153" s="258"/>
      <c r="MYE153" s="242"/>
      <c r="MYF153" s="237"/>
      <c r="MYG153" s="237"/>
      <c r="MYH153" s="243"/>
      <c r="MYI153" s="261"/>
      <c r="MYJ153" s="56"/>
      <c r="MYK153" s="245"/>
      <c r="MYL153" s="269"/>
      <c r="MYM153" s="270"/>
      <c r="MYN153" s="271"/>
      <c r="MYO153" s="270"/>
      <c r="MYP153" s="272"/>
      <c r="MYQ153" s="245"/>
      <c r="MYR153" s="245"/>
      <c r="MYS153" s="245"/>
      <c r="MYT153" s="272"/>
      <c r="MYU153" s="273"/>
      <c r="MYV153" s="274"/>
      <c r="MYW153" s="275"/>
      <c r="MYX153" s="275"/>
      <c r="MYY153" s="275"/>
      <c r="MYZ153" s="275"/>
      <c r="MZA153" s="254"/>
      <c r="MZB153" s="254"/>
      <c r="MZC153" s="254"/>
      <c r="MZD153" s="254"/>
      <c r="MZE153" s="254"/>
      <c r="MZF153" s="254"/>
      <c r="MZG153" s="254"/>
      <c r="MZH153" s="267"/>
      <c r="MZI153" s="234"/>
      <c r="MZJ153" s="235"/>
      <c r="MZK153" s="236"/>
      <c r="MZL153" s="237"/>
      <c r="MZM153" s="268"/>
      <c r="MZN153" s="239"/>
      <c r="MZO153" s="235"/>
      <c r="MZP153" s="236"/>
      <c r="MZQ153" s="240"/>
      <c r="MZR153" s="234"/>
      <c r="MZS153" s="258"/>
      <c r="MZT153" s="242"/>
      <c r="MZU153" s="237"/>
      <c r="MZV153" s="237"/>
      <c r="MZW153" s="243"/>
      <c r="MZX153" s="261"/>
      <c r="MZY153" s="56"/>
      <c r="MZZ153" s="245"/>
      <c r="NAA153" s="269"/>
      <c r="NAB153" s="270"/>
      <c r="NAC153" s="271"/>
      <c r="NAD153" s="270"/>
      <c r="NAE153" s="272"/>
      <c r="NAF153" s="245"/>
      <c r="NAG153" s="245"/>
      <c r="NAH153" s="245"/>
      <c r="NAI153" s="272"/>
      <c r="NAJ153" s="273"/>
      <c r="NAK153" s="274"/>
      <c r="NAL153" s="275"/>
      <c r="NAM153" s="275"/>
      <c r="NAN153" s="275"/>
      <c r="NAO153" s="275"/>
      <c r="NAP153" s="254"/>
      <c r="NAQ153" s="254"/>
      <c r="NAR153" s="254"/>
      <c r="NAS153" s="254"/>
      <c r="NAT153" s="254"/>
      <c r="NAU153" s="254"/>
      <c r="NAV153" s="254"/>
      <c r="NAW153" s="267"/>
      <c r="NAX153" s="234"/>
      <c r="NAY153" s="235"/>
      <c r="NAZ153" s="236"/>
      <c r="NBA153" s="237"/>
      <c r="NBB153" s="268"/>
      <c r="NBC153" s="239"/>
      <c r="NBD153" s="235"/>
      <c r="NBE153" s="236"/>
      <c r="NBF153" s="240"/>
      <c r="NBG153" s="234"/>
      <c r="NBH153" s="258"/>
      <c r="NBI153" s="242"/>
      <c r="NBJ153" s="237"/>
      <c r="NBK153" s="237"/>
      <c r="NBL153" s="243"/>
      <c r="NBM153" s="261"/>
      <c r="NBN153" s="56"/>
      <c r="NBO153" s="245"/>
      <c r="NBP153" s="269"/>
      <c r="NBQ153" s="270"/>
      <c r="NBR153" s="271"/>
      <c r="NBS153" s="270"/>
      <c r="NBT153" s="272"/>
      <c r="NBU153" s="245"/>
      <c r="NBV153" s="245"/>
      <c r="NBW153" s="245"/>
      <c r="NBX153" s="272"/>
      <c r="NBY153" s="273"/>
      <c r="NBZ153" s="274"/>
      <c r="NCA153" s="275"/>
      <c r="NCB153" s="275"/>
      <c r="NCC153" s="275"/>
      <c r="NCD153" s="275"/>
      <c r="NCE153" s="254"/>
      <c r="NCF153" s="254"/>
      <c r="NCG153" s="254"/>
      <c r="NCH153" s="254"/>
      <c r="NCI153" s="254"/>
      <c r="NCJ153" s="254"/>
      <c r="NCK153" s="254"/>
      <c r="NCL153" s="267"/>
      <c r="NCM153" s="234"/>
      <c r="NCN153" s="235"/>
      <c r="NCO153" s="236"/>
      <c r="NCP153" s="237"/>
      <c r="NCQ153" s="268"/>
      <c r="NCR153" s="239"/>
      <c r="NCS153" s="235"/>
      <c r="NCT153" s="236"/>
      <c r="NCU153" s="240"/>
      <c r="NCV153" s="234"/>
      <c r="NCW153" s="258"/>
      <c r="NCX153" s="242"/>
      <c r="NCY153" s="237"/>
      <c r="NCZ153" s="237"/>
      <c r="NDA153" s="243"/>
      <c r="NDB153" s="261"/>
      <c r="NDC153" s="56"/>
      <c r="NDD153" s="245"/>
      <c r="NDE153" s="269"/>
      <c r="NDF153" s="270"/>
      <c r="NDG153" s="271"/>
      <c r="NDH153" s="270"/>
      <c r="NDI153" s="272"/>
      <c r="NDJ153" s="245"/>
      <c r="NDK153" s="245"/>
      <c r="NDL153" s="245"/>
      <c r="NDM153" s="272"/>
      <c r="NDN153" s="273"/>
      <c r="NDO153" s="274"/>
      <c r="NDP153" s="275"/>
      <c r="NDQ153" s="275"/>
      <c r="NDR153" s="275"/>
      <c r="NDS153" s="275"/>
      <c r="NDT153" s="254"/>
      <c r="NDU153" s="254"/>
      <c r="NDV153" s="254"/>
      <c r="NDW153" s="254"/>
      <c r="NDX153" s="254"/>
      <c r="NDY153" s="254"/>
      <c r="NDZ153" s="254"/>
      <c r="NEA153" s="267"/>
      <c r="NEB153" s="234"/>
      <c r="NEC153" s="235"/>
      <c r="NED153" s="236"/>
      <c r="NEE153" s="237"/>
      <c r="NEF153" s="268"/>
      <c r="NEG153" s="239"/>
      <c r="NEH153" s="235"/>
      <c r="NEI153" s="236"/>
      <c r="NEJ153" s="240"/>
      <c r="NEK153" s="234"/>
      <c r="NEL153" s="258"/>
      <c r="NEM153" s="242"/>
      <c r="NEN153" s="237"/>
      <c r="NEO153" s="237"/>
      <c r="NEP153" s="243"/>
      <c r="NEQ153" s="261"/>
      <c r="NER153" s="56"/>
      <c r="NES153" s="245"/>
      <c r="NET153" s="269"/>
      <c r="NEU153" s="270"/>
      <c r="NEV153" s="271"/>
      <c r="NEW153" s="270"/>
      <c r="NEX153" s="272"/>
      <c r="NEY153" s="245"/>
      <c r="NEZ153" s="245"/>
      <c r="NFA153" s="245"/>
      <c r="NFB153" s="272"/>
      <c r="NFC153" s="273"/>
      <c r="NFD153" s="274"/>
      <c r="NFE153" s="275"/>
      <c r="NFF153" s="275"/>
      <c r="NFG153" s="275"/>
      <c r="NFH153" s="275"/>
      <c r="NFI153" s="254"/>
      <c r="NFJ153" s="254"/>
      <c r="NFK153" s="254"/>
      <c r="NFL153" s="254"/>
      <c r="NFM153" s="254"/>
      <c r="NFN153" s="254"/>
      <c r="NFO153" s="254"/>
      <c r="NFP153" s="267"/>
      <c r="NFQ153" s="234"/>
      <c r="NFR153" s="235"/>
      <c r="NFS153" s="236"/>
      <c r="NFT153" s="237"/>
      <c r="NFU153" s="268"/>
      <c r="NFV153" s="239"/>
      <c r="NFW153" s="235"/>
      <c r="NFX153" s="236"/>
      <c r="NFY153" s="240"/>
      <c r="NFZ153" s="234"/>
      <c r="NGA153" s="258"/>
      <c r="NGB153" s="242"/>
      <c r="NGC153" s="237"/>
      <c r="NGD153" s="237"/>
      <c r="NGE153" s="243"/>
      <c r="NGF153" s="261"/>
      <c r="NGG153" s="56"/>
      <c r="NGH153" s="245"/>
      <c r="NGI153" s="269"/>
      <c r="NGJ153" s="270"/>
      <c r="NGK153" s="271"/>
      <c r="NGL153" s="270"/>
      <c r="NGM153" s="272"/>
      <c r="NGN153" s="245"/>
      <c r="NGO153" s="245"/>
      <c r="NGP153" s="245"/>
      <c r="NGQ153" s="272"/>
      <c r="NGR153" s="273"/>
      <c r="NGS153" s="274"/>
      <c r="NGT153" s="275"/>
      <c r="NGU153" s="275"/>
      <c r="NGV153" s="275"/>
      <c r="NGW153" s="275"/>
      <c r="NGX153" s="254"/>
      <c r="NGY153" s="254"/>
      <c r="NGZ153" s="254"/>
      <c r="NHA153" s="254"/>
      <c r="NHB153" s="254"/>
      <c r="NHC153" s="254"/>
      <c r="NHD153" s="254"/>
      <c r="NHE153" s="267"/>
      <c r="NHF153" s="234"/>
      <c r="NHG153" s="235"/>
      <c r="NHH153" s="236"/>
      <c r="NHI153" s="237"/>
      <c r="NHJ153" s="268"/>
      <c r="NHK153" s="239"/>
      <c r="NHL153" s="235"/>
      <c r="NHM153" s="236"/>
      <c r="NHN153" s="240"/>
      <c r="NHO153" s="234"/>
      <c r="NHP153" s="258"/>
      <c r="NHQ153" s="242"/>
      <c r="NHR153" s="237"/>
      <c r="NHS153" s="237"/>
      <c r="NHT153" s="243"/>
      <c r="NHU153" s="261"/>
      <c r="NHV153" s="56"/>
      <c r="NHW153" s="245"/>
      <c r="NHX153" s="269"/>
      <c r="NHY153" s="270"/>
      <c r="NHZ153" s="271"/>
      <c r="NIA153" s="270"/>
      <c r="NIB153" s="272"/>
      <c r="NIC153" s="245"/>
      <c r="NID153" s="245"/>
      <c r="NIE153" s="245"/>
      <c r="NIF153" s="272"/>
      <c r="NIG153" s="273"/>
      <c r="NIH153" s="274"/>
      <c r="NII153" s="275"/>
      <c r="NIJ153" s="275"/>
      <c r="NIK153" s="275"/>
      <c r="NIL153" s="275"/>
      <c r="NIM153" s="254"/>
      <c r="NIN153" s="254"/>
      <c r="NIO153" s="254"/>
      <c r="NIP153" s="254"/>
      <c r="NIQ153" s="254"/>
      <c r="NIR153" s="254"/>
      <c r="NIS153" s="254"/>
      <c r="NIT153" s="267"/>
      <c r="NIU153" s="234"/>
      <c r="NIV153" s="235"/>
      <c r="NIW153" s="236"/>
      <c r="NIX153" s="237"/>
      <c r="NIY153" s="268"/>
      <c r="NIZ153" s="239"/>
      <c r="NJA153" s="235"/>
      <c r="NJB153" s="236"/>
      <c r="NJC153" s="240"/>
      <c r="NJD153" s="234"/>
      <c r="NJE153" s="258"/>
      <c r="NJF153" s="242"/>
      <c r="NJG153" s="237"/>
      <c r="NJH153" s="237"/>
      <c r="NJI153" s="243"/>
      <c r="NJJ153" s="261"/>
      <c r="NJK153" s="56"/>
      <c r="NJL153" s="245"/>
      <c r="NJM153" s="269"/>
      <c r="NJN153" s="270"/>
      <c r="NJO153" s="271"/>
      <c r="NJP153" s="270"/>
      <c r="NJQ153" s="272"/>
      <c r="NJR153" s="245"/>
      <c r="NJS153" s="245"/>
      <c r="NJT153" s="245"/>
      <c r="NJU153" s="272"/>
      <c r="NJV153" s="273"/>
      <c r="NJW153" s="274"/>
      <c r="NJX153" s="275"/>
      <c r="NJY153" s="275"/>
      <c r="NJZ153" s="275"/>
      <c r="NKA153" s="275"/>
      <c r="NKB153" s="254"/>
      <c r="NKC153" s="254"/>
      <c r="NKD153" s="254"/>
      <c r="NKE153" s="254"/>
      <c r="NKF153" s="254"/>
      <c r="NKG153" s="254"/>
      <c r="NKH153" s="254"/>
      <c r="NKI153" s="267"/>
      <c r="NKJ153" s="234"/>
      <c r="NKK153" s="235"/>
      <c r="NKL153" s="236"/>
      <c r="NKM153" s="237"/>
      <c r="NKN153" s="268"/>
      <c r="NKO153" s="239"/>
      <c r="NKP153" s="235"/>
      <c r="NKQ153" s="236"/>
      <c r="NKR153" s="240"/>
      <c r="NKS153" s="234"/>
      <c r="NKT153" s="258"/>
      <c r="NKU153" s="242"/>
      <c r="NKV153" s="237"/>
      <c r="NKW153" s="237"/>
      <c r="NKX153" s="243"/>
      <c r="NKY153" s="261"/>
      <c r="NKZ153" s="56"/>
      <c r="NLA153" s="245"/>
      <c r="NLB153" s="269"/>
      <c r="NLC153" s="270"/>
      <c r="NLD153" s="271"/>
      <c r="NLE153" s="270"/>
      <c r="NLF153" s="272"/>
      <c r="NLG153" s="245"/>
      <c r="NLH153" s="245"/>
      <c r="NLI153" s="245"/>
      <c r="NLJ153" s="272"/>
      <c r="NLK153" s="273"/>
      <c r="NLL153" s="274"/>
      <c r="NLM153" s="275"/>
      <c r="NLN153" s="275"/>
      <c r="NLO153" s="275"/>
      <c r="NLP153" s="275"/>
      <c r="NLQ153" s="254"/>
      <c r="NLR153" s="254"/>
      <c r="NLS153" s="254"/>
      <c r="NLT153" s="254"/>
      <c r="NLU153" s="254"/>
      <c r="NLV153" s="254"/>
      <c r="NLW153" s="254"/>
      <c r="NLX153" s="267"/>
      <c r="NLY153" s="234"/>
      <c r="NLZ153" s="235"/>
      <c r="NMA153" s="236"/>
      <c r="NMB153" s="237"/>
      <c r="NMC153" s="268"/>
      <c r="NMD153" s="239"/>
      <c r="NME153" s="235"/>
      <c r="NMF153" s="236"/>
      <c r="NMG153" s="240"/>
      <c r="NMH153" s="234"/>
      <c r="NMI153" s="258"/>
      <c r="NMJ153" s="242"/>
      <c r="NMK153" s="237"/>
      <c r="NML153" s="237"/>
      <c r="NMM153" s="243"/>
      <c r="NMN153" s="261"/>
      <c r="NMO153" s="56"/>
      <c r="NMP153" s="245"/>
      <c r="NMQ153" s="269"/>
      <c r="NMR153" s="270"/>
      <c r="NMS153" s="271"/>
      <c r="NMT153" s="270"/>
      <c r="NMU153" s="272"/>
      <c r="NMV153" s="245"/>
      <c r="NMW153" s="245"/>
      <c r="NMX153" s="245"/>
      <c r="NMY153" s="272"/>
      <c r="NMZ153" s="273"/>
      <c r="NNA153" s="274"/>
      <c r="NNB153" s="275"/>
      <c r="NNC153" s="275"/>
      <c r="NND153" s="275"/>
      <c r="NNE153" s="275"/>
      <c r="NNF153" s="254"/>
      <c r="NNG153" s="254"/>
      <c r="NNH153" s="254"/>
      <c r="NNI153" s="254"/>
      <c r="NNJ153" s="254"/>
      <c r="NNK153" s="254"/>
      <c r="NNL153" s="254"/>
      <c r="NNM153" s="267"/>
      <c r="NNN153" s="234"/>
      <c r="NNO153" s="235"/>
      <c r="NNP153" s="236"/>
      <c r="NNQ153" s="237"/>
      <c r="NNR153" s="268"/>
      <c r="NNS153" s="239"/>
      <c r="NNT153" s="235"/>
      <c r="NNU153" s="236"/>
      <c r="NNV153" s="240"/>
      <c r="NNW153" s="234"/>
      <c r="NNX153" s="258"/>
      <c r="NNY153" s="242"/>
      <c r="NNZ153" s="237"/>
      <c r="NOA153" s="237"/>
      <c r="NOB153" s="243"/>
      <c r="NOC153" s="261"/>
      <c r="NOD153" s="56"/>
      <c r="NOE153" s="245"/>
      <c r="NOF153" s="269"/>
      <c r="NOG153" s="270"/>
      <c r="NOH153" s="271"/>
      <c r="NOI153" s="270"/>
      <c r="NOJ153" s="272"/>
      <c r="NOK153" s="245"/>
      <c r="NOL153" s="245"/>
      <c r="NOM153" s="245"/>
      <c r="NON153" s="272"/>
      <c r="NOO153" s="273"/>
      <c r="NOP153" s="274"/>
      <c r="NOQ153" s="275"/>
      <c r="NOR153" s="275"/>
      <c r="NOS153" s="275"/>
      <c r="NOT153" s="275"/>
      <c r="NOU153" s="254"/>
      <c r="NOV153" s="254"/>
      <c r="NOW153" s="254"/>
      <c r="NOX153" s="254"/>
      <c r="NOY153" s="254"/>
      <c r="NOZ153" s="254"/>
      <c r="NPA153" s="254"/>
      <c r="NPB153" s="267"/>
      <c r="NPC153" s="234"/>
      <c r="NPD153" s="235"/>
      <c r="NPE153" s="236"/>
      <c r="NPF153" s="237"/>
      <c r="NPG153" s="268"/>
      <c r="NPH153" s="239"/>
      <c r="NPI153" s="235"/>
      <c r="NPJ153" s="236"/>
      <c r="NPK153" s="240"/>
      <c r="NPL153" s="234"/>
      <c r="NPM153" s="258"/>
      <c r="NPN153" s="242"/>
      <c r="NPO153" s="237"/>
      <c r="NPP153" s="237"/>
      <c r="NPQ153" s="243"/>
      <c r="NPR153" s="261"/>
      <c r="NPS153" s="56"/>
      <c r="NPT153" s="245"/>
      <c r="NPU153" s="269"/>
      <c r="NPV153" s="270"/>
      <c r="NPW153" s="271"/>
      <c r="NPX153" s="270"/>
      <c r="NPY153" s="272"/>
      <c r="NPZ153" s="245"/>
      <c r="NQA153" s="245"/>
      <c r="NQB153" s="245"/>
      <c r="NQC153" s="272"/>
      <c r="NQD153" s="273"/>
      <c r="NQE153" s="274"/>
      <c r="NQF153" s="275"/>
      <c r="NQG153" s="275"/>
      <c r="NQH153" s="275"/>
      <c r="NQI153" s="275"/>
      <c r="NQJ153" s="254"/>
      <c r="NQK153" s="254"/>
      <c r="NQL153" s="254"/>
      <c r="NQM153" s="254"/>
      <c r="NQN153" s="254"/>
      <c r="NQO153" s="254"/>
      <c r="NQP153" s="254"/>
      <c r="NQQ153" s="267"/>
      <c r="NQR153" s="234"/>
      <c r="NQS153" s="235"/>
      <c r="NQT153" s="236"/>
      <c r="NQU153" s="237"/>
      <c r="NQV153" s="268"/>
      <c r="NQW153" s="239"/>
      <c r="NQX153" s="235"/>
      <c r="NQY153" s="236"/>
      <c r="NQZ153" s="240"/>
      <c r="NRA153" s="234"/>
      <c r="NRB153" s="258"/>
      <c r="NRC153" s="242"/>
      <c r="NRD153" s="237"/>
      <c r="NRE153" s="237"/>
      <c r="NRF153" s="243"/>
      <c r="NRG153" s="261"/>
      <c r="NRH153" s="56"/>
      <c r="NRI153" s="245"/>
      <c r="NRJ153" s="269"/>
      <c r="NRK153" s="270"/>
      <c r="NRL153" s="271"/>
      <c r="NRM153" s="270"/>
      <c r="NRN153" s="272"/>
      <c r="NRO153" s="245"/>
      <c r="NRP153" s="245"/>
      <c r="NRQ153" s="245"/>
      <c r="NRR153" s="272"/>
      <c r="NRS153" s="273"/>
      <c r="NRT153" s="274"/>
      <c r="NRU153" s="275"/>
      <c r="NRV153" s="275"/>
      <c r="NRW153" s="275"/>
      <c r="NRX153" s="275"/>
      <c r="NRY153" s="254"/>
      <c r="NRZ153" s="254"/>
      <c r="NSA153" s="254"/>
      <c r="NSB153" s="254"/>
      <c r="NSC153" s="254"/>
      <c r="NSD153" s="254"/>
      <c r="NSE153" s="254"/>
      <c r="NSF153" s="267"/>
      <c r="NSG153" s="234"/>
      <c r="NSH153" s="235"/>
      <c r="NSI153" s="236"/>
      <c r="NSJ153" s="237"/>
      <c r="NSK153" s="268"/>
      <c r="NSL153" s="239"/>
      <c r="NSM153" s="235"/>
      <c r="NSN153" s="236"/>
      <c r="NSO153" s="240"/>
      <c r="NSP153" s="234"/>
      <c r="NSQ153" s="258"/>
      <c r="NSR153" s="242"/>
      <c r="NSS153" s="237"/>
      <c r="NST153" s="237"/>
      <c r="NSU153" s="243"/>
      <c r="NSV153" s="261"/>
      <c r="NSW153" s="56"/>
      <c r="NSX153" s="245"/>
      <c r="NSY153" s="269"/>
      <c r="NSZ153" s="270"/>
      <c r="NTA153" s="271"/>
      <c r="NTB153" s="270"/>
      <c r="NTC153" s="272"/>
      <c r="NTD153" s="245"/>
      <c r="NTE153" s="245"/>
      <c r="NTF153" s="245"/>
      <c r="NTG153" s="272"/>
      <c r="NTH153" s="273"/>
      <c r="NTI153" s="274"/>
      <c r="NTJ153" s="275"/>
      <c r="NTK153" s="275"/>
      <c r="NTL153" s="275"/>
      <c r="NTM153" s="275"/>
      <c r="NTN153" s="254"/>
      <c r="NTO153" s="254"/>
      <c r="NTP153" s="254"/>
      <c r="NTQ153" s="254"/>
      <c r="NTR153" s="254"/>
      <c r="NTS153" s="254"/>
      <c r="NTT153" s="254"/>
      <c r="NTU153" s="267"/>
      <c r="NTV153" s="234"/>
      <c r="NTW153" s="235"/>
      <c r="NTX153" s="236"/>
      <c r="NTY153" s="237"/>
      <c r="NTZ153" s="268"/>
      <c r="NUA153" s="239"/>
      <c r="NUB153" s="235"/>
      <c r="NUC153" s="236"/>
      <c r="NUD153" s="240"/>
      <c r="NUE153" s="234"/>
      <c r="NUF153" s="258"/>
      <c r="NUG153" s="242"/>
      <c r="NUH153" s="237"/>
      <c r="NUI153" s="237"/>
      <c r="NUJ153" s="243"/>
      <c r="NUK153" s="261"/>
      <c r="NUL153" s="56"/>
      <c r="NUM153" s="245"/>
      <c r="NUN153" s="269"/>
      <c r="NUO153" s="270"/>
      <c r="NUP153" s="271"/>
      <c r="NUQ153" s="270"/>
      <c r="NUR153" s="272"/>
      <c r="NUS153" s="245"/>
      <c r="NUT153" s="245"/>
      <c r="NUU153" s="245"/>
      <c r="NUV153" s="272"/>
      <c r="NUW153" s="273"/>
      <c r="NUX153" s="274"/>
      <c r="NUY153" s="275"/>
      <c r="NUZ153" s="275"/>
      <c r="NVA153" s="275"/>
      <c r="NVB153" s="275"/>
      <c r="NVC153" s="254"/>
      <c r="NVD153" s="254"/>
      <c r="NVE153" s="254"/>
      <c r="NVF153" s="254"/>
      <c r="NVG153" s="254"/>
      <c r="NVH153" s="254"/>
      <c r="NVI153" s="254"/>
      <c r="NVJ153" s="267"/>
      <c r="NVK153" s="234"/>
      <c r="NVL153" s="235"/>
      <c r="NVM153" s="236"/>
      <c r="NVN153" s="237"/>
      <c r="NVO153" s="268"/>
      <c r="NVP153" s="239"/>
      <c r="NVQ153" s="235"/>
      <c r="NVR153" s="236"/>
      <c r="NVS153" s="240"/>
      <c r="NVT153" s="234"/>
      <c r="NVU153" s="258"/>
      <c r="NVV153" s="242"/>
      <c r="NVW153" s="237"/>
      <c r="NVX153" s="237"/>
      <c r="NVY153" s="243"/>
      <c r="NVZ153" s="261"/>
      <c r="NWA153" s="56"/>
      <c r="NWB153" s="245"/>
      <c r="NWC153" s="269"/>
      <c r="NWD153" s="270"/>
      <c r="NWE153" s="271"/>
      <c r="NWF153" s="270"/>
      <c r="NWG153" s="272"/>
      <c r="NWH153" s="245"/>
      <c r="NWI153" s="245"/>
      <c r="NWJ153" s="245"/>
      <c r="NWK153" s="272"/>
      <c r="NWL153" s="273"/>
      <c r="NWM153" s="274"/>
      <c r="NWN153" s="275"/>
      <c r="NWO153" s="275"/>
      <c r="NWP153" s="275"/>
      <c r="NWQ153" s="275"/>
      <c r="NWR153" s="254"/>
      <c r="NWS153" s="254"/>
      <c r="NWT153" s="254"/>
      <c r="NWU153" s="254"/>
      <c r="NWV153" s="254"/>
      <c r="NWW153" s="254"/>
      <c r="NWX153" s="254"/>
      <c r="NWY153" s="267"/>
      <c r="NWZ153" s="234"/>
      <c r="NXA153" s="235"/>
      <c r="NXB153" s="236"/>
      <c r="NXC153" s="237"/>
      <c r="NXD153" s="268"/>
      <c r="NXE153" s="239"/>
      <c r="NXF153" s="235"/>
      <c r="NXG153" s="236"/>
      <c r="NXH153" s="240"/>
      <c r="NXI153" s="234"/>
      <c r="NXJ153" s="258"/>
      <c r="NXK153" s="242"/>
      <c r="NXL153" s="237"/>
      <c r="NXM153" s="237"/>
      <c r="NXN153" s="243"/>
      <c r="NXO153" s="261"/>
      <c r="NXP153" s="56"/>
      <c r="NXQ153" s="245"/>
      <c r="NXR153" s="269"/>
      <c r="NXS153" s="270"/>
      <c r="NXT153" s="271"/>
      <c r="NXU153" s="270"/>
      <c r="NXV153" s="272"/>
      <c r="NXW153" s="245"/>
      <c r="NXX153" s="245"/>
      <c r="NXY153" s="245"/>
      <c r="NXZ153" s="272"/>
      <c r="NYA153" s="273"/>
      <c r="NYB153" s="274"/>
      <c r="NYC153" s="275"/>
      <c r="NYD153" s="275"/>
      <c r="NYE153" s="275"/>
      <c r="NYF153" s="275"/>
      <c r="NYG153" s="254"/>
      <c r="NYH153" s="254"/>
      <c r="NYI153" s="254"/>
      <c r="NYJ153" s="254"/>
      <c r="NYK153" s="254"/>
      <c r="NYL153" s="254"/>
      <c r="NYM153" s="254"/>
      <c r="NYN153" s="267"/>
      <c r="NYO153" s="234"/>
      <c r="NYP153" s="235"/>
      <c r="NYQ153" s="236"/>
      <c r="NYR153" s="237"/>
      <c r="NYS153" s="268"/>
      <c r="NYT153" s="239"/>
      <c r="NYU153" s="235"/>
      <c r="NYV153" s="236"/>
      <c r="NYW153" s="240"/>
      <c r="NYX153" s="234"/>
      <c r="NYY153" s="258"/>
      <c r="NYZ153" s="242"/>
      <c r="NZA153" s="237"/>
      <c r="NZB153" s="237"/>
      <c r="NZC153" s="243"/>
      <c r="NZD153" s="261"/>
      <c r="NZE153" s="56"/>
      <c r="NZF153" s="245"/>
      <c r="NZG153" s="269"/>
      <c r="NZH153" s="270"/>
      <c r="NZI153" s="271"/>
      <c r="NZJ153" s="270"/>
      <c r="NZK153" s="272"/>
      <c r="NZL153" s="245"/>
      <c r="NZM153" s="245"/>
      <c r="NZN153" s="245"/>
      <c r="NZO153" s="272"/>
      <c r="NZP153" s="273"/>
      <c r="NZQ153" s="274"/>
      <c r="NZR153" s="275"/>
      <c r="NZS153" s="275"/>
      <c r="NZT153" s="275"/>
      <c r="NZU153" s="275"/>
      <c r="NZV153" s="254"/>
      <c r="NZW153" s="254"/>
      <c r="NZX153" s="254"/>
      <c r="NZY153" s="254"/>
      <c r="NZZ153" s="254"/>
      <c r="OAA153" s="254"/>
      <c r="OAB153" s="254"/>
      <c r="OAC153" s="267"/>
      <c r="OAD153" s="234"/>
      <c r="OAE153" s="235"/>
      <c r="OAF153" s="236"/>
      <c r="OAG153" s="237"/>
      <c r="OAH153" s="268"/>
      <c r="OAI153" s="239"/>
      <c r="OAJ153" s="235"/>
      <c r="OAK153" s="236"/>
      <c r="OAL153" s="240"/>
      <c r="OAM153" s="234"/>
      <c r="OAN153" s="258"/>
      <c r="OAO153" s="242"/>
      <c r="OAP153" s="237"/>
      <c r="OAQ153" s="237"/>
      <c r="OAR153" s="243"/>
      <c r="OAS153" s="261"/>
      <c r="OAT153" s="56"/>
      <c r="OAU153" s="245"/>
      <c r="OAV153" s="269"/>
      <c r="OAW153" s="270"/>
      <c r="OAX153" s="271"/>
      <c r="OAY153" s="270"/>
      <c r="OAZ153" s="272"/>
      <c r="OBA153" s="245"/>
      <c r="OBB153" s="245"/>
      <c r="OBC153" s="245"/>
      <c r="OBD153" s="272"/>
      <c r="OBE153" s="273"/>
      <c r="OBF153" s="274"/>
      <c r="OBG153" s="275"/>
      <c r="OBH153" s="275"/>
      <c r="OBI153" s="275"/>
      <c r="OBJ153" s="275"/>
      <c r="OBK153" s="254"/>
      <c r="OBL153" s="254"/>
      <c r="OBM153" s="254"/>
      <c r="OBN153" s="254"/>
      <c r="OBO153" s="254"/>
      <c r="OBP153" s="254"/>
      <c r="OBQ153" s="254"/>
      <c r="OBR153" s="267"/>
      <c r="OBS153" s="234"/>
      <c r="OBT153" s="235"/>
      <c r="OBU153" s="236"/>
      <c r="OBV153" s="237"/>
      <c r="OBW153" s="268"/>
      <c r="OBX153" s="239"/>
      <c r="OBY153" s="235"/>
      <c r="OBZ153" s="236"/>
      <c r="OCA153" s="240"/>
      <c r="OCB153" s="234"/>
      <c r="OCC153" s="258"/>
      <c r="OCD153" s="242"/>
      <c r="OCE153" s="237"/>
      <c r="OCF153" s="237"/>
      <c r="OCG153" s="243"/>
      <c r="OCH153" s="261"/>
      <c r="OCI153" s="56"/>
      <c r="OCJ153" s="245"/>
      <c r="OCK153" s="269"/>
      <c r="OCL153" s="270"/>
      <c r="OCM153" s="271"/>
      <c r="OCN153" s="270"/>
      <c r="OCO153" s="272"/>
      <c r="OCP153" s="245"/>
      <c r="OCQ153" s="245"/>
      <c r="OCR153" s="245"/>
      <c r="OCS153" s="272"/>
      <c r="OCT153" s="273"/>
      <c r="OCU153" s="274"/>
      <c r="OCV153" s="275"/>
      <c r="OCW153" s="275"/>
      <c r="OCX153" s="275"/>
      <c r="OCY153" s="275"/>
      <c r="OCZ153" s="254"/>
      <c r="ODA153" s="254"/>
      <c r="ODB153" s="254"/>
      <c r="ODC153" s="254"/>
      <c r="ODD153" s="254"/>
      <c r="ODE153" s="254"/>
      <c r="ODF153" s="254"/>
      <c r="ODG153" s="267"/>
      <c r="ODH153" s="234"/>
      <c r="ODI153" s="235"/>
      <c r="ODJ153" s="236"/>
      <c r="ODK153" s="237"/>
      <c r="ODL153" s="268"/>
      <c r="ODM153" s="239"/>
      <c r="ODN153" s="235"/>
      <c r="ODO153" s="236"/>
      <c r="ODP153" s="240"/>
      <c r="ODQ153" s="234"/>
      <c r="ODR153" s="258"/>
      <c r="ODS153" s="242"/>
      <c r="ODT153" s="237"/>
      <c r="ODU153" s="237"/>
      <c r="ODV153" s="243"/>
      <c r="ODW153" s="261"/>
      <c r="ODX153" s="56"/>
      <c r="ODY153" s="245"/>
      <c r="ODZ153" s="269"/>
      <c r="OEA153" s="270"/>
      <c r="OEB153" s="271"/>
      <c r="OEC153" s="270"/>
      <c r="OED153" s="272"/>
      <c r="OEE153" s="245"/>
      <c r="OEF153" s="245"/>
      <c r="OEG153" s="245"/>
      <c r="OEH153" s="272"/>
      <c r="OEI153" s="273"/>
      <c r="OEJ153" s="274"/>
      <c r="OEK153" s="275"/>
      <c r="OEL153" s="275"/>
      <c r="OEM153" s="275"/>
      <c r="OEN153" s="275"/>
      <c r="OEO153" s="254"/>
      <c r="OEP153" s="254"/>
      <c r="OEQ153" s="254"/>
      <c r="OER153" s="254"/>
      <c r="OES153" s="254"/>
      <c r="OET153" s="254"/>
      <c r="OEU153" s="254"/>
      <c r="OEV153" s="267"/>
      <c r="OEW153" s="234"/>
      <c r="OEX153" s="235"/>
      <c r="OEY153" s="236"/>
      <c r="OEZ153" s="237"/>
      <c r="OFA153" s="268"/>
      <c r="OFB153" s="239"/>
      <c r="OFC153" s="235"/>
      <c r="OFD153" s="236"/>
      <c r="OFE153" s="240"/>
      <c r="OFF153" s="234"/>
      <c r="OFG153" s="258"/>
      <c r="OFH153" s="242"/>
      <c r="OFI153" s="237"/>
      <c r="OFJ153" s="237"/>
      <c r="OFK153" s="243"/>
      <c r="OFL153" s="261"/>
      <c r="OFM153" s="56"/>
      <c r="OFN153" s="245"/>
      <c r="OFO153" s="269"/>
      <c r="OFP153" s="270"/>
      <c r="OFQ153" s="271"/>
      <c r="OFR153" s="270"/>
      <c r="OFS153" s="272"/>
      <c r="OFT153" s="245"/>
      <c r="OFU153" s="245"/>
      <c r="OFV153" s="245"/>
      <c r="OFW153" s="272"/>
      <c r="OFX153" s="273"/>
      <c r="OFY153" s="274"/>
      <c r="OFZ153" s="275"/>
      <c r="OGA153" s="275"/>
      <c r="OGB153" s="275"/>
      <c r="OGC153" s="275"/>
      <c r="OGD153" s="254"/>
      <c r="OGE153" s="254"/>
      <c r="OGF153" s="254"/>
      <c r="OGG153" s="254"/>
      <c r="OGH153" s="254"/>
      <c r="OGI153" s="254"/>
      <c r="OGJ153" s="254"/>
      <c r="OGK153" s="267"/>
      <c r="OGL153" s="234"/>
      <c r="OGM153" s="235"/>
      <c r="OGN153" s="236"/>
      <c r="OGO153" s="237"/>
      <c r="OGP153" s="268"/>
      <c r="OGQ153" s="239"/>
      <c r="OGR153" s="235"/>
      <c r="OGS153" s="236"/>
      <c r="OGT153" s="240"/>
      <c r="OGU153" s="234"/>
      <c r="OGV153" s="258"/>
      <c r="OGW153" s="242"/>
      <c r="OGX153" s="237"/>
      <c r="OGY153" s="237"/>
      <c r="OGZ153" s="243"/>
      <c r="OHA153" s="261"/>
      <c r="OHB153" s="56"/>
      <c r="OHC153" s="245"/>
      <c r="OHD153" s="269"/>
      <c r="OHE153" s="270"/>
      <c r="OHF153" s="271"/>
      <c r="OHG153" s="270"/>
      <c r="OHH153" s="272"/>
      <c r="OHI153" s="245"/>
      <c r="OHJ153" s="245"/>
      <c r="OHK153" s="245"/>
      <c r="OHL153" s="272"/>
      <c r="OHM153" s="273"/>
      <c r="OHN153" s="274"/>
      <c r="OHO153" s="275"/>
      <c r="OHP153" s="275"/>
      <c r="OHQ153" s="275"/>
      <c r="OHR153" s="275"/>
      <c r="OHS153" s="254"/>
      <c r="OHT153" s="254"/>
      <c r="OHU153" s="254"/>
      <c r="OHV153" s="254"/>
      <c r="OHW153" s="254"/>
      <c r="OHX153" s="254"/>
      <c r="OHY153" s="254"/>
      <c r="OHZ153" s="267"/>
      <c r="OIA153" s="234"/>
      <c r="OIB153" s="235"/>
      <c r="OIC153" s="236"/>
      <c r="OID153" s="237"/>
      <c r="OIE153" s="268"/>
      <c r="OIF153" s="239"/>
      <c r="OIG153" s="235"/>
      <c r="OIH153" s="236"/>
      <c r="OII153" s="240"/>
      <c r="OIJ153" s="234"/>
      <c r="OIK153" s="258"/>
      <c r="OIL153" s="242"/>
      <c r="OIM153" s="237"/>
      <c r="OIN153" s="237"/>
      <c r="OIO153" s="243"/>
      <c r="OIP153" s="261"/>
      <c r="OIQ153" s="56"/>
      <c r="OIR153" s="245"/>
      <c r="OIS153" s="269"/>
      <c r="OIT153" s="270"/>
      <c r="OIU153" s="271"/>
      <c r="OIV153" s="270"/>
      <c r="OIW153" s="272"/>
      <c r="OIX153" s="245"/>
      <c r="OIY153" s="245"/>
      <c r="OIZ153" s="245"/>
      <c r="OJA153" s="272"/>
      <c r="OJB153" s="273"/>
      <c r="OJC153" s="274"/>
      <c r="OJD153" s="275"/>
      <c r="OJE153" s="275"/>
      <c r="OJF153" s="275"/>
      <c r="OJG153" s="275"/>
      <c r="OJH153" s="254"/>
      <c r="OJI153" s="254"/>
      <c r="OJJ153" s="254"/>
      <c r="OJK153" s="254"/>
      <c r="OJL153" s="254"/>
      <c r="OJM153" s="254"/>
      <c r="OJN153" s="254"/>
      <c r="OJO153" s="267"/>
      <c r="OJP153" s="234"/>
      <c r="OJQ153" s="235"/>
      <c r="OJR153" s="236"/>
      <c r="OJS153" s="237"/>
      <c r="OJT153" s="268"/>
      <c r="OJU153" s="239"/>
      <c r="OJV153" s="235"/>
      <c r="OJW153" s="236"/>
      <c r="OJX153" s="240"/>
      <c r="OJY153" s="234"/>
      <c r="OJZ153" s="258"/>
      <c r="OKA153" s="242"/>
      <c r="OKB153" s="237"/>
      <c r="OKC153" s="237"/>
      <c r="OKD153" s="243"/>
      <c r="OKE153" s="261"/>
      <c r="OKF153" s="56"/>
      <c r="OKG153" s="245"/>
      <c r="OKH153" s="269"/>
      <c r="OKI153" s="270"/>
      <c r="OKJ153" s="271"/>
      <c r="OKK153" s="270"/>
      <c r="OKL153" s="272"/>
      <c r="OKM153" s="245"/>
      <c r="OKN153" s="245"/>
      <c r="OKO153" s="245"/>
      <c r="OKP153" s="272"/>
      <c r="OKQ153" s="273"/>
      <c r="OKR153" s="274"/>
      <c r="OKS153" s="275"/>
      <c r="OKT153" s="275"/>
      <c r="OKU153" s="275"/>
      <c r="OKV153" s="275"/>
      <c r="OKW153" s="254"/>
      <c r="OKX153" s="254"/>
      <c r="OKY153" s="254"/>
      <c r="OKZ153" s="254"/>
      <c r="OLA153" s="254"/>
      <c r="OLB153" s="254"/>
      <c r="OLC153" s="254"/>
      <c r="OLD153" s="267"/>
      <c r="OLE153" s="234"/>
      <c r="OLF153" s="235"/>
      <c r="OLG153" s="236"/>
      <c r="OLH153" s="237"/>
      <c r="OLI153" s="268"/>
      <c r="OLJ153" s="239"/>
      <c r="OLK153" s="235"/>
      <c r="OLL153" s="236"/>
      <c r="OLM153" s="240"/>
      <c r="OLN153" s="234"/>
      <c r="OLO153" s="258"/>
      <c r="OLP153" s="242"/>
      <c r="OLQ153" s="237"/>
      <c r="OLR153" s="237"/>
      <c r="OLS153" s="243"/>
      <c r="OLT153" s="261"/>
      <c r="OLU153" s="56"/>
      <c r="OLV153" s="245"/>
      <c r="OLW153" s="269"/>
      <c r="OLX153" s="270"/>
      <c r="OLY153" s="271"/>
      <c r="OLZ153" s="270"/>
      <c r="OMA153" s="272"/>
      <c r="OMB153" s="245"/>
      <c r="OMC153" s="245"/>
      <c r="OMD153" s="245"/>
      <c r="OME153" s="272"/>
      <c r="OMF153" s="273"/>
      <c r="OMG153" s="274"/>
      <c r="OMH153" s="275"/>
      <c r="OMI153" s="275"/>
      <c r="OMJ153" s="275"/>
      <c r="OMK153" s="275"/>
      <c r="OML153" s="254"/>
      <c r="OMM153" s="254"/>
      <c r="OMN153" s="254"/>
      <c r="OMO153" s="254"/>
      <c r="OMP153" s="254"/>
      <c r="OMQ153" s="254"/>
      <c r="OMR153" s="254"/>
      <c r="OMS153" s="267"/>
      <c r="OMT153" s="234"/>
      <c r="OMU153" s="235"/>
      <c r="OMV153" s="236"/>
      <c r="OMW153" s="237"/>
      <c r="OMX153" s="268"/>
      <c r="OMY153" s="239"/>
      <c r="OMZ153" s="235"/>
      <c r="ONA153" s="236"/>
      <c r="ONB153" s="240"/>
      <c r="ONC153" s="234"/>
      <c r="OND153" s="258"/>
      <c r="ONE153" s="242"/>
      <c r="ONF153" s="237"/>
      <c r="ONG153" s="237"/>
      <c r="ONH153" s="243"/>
      <c r="ONI153" s="261"/>
      <c r="ONJ153" s="56"/>
      <c r="ONK153" s="245"/>
      <c r="ONL153" s="269"/>
      <c r="ONM153" s="270"/>
      <c r="ONN153" s="271"/>
      <c r="ONO153" s="270"/>
      <c r="ONP153" s="272"/>
      <c r="ONQ153" s="245"/>
      <c r="ONR153" s="245"/>
      <c r="ONS153" s="245"/>
      <c r="ONT153" s="272"/>
      <c r="ONU153" s="273"/>
      <c r="ONV153" s="274"/>
      <c r="ONW153" s="275"/>
      <c r="ONX153" s="275"/>
      <c r="ONY153" s="275"/>
      <c r="ONZ153" s="275"/>
      <c r="OOA153" s="254"/>
      <c r="OOB153" s="254"/>
      <c r="OOC153" s="254"/>
      <c r="OOD153" s="254"/>
      <c r="OOE153" s="254"/>
      <c r="OOF153" s="254"/>
      <c r="OOG153" s="254"/>
      <c r="OOH153" s="267"/>
      <c r="OOI153" s="234"/>
      <c r="OOJ153" s="235"/>
      <c r="OOK153" s="236"/>
      <c r="OOL153" s="237"/>
      <c r="OOM153" s="268"/>
      <c r="OON153" s="239"/>
      <c r="OOO153" s="235"/>
      <c r="OOP153" s="236"/>
      <c r="OOQ153" s="240"/>
      <c r="OOR153" s="234"/>
      <c r="OOS153" s="258"/>
      <c r="OOT153" s="242"/>
      <c r="OOU153" s="237"/>
      <c r="OOV153" s="237"/>
      <c r="OOW153" s="243"/>
      <c r="OOX153" s="261"/>
      <c r="OOY153" s="56"/>
      <c r="OOZ153" s="245"/>
      <c r="OPA153" s="269"/>
      <c r="OPB153" s="270"/>
      <c r="OPC153" s="271"/>
      <c r="OPD153" s="270"/>
      <c r="OPE153" s="272"/>
      <c r="OPF153" s="245"/>
      <c r="OPG153" s="245"/>
      <c r="OPH153" s="245"/>
      <c r="OPI153" s="272"/>
      <c r="OPJ153" s="273"/>
      <c r="OPK153" s="274"/>
      <c r="OPL153" s="275"/>
      <c r="OPM153" s="275"/>
      <c r="OPN153" s="275"/>
      <c r="OPO153" s="275"/>
      <c r="OPP153" s="254"/>
      <c r="OPQ153" s="254"/>
      <c r="OPR153" s="254"/>
      <c r="OPS153" s="254"/>
      <c r="OPT153" s="254"/>
      <c r="OPU153" s="254"/>
      <c r="OPV153" s="254"/>
      <c r="OPW153" s="267"/>
      <c r="OPX153" s="234"/>
      <c r="OPY153" s="235"/>
      <c r="OPZ153" s="236"/>
      <c r="OQA153" s="237"/>
      <c r="OQB153" s="268"/>
      <c r="OQC153" s="239"/>
      <c r="OQD153" s="235"/>
      <c r="OQE153" s="236"/>
      <c r="OQF153" s="240"/>
      <c r="OQG153" s="234"/>
      <c r="OQH153" s="258"/>
      <c r="OQI153" s="242"/>
      <c r="OQJ153" s="237"/>
      <c r="OQK153" s="237"/>
      <c r="OQL153" s="243"/>
      <c r="OQM153" s="261"/>
      <c r="OQN153" s="56"/>
      <c r="OQO153" s="245"/>
      <c r="OQP153" s="269"/>
      <c r="OQQ153" s="270"/>
      <c r="OQR153" s="271"/>
      <c r="OQS153" s="270"/>
      <c r="OQT153" s="272"/>
      <c r="OQU153" s="245"/>
      <c r="OQV153" s="245"/>
      <c r="OQW153" s="245"/>
      <c r="OQX153" s="272"/>
      <c r="OQY153" s="273"/>
      <c r="OQZ153" s="274"/>
      <c r="ORA153" s="275"/>
      <c r="ORB153" s="275"/>
      <c r="ORC153" s="275"/>
      <c r="ORD153" s="275"/>
      <c r="ORE153" s="254"/>
      <c r="ORF153" s="254"/>
      <c r="ORG153" s="254"/>
      <c r="ORH153" s="254"/>
      <c r="ORI153" s="254"/>
      <c r="ORJ153" s="254"/>
      <c r="ORK153" s="254"/>
      <c r="ORL153" s="267"/>
      <c r="ORM153" s="234"/>
      <c r="ORN153" s="235"/>
      <c r="ORO153" s="236"/>
      <c r="ORP153" s="237"/>
      <c r="ORQ153" s="268"/>
      <c r="ORR153" s="239"/>
      <c r="ORS153" s="235"/>
      <c r="ORT153" s="236"/>
      <c r="ORU153" s="240"/>
      <c r="ORV153" s="234"/>
      <c r="ORW153" s="258"/>
      <c r="ORX153" s="242"/>
      <c r="ORY153" s="237"/>
      <c r="ORZ153" s="237"/>
      <c r="OSA153" s="243"/>
      <c r="OSB153" s="261"/>
      <c r="OSC153" s="56"/>
      <c r="OSD153" s="245"/>
      <c r="OSE153" s="269"/>
      <c r="OSF153" s="270"/>
      <c r="OSG153" s="271"/>
      <c r="OSH153" s="270"/>
      <c r="OSI153" s="272"/>
      <c r="OSJ153" s="245"/>
      <c r="OSK153" s="245"/>
      <c r="OSL153" s="245"/>
      <c r="OSM153" s="272"/>
      <c r="OSN153" s="273"/>
      <c r="OSO153" s="274"/>
      <c r="OSP153" s="275"/>
      <c r="OSQ153" s="275"/>
      <c r="OSR153" s="275"/>
      <c r="OSS153" s="275"/>
      <c r="OST153" s="254"/>
      <c r="OSU153" s="254"/>
      <c r="OSV153" s="254"/>
      <c r="OSW153" s="254"/>
      <c r="OSX153" s="254"/>
      <c r="OSY153" s="254"/>
      <c r="OSZ153" s="254"/>
      <c r="OTA153" s="267"/>
      <c r="OTB153" s="234"/>
      <c r="OTC153" s="235"/>
      <c r="OTD153" s="236"/>
      <c r="OTE153" s="237"/>
      <c r="OTF153" s="268"/>
      <c r="OTG153" s="239"/>
      <c r="OTH153" s="235"/>
      <c r="OTI153" s="236"/>
      <c r="OTJ153" s="240"/>
      <c r="OTK153" s="234"/>
      <c r="OTL153" s="258"/>
      <c r="OTM153" s="242"/>
      <c r="OTN153" s="237"/>
      <c r="OTO153" s="237"/>
      <c r="OTP153" s="243"/>
      <c r="OTQ153" s="261"/>
      <c r="OTR153" s="56"/>
      <c r="OTS153" s="245"/>
      <c r="OTT153" s="269"/>
      <c r="OTU153" s="270"/>
      <c r="OTV153" s="271"/>
      <c r="OTW153" s="270"/>
      <c r="OTX153" s="272"/>
      <c r="OTY153" s="245"/>
      <c r="OTZ153" s="245"/>
      <c r="OUA153" s="245"/>
      <c r="OUB153" s="272"/>
      <c r="OUC153" s="273"/>
      <c r="OUD153" s="274"/>
      <c r="OUE153" s="275"/>
      <c r="OUF153" s="275"/>
      <c r="OUG153" s="275"/>
      <c r="OUH153" s="275"/>
      <c r="OUI153" s="254"/>
      <c r="OUJ153" s="254"/>
      <c r="OUK153" s="254"/>
      <c r="OUL153" s="254"/>
      <c r="OUM153" s="254"/>
      <c r="OUN153" s="254"/>
      <c r="OUO153" s="254"/>
      <c r="OUP153" s="267"/>
      <c r="OUQ153" s="234"/>
      <c r="OUR153" s="235"/>
      <c r="OUS153" s="236"/>
      <c r="OUT153" s="237"/>
      <c r="OUU153" s="268"/>
      <c r="OUV153" s="239"/>
      <c r="OUW153" s="235"/>
      <c r="OUX153" s="236"/>
      <c r="OUY153" s="240"/>
      <c r="OUZ153" s="234"/>
      <c r="OVA153" s="258"/>
      <c r="OVB153" s="242"/>
      <c r="OVC153" s="237"/>
      <c r="OVD153" s="237"/>
      <c r="OVE153" s="243"/>
      <c r="OVF153" s="261"/>
      <c r="OVG153" s="56"/>
      <c r="OVH153" s="245"/>
      <c r="OVI153" s="269"/>
      <c r="OVJ153" s="270"/>
      <c r="OVK153" s="271"/>
      <c r="OVL153" s="270"/>
      <c r="OVM153" s="272"/>
      <c r="OVN153" s="245"/>
      <c r="OVO153" s="245"/>
      <c r="OVP153" s="245"/>
      <c r="OVQ153" s="272"/>
      <c r="OVR153" s="273"/>
      <c r="OVS153" s="274"/>
      <c r="OVT153" s="275"/>
      <c r="OVU153" s="275"/>
      <c r="OVV153" s="275"/>
      <c r="OVW153" s="275"/>
      <c r="OVX153" s="254"/>
      <c r="OVY153" s="254"/>
      <c r="OVZ153" s="254"/>
      <c r="OWA153" s="254"/>
      <c r="OWB153" s="254"/>
      <c r="OWC153" s="254"/>
      <c r="OWD153" s="254"/>
      <c r="OWE153" s="267"/>
      <c r="OWF153" s="234"/>
      <c r="OWG153" s="235"/>
      <c r="OWH153" s="236"/>
      <c r="OWI153" s="237"/>
      <c r="OWJ153" s="268"/>
      <c r="OWK153" s="239"/>
      <c r="OWL153" s="235"/>
      <c r="OWM153" s="236"/>
      <c r="OWN153" s="240"/>
      <c r="OWO153" s="234"/>
      <c r="OWP153" s="258"/>
      <c r="OWQ153" s="242"/>
      <c r="OWR153" s="237"/>
      <c r="OWS153" s="237"/>
      <c r="OWT153" s="243"/>
      <c r="OWU153" s="261"/>
      <c r="OWV153" s="56"/>
      <c r="OWW153" s="245"/>
      <c r="OWX153" s="269"/>
      <c r="OWY153" s="270"/>
      <c r="OWZ153" s="271"/>
      <c r="OXA153" s="270"/>
      <c r="OXB153" s="272"/>
      <c r="OXC153" s="245"/>
      <c r="OXD153" s="245"/>
      <c r="OXE153" s="245"/>
      <c r="OXF153" s="272"/>
      <c r="OXG153" s="273"/>
      <c r="OXH153" s="274"/>
      <c r="OXI153" s="275"/>
      <c r="OXJ153" s="275"/>
      <c r="OXK153" s="275"/>
      <c r="OXL153" s="275"/>
      <c r="OXM153" s="254"/>
      <c r="OXN153" s="254"/>
      <c r="OXO153" s="254"/>
      <c r="OXP153" s="254"/>
      <c r="OXQ153" s="254"/>
      <c r="OXR153" s="254"/>
      <c r="OXS153" s="254"/>
      <c r="OXT153" s="267"/>
      <c r="OXU153" s="234"/>
      <c r="OXV153" s="235"/>
      <c r="OXW153" s="236"/>
      <c r="OXX153" s="237"/>
      <c r="OXY153" s="268"/>
      <c r="OXZ153" s="239"/>
      <c r="OYA153" s="235"/>
      <c r="OYB153" s="236"/>
      <c r="OYC153" s="240"/>
      <c r="OYD153" s="234"/>
      <c r="OYE153" s="258"/>
      <c r="OYF153" s="242"/>
      <c r="OYG153" s="237"/>
      <c r="OYH153" s="237"/>
      <c r="OYI153" s="243"/>
      <c r="OYJ153" s="261"/>
      <c r="OYK153" s="56"/>
      <c r="OYL153" s="245"/>
      <c r="OYM153" s="269"/>
      <c r="OYN153" s="270"/>
      <c r="OYO153" s="271"/>
      <c r="OYP153" s="270"/>
      <c r="OYQ153" s="272"/>
      <c r="OYR153" s="245"/>
      <c r="OYS153" s="245"/>
      <c r="OYT153" s="245"/>
      <c r="OYU153" s="272"/>
      <c r="OYV153" s="273"/>
      <c r="OYW153" s="274"/>
      <c r="OYX153" s="275"/>
      <c r="OYY153" s="275"/>
      <c r="OYZ153" s="275"/>
      <c r="OZA153" s="275"/>
      <c r="OZB153" s="254"/>
      <c r="OZC153" s="254"/>
      <c r="OZD153" s="254"/>
      <c r="OZE153" s="254"/>
      <c r="OZF153" s="254"/>
      <c r="OZG153" s="254"/>
      <c r="OZH153" s="254"/>
      <c r="OZI153" s="267"/>
      <c r="OZJ153" s="234"/>
      <c r="OZK153" s="235"/>
      <c r="OZL153" s="236"/>
      <c r="OZM153" s="237"/>
      <c r="OZN153" s="268"/>
      <c r="OZO153" s="239"/>
      <c r="OZP153" s="235"/>
      <c r="OZQ153" s="236"/>
      <c r="OZR153" s="240"/>
      <c r="OZS153" s="234"/>
      <c r="OZT153" s="258"/>
      <c r="OZU153" s="242"/>
      <c r="OZV153" s="237"/>
      <c r="OZW153" s="237"/>
      <c r="OZX153" s="243"/>
      <c r="OZY153" s="261"/>
      <c r="OZZ153" s="56"/>
      <c r="PAA153" s="245"/>
      <c r="PAB153" s="269"/>
      <c r="PAC153" s="270"/>
      <c r="PAD153" s="271"/>
      <c r="PAE153" s="270"/>
      <c r="PAF153" s="272"/>
      <c r="PAG153" s="245"/>
      <c r="PAH153" s="245"/>
      <c r="PAI153" s="245"/>
      <c r="PAJ153" s="272"/>
      <c r="PAK153" s="273"/>
      <c r="PAL153" s="274"/>
      <c r="PAM153" s="275"/>
      <c r="PAN153" s="275"/>
      <c r="PAO153" s="275"/>
      <c r="PAP153" s="275"/>
      <c r="PAQ153" s="254"/>
      <c r="PAR153" s="254"/>
      <c r="PAS153" s="254"/>
      <c r="PAT153" s="254"/>
      <c r="PAU153" s="254"/>
      <c r="PAV153" s="254"/>
      <c r="PAW153" s="254"/>
      <c r="PAX153" s="267"/>
      <c r="PAY153" s="234"/>
      <c r="PAZ153" s="235"/>
      <c r="PBA153" s="236"/>
      <c r="PBB153" s="237"/>
      <c r="PBC153" s="268"/>
      <c r="PBD153" s="239"/>
      <c r="PBE153" s="235"/>
      <c r="PBF153" s="236"/>
      <c r="PBG153" s="240"/>
      <c r="PBH153" s="234"/>
      <c r="PBI153" s="258"/>
      <c r="PBJ153" s="242"/>
      <c r="PBK153" s="237"/>
      <c r="PBL153" s="237"/>
      <c r="PBM153" s="243"/>
      <c r="PBN153" s="261"/>
      <c r="PBO153" s="56"/>
      <c r="PBP153" s="245"/>
      <c r="PBQ153" s="269"/>
      <c r="PBR153" s="270"/>
      <c r="PBS153" s="271"/>
      <c r="PBT153" s="270"/>
      <c r="PBU153" s="272"/>
      <c r="PBV153" s="245"/>
      <c r="PBW153" s="245"/>
      <c r="PBX153" s="245"/>
      <c r="PBY153" s="272"/>
      <c r="PBZ153" s="273"/>
      <c r="PCA153" s="274"/>
      <c r="PCB153" s="275"/>
      <c r="PCC153" s="275"/>
      <c r="PCD153" s="275"/>
      <c r="PCE153" s="275"/>
      <c r="PCF153" s="254"/>
      <c r="PCG153" s="254"/>
      <c r="PCH153" s="254"/>
      <c r="PCI153" s="254"/>
      <c r="PCJ153" s="254"/>
      <c r="PCK153" s="254"/>
      <c r="PCL153" s="254"/>
      <c r="PCM153" s="267"/>
      <c r="PCN153" s="234"/>
      <c r="PCO153" s="235"/>
      <c r="PCP153" s="236"/>
      <c r="PCQ153" s="237"/>
      <c r="PCR153" s="268"/>
      <c r="PCS153" s="239"/>
      <c r="PCT153" s="235"/>
      <c r="PCU153" s="236"/>
      <c r="PCV153" s="240"/>
      <c r="PCW153" s="234"/>
      <c r="PCX153" s="258"/>
      <c r="PCY153" s="242"/>
      <c r="PCZ153" s="237"/>
      <c r="PDA153" s="237"/>
      <c r="PDB153" s="243"/>
      <c r="PDC153" s="261"/>
      <c r="PDD153" s="56"/>
      <c r="PDE153" s="245"/>
      <c r="PDF153" s="269"/>
      <c r="PDG153" s="270"/>
      <c r="PDH153" s="271"/>
      <c r="PDI153" s="270"/>
      <c r="PDJ153" s="272"/>
      <c r="PDK153" s="245"/>
      <c r="PDL153" s="245"/>
      <c r="PDM153" s="245"/>
      <c r="PDN153" s="272"/>
      <c r="PDO153" s="273"/>
      <c r="PDP153" s="274"/>
      <c r="PDQ153" s="275"/>
      <c r="PDR153" s="275"/>
      <c r="PDS153" s="275"/>
      <c r="PDT153" s="275"/>
      <c r="PDU153" s="254"/>
      <c r="PDV153" s="254"/>
      <c r="PDW153" s="254"/>
      <c r="PDX153" s="254"/>
      <c r="PDY153" s="254"/>
      <c r="PDZ153" s="254"/>
      <c r="PEA153" s="254"/>
      <c r="PEB153" s="267"/>
      <c r="PEC153" s="234"/>
      <c r="PED153" s="235"/>
      <c r="PEE153" s="236"/>
      <c r="PEF153" s="237"/>
      <c r="PEG153" s="268"/>
      <c r="PEH153" s="239"/>
      <c r="PEI153" s="235"/>
      <c r="PEJ153" s="236"/>
      <c r="PEK153" s="240"/>
      <c r="PEL153" s="234"/>
      <c r="PEM153" s="258"/>
      <c r="PEN153" s="242"/>
      <c r="PEO153" s="237"/>
      <c r="PEP153" s="237"/>
      <c r="PEQ153" s="243"/>
      <c r="PER153" s="261"/>
      <c r="PES153" s="56"/>
      <c r="PET153" s="245"/>
      <c r="PEU153" s="269"/>
      <c r="PEV153" s="270"/>
      <c r="PEW153" s="271"/>
      <c r="PEX153" s="270"/>
      <c r="PEY153" s="272"/>
      <c r="PEZ153" s="245"/>
      <c r="PFA153" s="245"/>
      <c r="PFB153" s="245"/>
      <c r="PFC153" s="272"/>
      <c r="PFD153" s="273"/>
      <c r="PFE153" s="274"/>
      <c r="PFF153" s="275"/>
      <c r="PFG153" s="275"/>
      <c r="PFH153" s="275"/>
      <c r="PFI153" s="275"/>
      <c r="PFJ153" s="254"/>
      <c r="PFK153" s="254"/>
      <c r="PFL153" s="254"/>
      <c r="PFM153" s="254"/>
      <c r="PFN153" s="254"/>
      <c r="PFO153" s="254"/>
      <c r="PFP153" s="254"/>
      <c r="PFQ153" s="267"/>
      <c r="PFR153" s="234"/>
      <c r="PFS153" s="235"/>
      <c r="PFT153" s="236"/>
      <c r="PFU153" s="237"/>
      <c r="PFV153" s="268"/>
      <c r="PFW153" s="239"/>
      <c r="PFX153" s="235"/>
      <c r="PFY153" s="236"/>
      <c r="PFZ153" s="240"/>
      <c r="PGA153" s="234"/>
      <c r="PGB153" s="258"/>
      <c r="PGC153" s="242"/>
      <c r="PGD153" s="237"/>
      <c r="PGE153" s="237"/>
      <c r="PGF153" s="243"/>
      <c r="PGG153" s="261"/>
      <c r="PGH153" s="56"/>
      <c r="PGI153" s="245"/>
      <c r="PGJ153" s="269"/>
      <c r="PGK153" s="270"/>
      <c r="PGL153" s="271"/>
      <c r="PGM153" s="270"/>
      <c r="PGN153" s="272"/>
      <c r="PGO153" s="245"/>
      <c r="PGP153" s="245"/>
      <c r="PGQ153" s="245"/>
      <c r="PGR153" s="272"/>
      <c r="PGS153" s="273"/>
      <c r="PGT153" s="274"/>
      <c r="PGU153" s="275"/>
      <c r="PGV153" s="275"/>
      <c r="PGW153" s="275"/>
      <c r="PGX153" s="275"/>
      <c r="PGY153" s="254"/>
      <c r="PGZ153" s="254"/>
      <c r="PHA153" s="254"/>
      <c r="PHB153" s="254"/>
      <c r="PHC153" s="254"/>
      <c r="PHD153" s="254"/>
      <c r="PHE153" s="254"/>
      <c r="PHF153" s="267"/>
      <c r="PHG153" s="234"/>
      <c r="PHH153" s="235"/>
      <c r="PHI153" s="236"/>
      <c r="PHJ153" s="237"/>
      <c r="PHK153" s="268"/>
      <c r="PHL153" s="239"/>
      <c r="PHM153" s="235"/>
      <c r="PHN153" s="236"/>
      <c r="PHO153" s="240"/>
      <c r="PHP153" s="234"/>
      <c r="PHQ153" s="258"/>
      <c r="PHR153" s="242"/>
      <c r="PHS153" s="237"/>
      <c r="PHT153" s="237"/>
      <c r="PHU153" s="243"/>
      <c r="PHV153" s="261"/>
      <c r="PHW153" s="56"/>
      <c r="PHX153" s="245"/>
      <c r="PHY153" s="269"/>
      <c r="PHZ153" s="270"/>
      <c r="PIA153" s="271"/>
      <c r="PIB153" s="270"/>
      <c r="PIC153" s="272"/>
      <c r="PID153" s="245"/>
      <c r="PIE153" s="245"/>
      <c r="PIF153" s="245"/>
      <c r="PIG153" s="272"/>
      <c r="PIH153" s="273"/>
      <c r="PII153" s="274"/>
      <c r="PIJ153" s="275"/>
      <c r="PIK153" s="275"/>
      <c r="PIL153" s="275"/>
      <c r="PIM153" s="275"/>
      <c r="PIN153" s="254"/>
      <c r="PIO153" s="254"/>
      <c r="PIP153" s="254"/>
      <c r="PIQ153" s="254"/>
      <c r="PIR153" s="254"/>
      <c r="PIS153" s="254"/>
      <c r="PIT153" s="254"/>
      <c r="PIU153" s="267"/>
      <c r="PIV153" s="234"/>
      <c r="PIW153" s="235"/>
      <c r="PIX153" s="236"/>
      <c r="PIY153" s="237"/>
      <c r="PIZ153" s="268"/>
      <c r="PJA153" s="239"/>
      <c r="PJB153" s="235"/>
      <c r="PJC153" s="236"/>
      <c r="PJD153" s="240"/>
      <c r="PJE153" s="234"/>
      <c r="PJF153" s="258"/>
      <c r="PJG153" s="242"/>
      <c r="PJH153" s="237"/>
      <c r="PJI153" s="237"/>
      <c r="PJJ153" s="243"/>
      <c r="PJK153" s="261"/>
      <c r="PJL153" s="56"/>
      <c r="PJM153" s="245"/>
      <c r="PJN153" s="269"/>
      <c r="PJO153" s="270"/>
      <c r="PJP153" s="271"/>
      <c r="PJQ153" s="270"/>
      <c r="PJR153" s="272"/>
      <c r="PJS153" s="245"/>
      <c r="PJT153" s="245"/>
      <c r="PJU153" s="245"/>
      <c r="PJV153" s="272"/>
      <c r="PJW153" s="273"/>
      <c r="PJX153" s="274"/>
      <c r="PJY153" s="275"/>
      <c r="PJZ153" s="275"/>
      <c r="PKA153" s="275"/>
      <c r="PKB153" s="275"/>
      <c r="PKC153" s="254"/>
      <c r="PKD153" s="254"/>
      <c r="PKE153" s="254"/>
      <c r="PKF153" s="254"/>
      <c r="PKG153" s="254"/>
      <c r="PKH153" s="254"/>
      <c r="PKI153" s="254"/>
      <c r="PKJ153" s="267"/>
      <c r="PKK153" s="234"/>
      <c r="PKL153" s="235"/>
      <c r="PKM153" s="236"/>
      <c r="PKN153" s="237"/>
      <c r="PKO153" s="268"/>
      <c r="PKP153" s="239"/>
      <c r="PKQ153" s="235"/>
      <c r="PKR153" s="236"/>
      <c r="PKS153" s="240"/>
      <c r="PKT153" s="234"/>
      <c r="PKU153" s="258"/>
      <c r="PKV153" s="242"/>
      <c r="PKW153" s="237"/>
      <c r="PKX153" s="237"/>
      <c r="PKY153" s="243"/>
      <c r="PKZ153" s="261"/>
      <c r="PLA153" s="56"/>
      <c r="PLB153" s="245"/>
      <c r="PLC153" s="269"/>
      <c r="PLD153" s="270"/>
      <c r="PLE153" s="271"/>
      <c r="PLF153" s="270"/>
      <c r="PLG153" s="272"/>
      <c r="PLH153" s="245"/>
      <c r="PLI153" s="245"/>
      <c r="PLJ153" s="245"/>
      <c r="PLK153" s="272"/>
      <c r="PLL153" s="273"/>
      <c r="PLM153" s="274"/>
      <c r="PLN153" s="275"/>
      <c r="PLO153" s="275"/>
      <c r="PLP153" s="275"/>
      <c r="PLQ153" s="275"/>
      <c r="PLR153" s="254"/>
      <c r="PLS153" s="254"/>
      <c r="PLT153" s="254"/>
      <c r="PLU153" s="254"/>
      <c r="PLV153" s="254"/>
      <c r="PLW153" s="254"/>
      <c r="PLX153" s="254"/>
      <c r="PLY153" s="267"/>
      <c r="PLZ153" s="234"/>
      <c r="PMA153" s="235"/>
      <c r="PMB153" s="236"/>
      <c r="PMC153" s="237"/>
      <c r="PMD153" s="268"/>
      <c r="PME153" s="239"/>
      <c r="PMF153" s="235"/>
      <c r="PMG153" s="236"/>
      <c r="PMH153" s="240"/>
      <c r="PMI153" s="234"/>
      <c r="PMJ153" s="258"/>
      <c r="PMK153" s="242"/>
      <c r="PML153" s="237"/>
      <c r="PMM153" s="237"/>
      <c r="PMN153" s="243"/>
      <c r="PMO153" s="261"/>
      <c r="PMP153" s="56"/>
      <c r="PMQ153" s="245"/>
      <c r="PMR153" s="269"/>
      <c r="PMS153" s="270"/>
      <c r="PMT153" s="271"/>
      <c r="PMU153" s="270"/>
      <c r="PMV153" s="272"/>
      <c r="PMW153" s="245"/>
      <c r="PMX153" s="245"/>
      <c r="PMY153" s="245"/>
      <c r="PMZ153" s="272"/>
      <c r="PNA153" s="273"/>
      <c r="PNB153" s="274"/>
      <c r="PNC153" s="275"/>
      <c r="PND153" s="275"/>
      <c r="PNE153" s="275"/>
      <c r="PNF153" s="275"/>
      <c r="PNG153" s="254"/>
      <c r="PNH153" s="254"/>
      <c r="PNI153" s="254"/>
      <c r="PNJ153" s="254"/>
      <c r="PNK153" s="254"/>
      <c r="PNL153" s="254"/>
      <c r="PNM153" s="254"/>
      <c r="PNN153" s="267"/>
      <c r="PNO153" s="234"/>
      <c r="PNP153" s="235"/>
      <c r="PNQ153" s="236"/>
      <c r="PNR153" s="237"/>
      <c r="PNS153" s="268"/>
      <c r="PNT153" s="239"/>
      <c r="PNU153" s="235"/>
      <c r="PNV153" s="236"/>
      <c r="PNW153" s="240"/>
      <c r="PNX153" s="234"/>
      <c r="PNY153" s="258"/>
      <c r="PNZ153" s="242"/>
      <c r="POA153" s="237"/>
      <c r="POB153" s="237"/>
      <c r="POC153" s="243"/>
      <c r="POD153" s="261"/>
      <c r="POE153" s="56"/>
      <c r="POF153" s="245"/>
      <c r="POG153" s="269"/>
      <c r="POH153" s="270"/>
      <c r="POI153" s="271"/>
      <c r="POJ153" s="270"/>
      <c r="POK153" s="272"/>
      <c r="POL153" s="245"/>
      <c r="POM153" s="245"/>
      <c r="PON153" s="245"/>
      <c r="POO153" s="272"/>
      <c r="POP153" s="273"/>
      <c r="POQ153" s="274"/>
      <c r="POR153" s="275"/>
      <c r="POS153" s="275"/>
      <c r="POT153" s="275"/>
      <c r="POU153" s="275"/>
      <c r="POV153" s="254"/>
      <c r="POW153" s="254"/>
      <c r="POX153" s="254"/>
      <c r="POY153" s="254"/>
      <c r="POZ153" s="254"/>
      <c r="PPA153" s="254"/>
      <c r="PPB153" s="254"/>
      <c r="PPC153" s="267"/>
      <c r="PPD153" s="234"/>
      <c r="PPE153" s="235"/>
      <c r="PPF153" s="236"/>
      <c r="PPG153" s="237"/>
      <c r="PPH153" s="268"/>
      <c r="PPI153" s="239"/>
      <c r="PPJ153" s="235"/>
      <c r="PPK153" s="236"/>
      <c r="PPL153" s="240"/>
      <c r="PPM153" s="234"/>
      <c r="PPN153" s="258"/>
      <c r="PPO153" s="242"/>
      <c r="PPP153" s="237"/>
      <c r="PPQ153" s="237"/>
      <c r="PPR153" s="243"/>
      <c r="PPS153" s="261"/>
      <c r="PPT153" s="56"/>
      <c r="PPU153" s="245"/>
      <c r="PPV153" s="269"/>
      <c r="PPW153" s="270"/>
      <c r="PPX153" s="271"/>
      <c r="PPY153" s="270"/>
      <c r="PPZ153" s="272"/>
      <c r="PQA153" s="245"/>
      <c r="PQB153" s="245"/>
      <c r="PQC153" s="245"/>
      <c r="PQD153" s="272"/>
      <c r="PQE153" s="273"/>
      <c r="PQF153" s="274"/>
      <c r="PQG153" s="275"/>
      <c r="PQH153" s="275"/>
      <c r="PQI153" s="275"/>
      <c r="PQJ153" s="275"/>
      <c r="PQK153" s="254"/>
      <c r="PQL153" s="254"/>
      <c r="PQM153" s="254"/>
      <c r="PQN153" s="254"/>
      <c r="PQO153" s="254"/>
      <c r="PQP153" s="254"/>
      <c r="PQQ153" s="254"/>
      <c r="PQR153" s="267"/>
      <c r="PQS153" s="234"/>
      <c r="PQT153" s="235"/>
      <c r="PQU153" s="236"/>
      <c r="PQV153" s="237"/>
      <c r="PQW153" s="268"/>
      <c r="PQX153" s="239"/>
      <c r="PQY153" s="235"/>
      <c r="PQZ153" s="236"/>
      <c r="PRA153" s="240"/>
      <c r="PRB153" s="234"/>
      <c r="PRC153" s="258"/>
      <c r="PRD153" s="242"/>
      <c r="PRE153" s="237"/>
      <c r="PRF153" s="237"/>
      <c r="PRG153" s="243"/>
      <c r="PRH153" s="261"/>
      <c r="PRI153" s="56"/>
      <c r="PRJ153" s="245"/>
      <c r="PRK153" s="269"/>
      <c r="PRL153" s="270"/>
      <c r="PRM153" s="271"/>
      <c r="PRN153" s="270"/>
      <c r="PRO153" s="272"/>
      <c r="PRP153" s="245"/>
      <c r="PRQ153" s="245"/>
      <c r="PRR153" s="245"/>
      <c r="PRS153" s="272"/>
      <c r="PRT153" s="273"/>
      <c r="PRU153" s="274"/>
      <c r="PRV153" s="275"/>
      <c r="PRW153" s="275"/>
      <c r="PRX153" s="275"/>
      <c r="PRY153" s="275"/>
      <c r="PRZ153" s="254"/>
      <c r="PSA153" s="254"/>
      <c r="PSB153" s="254"/>
      <c r="PSC153" s="254"/>
      <c r="PSD153" s="254"/>
      <c r="PSE153" s="254"/>
      <c r="PSF153" s="254"/>
      <c r="PSG153" s="267"/>
      <c r="PSH153" s="234"/>
      <c r="PSI153" s="235"/>
      <c r="PSJ153" s="236"/>
      <c r="PSK153" s="237"/>
      <c r="PSL153" s="268"/>
      <c r="PSM153" s="239"/>
      <c r="PSN153" s="235"/>
      <c r="PSO153" s="236"/>
      <c r="PSP153" s="240"/>
      <c r="PSQ153" s="234"/>
      <c r="PSR153" s="258"/>
      <c r="PSS153" s="242"/>
      <c r="PST153" s="237"/>
      <c r="PSU153" s="237"/>
      <c r="PSV153" s="243"/>
      <c r="PSW153" s="261"/>
      <c r="PSX153" s="56"/>
      <c r="PSY153" s="245"/>
      <c r="PSZ153" s="269"/>
      <c r="PTA153" s="270"/>
      <c r="PTB153" s="271"/>
      <c r="PTC153" s="270"/>
      <c r="PTD153" s="272"/>
      <c r="PTE153" s="245"/>
      <c r="PTF153" s="245"/>
      <c r="PTG153" s="245"/>
      <c r="PTH153" s="272"/>
      <c r="PTI153" s="273"/>
      <c r="PTJ153" s="274"/>
      <c r="PTK153" s="275"/>
      <c r="PTL153" s="275"/>
      <c r="PTM153" s="275"/>
      <c r="PTN153" s="275"/>
      <c r="PTO153" s="254"/>
      <c r="PTP153" s="254"/>
      <c r="PTQ153" s="254"/>
      <c r="PTR153" s="254"/>
      <c r="PTS153" s="254"/>
      <c r="PTT153" s="254"/>
      <c r="PTU153" s="254"/>
      <c r="PTV153" s="267"/>
      <c r="PTW153" s="234"/>
      <c r="PTX153" s="235"/>
      <c r="PTY153" s="236"/>
      <c r="PTZ153" s="237"/>
      <c r="PUA153" s="268"/>
      <c r="PUB153" s="239"/>
      <c r="PUC153" s="235"/>
      <c r="PUD153" s="236"/>
      <c r="PUE153" s="240"/>
      <c r="PUF153" s="234"/>
      <c r="PUG153" s="258"/>
      <c r="PUH153" s="242"/>
      <c r="PUI153" s="237"/>
      <c r="PUJ153" s="237"/>
      <c r="PUK153" s="243"/>
      <c r="PUL153" s="261"/>
      <c r="PUM153" s="56"/>
      <c r="PUN153" s="245"/>
      <c r="PUO153" s="269"/>
      <c r="PUP153" s="270"/>
      <c r="PUQ153" s="271"/>
      <c r="PUR153" s="270"/>
      <c r="PUS153" s="272"/>
      <c r="PUT153" s="245"/>
      <c r="PUU153" s="245"/>
      <c r="PUV153" s="245"/>
      <c r="PUW153" s="272"/>
      <c r="PUX153" s="273"/>
      <c r="PUY153" s="274"/>
      <c r="PUZ153" s="275"/>
      <c r="PVA153" s="275"/>
      <c r="PVB153" s="275"/>
      <c r="PVC153" s="275"/>
      <c r="PVD153" s="254"/>
      <c r="PVE153" s="254"/>
      <c r="PVF153" s="254"/>
      <c r="PVG153" s="254"/>
      <c r="PVH153" s="254"/>
      <c r="PVI153" s="254"/>
      <c r="PVJ153" s="254"/>
      <c r="PVK153" s="267"/>
      <c r="PVL153" s="234"/>
      <c r="PVM153" s="235"/>
      <c r="PVN153" s="236"/>
      <c r="PVO153" s="237"/>
      <c r="PVP153" s="268"/>
      <c r="PVQ153" s="239"/>
      <c r="PVR153" s="235"/>
      <c r="PVS153" s="236"/>
      <c r="PVT153" s="240"/>
      <c r="PVU153" s="234"/>
      <c r="PVV153" s="258"/>
      <c r="PVW153" s="242"/>
      <c r="PVX153" s="237"/>
      <c r="PVY153" s="237"/>
      <c r="PVZ153" s="243"/>
      <c r="PWA153" s="261"/>
      <c r="PWB153" s="56"/>
      <c r="PWC153" s="245"/>
      <c r="PWD153" s="269"/>
      <c r="PWE153" s="270"/>
      <c r="PWF153" s="271"/>
      <c r="PWG153" s="270"/>
      <c r="PWH153" s="272"/>
      <c r="PWI153" s="245"/>
      <c r="PWJ153" s="245"/>
      <c r="PWK153" s="245"/>
      <c r="PWL153" s="272"/>
      <c r="PWM153" s="273"/>
      <c r="PWN153" s="274"/>
      <c r="PWO153" s="275"/>
      <c r="PWP153" s="275"/>
      <c r="PWQ153" s="275"/>
      <c r="PWR153" s="275"/>
      <c r="PWS153" s="254"/>
      <c r="PWT153" s="254"/>
      <c r="PWU153" s="254"/>
      <c r="PWV153" s="254"/>
      <c r="PWW153" s="254"/>
      <c r="PWX153" s="254"/>
      <c r="PWY153" s="254"/>
      <c r="PWZ153" s="267"/>
      <c r="PXA153" s="234"/>
      <c r="PXB153" s="235"/>
      <c r="PXC153" s="236"/>
      <c r="PXD153" s="237"/>
      <c r="PXE153" s="268"/>
      <c r="PXF153" s="239"/>
      <c r="PXG153" s="235"/>
      <c r="PXH153" s="236"/>
      <c r="PXI153" s="240"/>
      <c r="PXJ153" s="234"/>
      <c r="PXK153" s="258"/>
      <c r="PXL153" s="242"/>
      <c r="PXM153" s="237"/>
      <c r="PXN153" s="237"/>
      <c r="PXO153" s="243"/>
      <c r="PXP153" s="261"/>
      <c r="PXQ153" s="56"/>
      <c r="PXR153" s="245"/>
      <c r="PXS153" s="269"/>
      <c r="PXT153" s="270"/>
      <c r="PXU153" s="271"/>
      <c r="PXV153" s="270"/>
      <c r="PXW153" s="272"/>
      <c r="PXX153" s="245"/>
      <c r="PXY153" s="245"/>
      <c r="PXZ153" s="245"/>
      <c r="PYA153" s="272"/>
      <c r="PYB153" s="273"/>
      <c r="PYC153" s="274"/>
      <c r="PYD153" s="275"/>
      <c r="PYE153" s="275"/>
      <c r="PYF153" s="275"/>
      <c r="PYG153" s="275"/>
      <c r="PYH153" s="254"/>
      <c r="PYI153" s="254"/>
      <c r="PYJ153" s="254"/>
      <c r="PYK153" s="254"/>
      <c r="PYL153" s="254"/>
      <c r="PYM153" s="254"/>
      <c r="PYN153" s="254"/>
      <c r="PYO153" s="267"/>
      <c r="PYP153" s="234"/>
      <c r="PYQ153" s="235"/>
      <c r="PYR153" s="236"/>
      <c r="PYS153" s="237"/>
      <c r="PYT153" s="268"/>
      <c r="PYU153" s="239"/>
      <c r="PYV153" s="235"/>
      <c r="PYW153" s="236"/>
      <c r="PYX153" s="240"/>
      <c r="PYY153" s="234"/>
      <c r="PYZ153" s="258"/>
      <c r="PZA153" s="242"/>
      <c r="PZB153" s="237"/>
      <c r="PZC153" s="237"/>
      <c r="PZD153" s="243"/>
      <c r="PZE153" s="261"/>
      <c r="PZF153" s="56"/>
      <c r="PZG153" s="245"/>
      <c r="PZH153" s="269"/>
      <c r="PZI153" s="270"/>
      <c r="PZJ153" s="271"/>
      <c r="PZK153" s="270"/>
      <c r="PZL153" s="272"/>
      <c r="PZM153" s="245"/>
      <c r="PZN153" s="245"/>
      <c r="PZO153" s="245"/>
      <c r="PZP153" s="272"/>
      <c r="PZQ153" s="273"/>
      <c r="PZR153" s="274"/>
      <c r="PZS153" s="275"/>
      <c r="PZT153" s="275"/>
      <c r="PZU153" s="275"/>
      <c r="PZV153" s="275"/>
      <c r="PZW153" s="254"/>
      <c r="PZX153" s="254"/>
      <c r="PZY153" s="254"/>
      <c r="PZZ153" s="254"/>
      <c r="QAA153" s="254"/>
      <c r="QAB153" s="254"/>
      <c r="QAC153" s="254"/>
      <c r="QAD153" s="267"/>
      <c r="QAE153" s="234"/>
      <c r="QAF153" s="235"/>
      <c r="QAG153" s="236"/>
      <c r="QAH153" s="237"/>
      <c r="QAI153" s="268"/>
      <c r="QAJ153" s="239"/>
      <c r="QAK153" s="235"/>
      <c r="QAL153" s="236"/>
      <c r="QAM153" s="240"/>
      <c r="QAN153" s="234"/>
      <c r="QAO153" s="258"/>
      <c r="QAP153" s="242"/>
      <c r="QAQ153" s="237"/>
      <c r="QAR153" s="237"/>
      <c r="QAS153" s="243"/>
      <c r="QAT153" s="261"/>
      <c r="QAU153" s="56"/>
      <c r="QAV153" s="245"/>
      <c r="QAW153" s="269"/>
      <c r="QAX153" s="270"/>
      <c r="QAY153" s="271"/>
      <c r="QAZ153" s="270"/>
      <c r="QBA153" s="272"/>
      <c r="QBB153" s="245"/>
      <c r="QBC153" s="245"/>
      <c r="QBD153" s="245"/>
      <c r="QBE153" s="272"/>
      <c r="QBF153" s="273"/>
      <c r="QBG153" s="274"/>
      <c r="QBH153" s="275"/>
      <c r="QBI153" s="275"/>
      <c r="QBJ153" s="275"/>
      <c r="QBK153" s="275"/>
      <c r="QBL153" s="254"/>
      <c r="QBM153" s="254"/>
      <c r="QBN153" s="254"/>
      <c r="QBO153" s="254"/>
      <c r="QBP153" s="254"/>
      <c r="QBQ153" s="254"/>
      <c r="QBR153" s="254"/>
      <c r="QBS153" s="267"/>
      <c r="QBT153" s="234"/>
      <c r="QBU153" s="235"/>
      <c r="QBV153" s="236"/>
      <c r="QBW153" s="237"/>
      <c r="QBX153" s="268"/>
      <c r="QBY153" s="239"/>
      <c r="QBZ153" s="235"/>
      <c r="QCA153" s="236"/>
      <c r="QCB153" s="240"/>
      <c r="QCC153" s="234"/>
      <c r="QCD153" s="258"/>
      <c r="QCE153" s="242"/>
      <c r="QCF153" s="237"/>
      <c r="QCG153" s="237"/>
      <c r="QCH153" s="243"/>
      <c r="QCI153" s="261"/>
      <c r="QCJ153" s="56"/>
      <c r="QCK153" s="245"/>
      <c r="QCL153" s="269"/>
      <c r="QCM153" s="270"/>
      <c r="QCN153" s="271"/>
      <c r="QCO153" s="270"/>
      <c r="QCP153" s="272"/>
      <c r="QCQ153" s="245"/>
      <c r="QCR153" s="245"/>
      <c r="QCS153" s="245"/>
      <c r="QCT153" s="272"/>
      <c r="QCU153" s="273"/>
      <c r="QCV153" s="274"/>
      <c r="QCW153" s="275"/>
      <c r="QCX153" s="275"/>
      <c r="QCY153" s="275"/>
      <c r="QCZ153" s="275"/>
      <c r="QDA153" s="254"/>
      <c r="QDB153" s="254"/>
      <c r="QDC153" s="254"/>
      <c r="QDD153" s="254"/>
      <c r="QDE153" s="254"/>
      <c r="QDF153" s="254"/>
      <c r="QDG153" s="254"/>
      <c r="QDH153" s="267"/>
      <c r="QDI153" s="234"/>
      <c r="QDJ153" s="235"/>
      <c r="QDK153" s="236"/>
      <c r="QDL153" s="237"/>
      <c r="QDM153" s="268"/>
      <c r="QDN153" s="239"/>
      <c r="QDO153" s="235"/>
      <c r="QDP153" s="236"/>
      <c r="QDQ153" s="240"/>
      <c r="QDR153" s="234"/>
      <c r="QDS153" s="258"/>
      <c r="QDT153" s="242"/>
      <c r="QDU153" s="237"/>
      <c r="QDV153" s="237"/>
      <c r="QDW153" s="243"/>
      <c r="QDX153" s="261"/>
      <c r="QDY153" s="56"/>
      <c r="QDZ153" s="245"/>
      <c r="QEA153" s="269"/>
      <c r="QEB153" s="270"/>
      <c r="QEC153" s="271"/>
      <c r="QED153" s="270"/>
      <c r="QEE153" s="272"/>
      <c r="QEF153" s="245"/>
      <c r="QEG153" s="245"/>
      <c r="QEH153" s="245"/>
      <c r="QEI153" s="272"/>
      <c r="QEJ153" s="273"/>
      <c r="QEK153" s="274"/>
      <c r="QEL153" s="275"/>
      <c r="QEM153" s="275"/>
      <c r="QEN153" s="275"/>
      <c r="QEO153" s="275"/>
      <c r="QEP153" s="254"/>
      <c r="QEQ153" s="254"/>
      <c r="QER153" s="254"/>
      <c r="QES153" s="254"/>
      <c r="QET153" s="254"/>
      <c r="QEU153" s="254"/>
      <c r="QEV153" s="254"/>
      <c r="QEW153" s="267"/>
      <c r="QEX153" s="234"/>
      <c r="QEY153" s="235"/>
      <c r="QEZ153" s="236"/>
      <c r="QFA153" s="237"/>
      <c r="QFB153" s="268"/>
      <c r="QFC153" s="239"/>
      <c r="QFD153" s="235"/>
      <c r="QFE153" s="236"/>
      <c r="QFF153" s="240"/>
      <c r="QFG153" s="234"/>
      <c r="QFH153" s="258"/>
      <c r="QFI153" s="242"/>
      <c r="QFJ153" s="237"/>
      <c r="QFK153" s="237"/>
      <c r="QFL153" s="243"/>
      <c r="QFM153" s="261"/>
      <c r="QFN153" s="56"/>
      <c r="QFO153" s="245"/>
      <c r="QFP153" s="269"/>
      <c r="QFQ153" s="270"/>
      <c r="QFR153" s="271"/>
      <c r="QFS153" s="270"/>
      <c r="QFT153" s="272"/>
      <c r="QFU153" s="245"/>
      <c r="QFV153" s="245"/>
      <c r="QFW153" s="245"/>
      <c r="QFX153" s="272"/>
      <c r="QFY153" s="273"/>
      <c r="QFZ153" s="274"/>
      <c r="QGA153" s="275"/>
      <c r="QGB153" s="275"/>
      <c r="QGC153" s="275"/>
      <c r="QGD153" s="275"/>
      <c r="QGE153" s="254"/>
      <c r="QGF153" s="254"/>
      <c r="QGG153" s="254"/>
      <c r="QGH153" s="254"/>
      <c r="QGI153" s="254"/>
      <c r="QGJ153" s="254"/>
      <c r="QGK153" s="254"/>
      <c r="QGL153" s="267"/>
      <c r="QGM153" s="234"/>
      <c r="QGN153" s="235"/>
      <c r="QGO153" s="236"/>
      <c r="QGP153" s="237"/>
      <c r="QGQ153" s="268"/>
      <c r="QGR153" s="239"/>
      <c r="QGS153" s="235"/>
      <c r="QGT153" s="236"/>
      <c r="QGU153" s="240"/>
      <c r="QGV153" s="234"/>
      <c r="QGW153" s="258"/>
      <c r="QGX153" s="242"/>
      <c r="QGY153" s="237"/>
      <c r="QGZ153" s="237"/>
      <c r="QHA153" s="243"/>
      <c r="QHB153" s="261"/>
      <c r="QHC153" s="56"/>
      <c r="QHD153" s="245"/>
      <c r="QHE153" s="269"/>
      <c r="QHF153" s="270"/>
      <c r="QHG153" s="271"/>
      <c r="QHH153" s="270"/>
      <c r="QHI153" s="272"/>
      <c r="QHJ153" s="245"/>
      <c r="QHK153" s="245"/>
      <c r="QHL153" s="245"/>
      <c r="QHM153" s="272"/>
      <c r="QHN153" s="273"/>
      <c r="QHO153" s="274"/>
      <c r="QHP153" s="275"/>
      <c r="QHQ153" s="275"/>
      <c r="QHR153" s="275"/>
      <c r="QHS153" s="275"/>
      <c r="QHT153" s="254"/>
      <c r="QHU153" s="254"/>
      <c r="QHV153" s="254"/>
      <c r="QHW153" s="254"/>
      <c r="QHX153" s="254"/>
      <c r="QHY153" s="254"/>
      <c r="QHZ153" s="254"/>
      <c r="QIA153" s="267"/>
      <c r="QIB153" s="234"/>
      <c r="QIC153" s="235"/>
      <c r="QID153" s="236"/>
      <c r="QIE153" s="237"/>
      <c r="QIF153" s="268"/>
      <c r="QIG153" s="239"/>
      <c r="QIH153" s="235"/>
      <c r="QII153" s="236"/>
      <c r="QIJ153" s="240"/>
      <c r="QIK153" s="234"/>
      <c r="QIL153" s="258"/>
      <c r="QIM153" s="242"/>
      <c r="QIN153" s="237"/>
      <c r="QIO153" s="237"/>
      <c r="QIP153" s="243"/>
      <c r="QIQ153" s="261"/>
      <c r="QIR153" s="56"/>
      <c r="QIS153" s="245"/>
      <c r="QIT153" s="269"/>
      <c r="QIU153" s="270"/>
      <c r="QIV153" s="271"/>
      <c r="QIW153" s="270"/>
      <c r="QIX153" s="272"/>
      <c r="QIY153" s="245"/>
      <c r="QIZ153" s="245"/>
      <c r="QJA153" s="245"/>
      <c r="QJB153" s="272"/>
      <c r="QJC153" s="273"/>
      <c r="QJD153" s="274"/>
      <c r="QJE153" s="275"/>
      <c r="QJF153" s="275"/>
      <c r="QJG153" s="275"/>
      <c r="QJH153" s="275"/>
      <c r="QJI153" s="254"/>
      <c r="QJJ153" s="254"/>
      <c r="QJK153" s="254"/>
      <c r="QJL153" s="254"/>
      <c r="QJM153" s="254"/>
      <c r="QJN153" s="254"/>
      <c r="QJO153" s="254"/>
      <c r="QJP153" s="267"/>
      <c r="QJQ153" s="234"/>
      <c r="QJR153" s="235"/>
      <c r="QJS153" s="236"/>
      <c r="QJT153" s="237"/>
      <c r="QJU153" s="268"/>
      <c r="QJV153" s="239"/>
      <c r="QJW153" s="235"/>
      <c r="QJX153" s="236"/>
      <c r="QJY153" s="240"/>
      <c r="QJZ153" s="234"/>
      <c r="QKA153" s="258"/>
      <c r="QKB153" s="242"/>
      <c r="QKC153" s="237"/>
      <c r="QKD153" s="237"/>
      <c r="QKE153" s="243"/>
      <c r="QKF153" s="261"/>
      <c r="QKG153" s="56"/>
      <c r="QKH153" s="245"/>
      <c r="QKI153" s="269"/>
      <c r="QKJ153" s="270"/>
      <c r="QKK153" s="271"/>
      <c r="QKL153" s="270"/>
      <c r="QKM153" s="272"/>
      <c r="QKN153" s="245"/>
      <c r="QKO153" s="245"/>
      <c r="QKP153" s="245"/>
      <c r="QKQ153" s="272"/>
      <c r="QKR153" s="273"/>
      <c r="QKS153" s="274"/>
      <c r="QKT153" s="275"/>
      <c r="QKU153" s="275"/>
      <c r="QKV153" s="275"/>
      <c r="QKW153" s="275"/>
      <c r="QKX153" s="254"/>
      <c r="QKY153" s="254"/>
      <c r="QKZ153" s="254"/>
      <c r="QLA153" s="254"/>
      <c r="QLB153" s="254"/>
      <c r="QLC153" s="254"/>
      <c r="QLD153" s="254"/>
      <c r="QLE153" s="267"/>
      <c r="QLF153" s="234"/>
      <c r="QLG153" s="235"/>
      <c r="QLH153" s="236"/>
      <c r="QLI153" s="237"/>
      <c r="QLJ153" s="268"/>
      <c r="QLK153" s="239"/>
      <c r="QLL153" s="235"/>
      <c r="QLM153" s="236"/>
      <c r="QLN153" s="240"/>
      <c r="QLO153" s="234"/>
      <c r="QLP153" s="258"/>
      <c r="QLQ153" s="242"/>
      <c r="QLR153" s="237"/>
      <c r="QLS153" s="237"/>
      <c r="QLT153" s="243"/>
      <c r="QLU153" s="261"/>
      <c r="QLV153" s="56"/>
      <c r="QLW153" s="245"/>
      <c r="QLX153" s="269"/>
      <c r="QLY153" s="270"/>
      <c r="QLZ153" s="271"/>
      <c r="QMA153" s="270"/>
      <c r="QMB153" s="272"/>
      <c r="QMC153" s="245"/>
      <c r="QMD153" s="245"/>
      <c r="QME153" s="245"/>
      <c r="QMF153" s="272"/>
      <c r="QMG153" s="273"/>
      <c r="QMH153" s="274"/>
      <c r="QMI153" s="275"/>
      <c r="QMJ153" s="275"/>
      <c r="QMK153" s="275"/>
      <c r="QML153" s="275"/>
      <c r="QMM153" s="254"/>
      <c r="QMN153" s="254"/>
      <c r="QMO153" s="254"/>
      <c r="QMP153" s="254"/>
      <c r="QMQ153" s="254"/>
      <c r="QMR153" s="254"/>
      <c r="QMS153" s="254"/>
      <c r="QMT153" s="267"/>
      <c r="QMU153" s="234"/>
      <c r="QMV153" s="235"/>
      <c r="QMW153" s="236"/>
      <c r="QMX153" s="237"/>
      <c r="QMY153" s="268"/>
      <c r="QMZ153" s="239"/>
      <c r="QNA153" s="235"/>
      <c r="QNB153" s="236"/>
      <c r="QNC153" s="240"/>
      <c r="QND153" s="234"/>
      <c r="QNE153" s="258"/>
      <c r="QNF153" s="242"/>
      <c r="QNG153" s="237"/>
      <c r="QNH153" s="237"/>
      <c r="QNI153" s="243"/>
      <c r="QNJ153" s="261"/>
      <c r="QNK153" s="56"/>
      <c r="QNL153" s="245"/>
      <c r="QNM153" s="269"/>
      <c r="QNN153" s="270"/>
      <c r="QNO153" s="271"/>
      <c r="QNP153" s="270"/>
      <c r="QNQ153" s="272"/>
      <c r="QNR153" s="245"/>
      <c r="QNS153" s="245"/>
      <c r="QNT153" s="245"/>
      <c r="QNU153" s="272"/>
      <c r="QNV153" s="273"/>
      <c r="QNW153" s="274"/>
      <c r="QNX153" s="275"/>
      <c r="QNY153" s="275"/>
      <c r="QNZ153" s="275"/>
      <c r="QOA153" s="275"/>
      <c r="QOB153" s="254"/>
      <c r="QOC153" s="254"/>
      <c r="QOD153" s="254"/>
      <c r="QOE153" s="254"/>
      <c r="QOF153" s="254"/>
      <c r="QOG153" s="254"/>
      <c r="QOH153" s="254"/>
      <c r="QOI153" s="267"/>
      <c r="QOJ153" s="234"/>
      <c r="QOK153" s="235"/>
      <c r="QOL153" s="236"/>
      <c r="QOM153" s="237"/>
      <c r="QON153" s="268"/>
      <c r="QOO153" s="239"/>
      <c r="QOP153" s="235"/>
      <c r="QOQ153" s="236"/>
      <c r="QOR153" s="240"/>
      <c r="QOS153" s="234"/>
      <c r="QOT153" s="258"/>
      <c r="QOU153" s="242"/>
      <c r="QOV153" s="237"/>
      <c r="QOW153" s="237"/>
      <c r="QOX153" s="243"/>
      <c r="QOY153" s="261"/>
      <c r="QOZ153" s="56"/>
      <c r="QPA153" s="245"/>
      <c r="QPB153" s="269"/>
      <c r="QPC153" s="270"/>
      <c r="QPD153" s="271"/>
      <c r="QPE153" s="270"/>
      <c r="QPF153" s="272"/>
      <c r="QPG153" s="245"/>
      <c r="QPH153" s="245"/>
      <c r="QPI153" s="245"/>
      <c r="QPJ153" s="272"/>
      <c r="QPK153" s="273"/>
      <c r="QPL153" s="274"/>
      <c r="QPM153" s="275"/>
      <c r="QPN153" s="275"/>
      <c r="QPO153" s="275"/>
      <c r="QPP153" s="275"/>
      <c r="QPQ153" s="254"/>
      <c r="QPR153" s="254"/>
      <c r="QPS153" s="254"/>
      <c r="QPT153" s="254"/>
      <c r="QPU153" s="254"/>
      <c r="QPV153" s="254"/>
      <c r="QPW153" s="254"/>
      <c r="QPX153" s="267"/>
      <c r="QPY153" s="234"/>
      <c r="QPZ153" s="235"/>
      <c r="QQA153" s="236"/>
      <c r="QQB153" s="237"/>
      <c r="QQC153" s="268"/>
      <c r="QQD153" s="239"/>
      <c r="QQE153" s="235"/>
      <c r="QQF153" s="236"/>
      <c r="QQG153" s="240"/>
      <c r="QQH153" s="234"/>
      <c r="QQI153" s="258"/>
      <c r="QQJ153" s="242"/>
      <c r="QQK153" s="237"/>
      <c r="QQL153" s="237"/>
      <c r="QQM153" s="243"/>
      <c r="QQN153" s="261"/>
      <c r="QQO153" s="56"/>
      <c r="QQP153" s="245"/>
      <c r="QQQ153" s="269"/>
      <c r="QQR153" s="270"/>
      <c r="QQS153" s="271"/>
      <c r="QQT153" s="270"/>
      <c r="QQU153" s="272"/>
      <c r="QQV153" s="245"/>
      <c r="QQW153" s="245"/>
      <c r="QQX153" s="245"/>
      <c r="QQY153" s="272"/>
      <c r="QQZ153" s="273"/>
      <c r="QRA153" s="274"/>
      <c r="QRB153" s="275"/>
      <c r="QRC153" s="275"/>
      <c r="QRD153" s="275"/>
      <c r="QRE153" s="275"/>
      <c r="QRF153" s="254"/>
      <c r="QRG153" s="254"/>
      <c r="QRH153" s="254"/>
      <c r="QRI153" s="254"/>
      <c r="QRJ153" s="254"/>
      <c r="QRK153" s="254"/>
      <c r="QRL153" s="254"/>
      <c r="QRM153" s="267"/>
      <c r="QRN153" s="234"/>
      <c r="QRO153" s="235"/>
      <c r="QRP153" s="236"/>
      <c r="QRQ153" s="237"/>
      <c r="QRR153" s="268"/>
      <c r="QRS153" s="239"/>
      <c r="QRT153" s="235"/>
      <c r="QRU153" s="236"/>
      <c r="QRV153" s="240"/>
      <c r="QRW153" s="234"/>
      <c r="QRX153" s="258"/>
      <c r="QRY153" s="242"/>
      <c r="QRZ153" s="237"/>
      <c r="QSA153" s="237"/>
      <c r="QSB153" s="243"/>
      <c r="QSC153" s="261"/>
      <c r="QSD153" s="56"/>
      <c r="QSE153" s="245"/>
      <c r="QSF153" s="269"/>
      <c r="QSG153" s="270"/>
      <c r="QSH153" s="271"/>
      <c r="QSI153" s="270"/>
      <c r="QSJ153" s="272"/>
      <c r="QSK153" s="245"/>
      <c r="QSL153" s="245"/>
      <c r="QSM153" s="245"/>
      <c r="QSN153" s="272"/>
      <c r="QSO153" s="273"/>
      <c r="QSP153" s="274"/>
      <c r="QSQ153" s="275"/>
      <c r="QSR153" s="275"/>
      <c r="QSS153" s="275"/>
      <c r="QST153" s="275"/>
      <c r="QSU153" s="254"/>
      <c r="QSV153" s="254"/>
      <c r="QSW153" s="254"/>
      <c r="QSX153" s="254"/>
      <c r="QSY153" s="254"/>
      <c r="QSZ153" s="254"/>
      <c r="QTA153" s="254"/>
      <c r="QTB153" s="267"/>
      <c r="QTC153" s="234"/>
      <c r="QTD153" s="235"/>
      <c r="QTE153" s="236"/>
      <c r="QTF153" s="237"/>
      <c r="QTG153" s="268"/>
      <c r="QTH153" s="239"/>
      <c r="QTI153" s="235"/>
      <c r="QTJ153" s="236"/>
      <c r="QTK153" s="240"/>
      <c r="QTL153" s="234"/>
      <c r="QTM153" s="258"/>
      <c r="QTN153" s="242"/>
      <c r="QTO153" s="237"/>
      <c r="QTP153" s="237"/>
      <c r="QTQ153" s="243"/>
      <c r="QTR153" s="261"/>
      <c r="QTS153" s="56"/>
      <c r="QTT153" s="245"/>
      <c r="QTU153" s="269"/>
      <c r="QTV153" s="270"/>
      <c r="QTW153" s="271"/>
      <c r="QTX153" s="270"/>
      <c r="QTY153" s="272"/>
      <c r="QTZ153" s="245"/>
      <c r="QUA153" s="245"/>
      <c r="QUB153" s="245"/>
      <c r="QUC153" s="272"/>
      <c r="QUD153" s="273"/>
      <c r="QUE153" s="274"/>
      <c r="QUF153" s="275"/>
      <c r="QUG153" s="275"/>
      <c r="QUH153" s="275"/>
      <c r="QUI153" s="275"/>
      <c r="QUJ153" s="254"/>
      <c r="QUK153" s="254"/>
      <c r="QUL153" s="254"/>
      <c r="QUM153" s="254"/>
      <c r="QUN153" s="254"/>
      <c r="QUO153" s="254"/>
      <c r="QUP153" s="254"/>
      <c r="QUQ153" s="267"/>
      <c r="QUR153" s="234"/>
      <c r="QUS153" s="235"/>
      <c r="QUT153" s="236"/>
      <c r="QUU153" s="237"/>
      <c r="QUV153" s="268"/>
      <c r="QUW153" s="239"/>
      <c r="QUX153" s="235"/>
      <c r="QUY153" s="236"/>
      <c r="QUZ153" s="240"/>
      <c r="QVA153" s="234"/>
      <c r="QVB153" s="258"/>
      <c r="QVC153" s="242"/>
      <c r="QVD153" s="237"/>
      <c r="QVE153" s="237"/>
      <c r="QVF153" s="243"/>
      <c r="QVG153" s="261"/>
      <c r="QVH153" s="56"/>
      <c r="QVI153" s="245"/>
      <c r="QVJ153" s="269"/>
      <c r="QVK153" s="270"/>
      <c r="QVL153" s="271"/>
      <c r="QVM153" s="270"/>
      <c r="QVN153" s="272"/>
      <c r="QVO153" s="245"/>
      <c r="QVP153" s="245"/>
      <c r="QVQ153" s="245"/>
      <c r="QVR153" s="272"/>
      <c r="QVS153" s="273"/>
      <c r="QVT153" s="274"/>
      <c r="QVU153" s="275"/>
      <c r="QVV153" s="275"/>
      <c r="QVW153" s="275"/>
      <c r="QVX153" s="275"/>
      <c r="QVY153" s="254"/>
      <c r="QVZ153" s="254"/>
      <c r="QWA153" s="254"/>
      <c r="QWB153" s="254"/>
      <c r="QWC153" s="254"/>
      <c r="QWD153" s="254"/>
      <c r="QWE153" s="254"/>
      <c r="QWF153" s="267"/>
      <c r="QWG153" s="234"/>
      <c r="QWH153" s="235"/>
      <c r="QWI153" s="236"/>
      <c r="QWJ153" s="237"/>
      <c r="QWK153" s="268"/>
      <c r="QWL153" s="239"/>
      <c r="QWM153" s="235"/>
      <c r="QWN153" s="236"/>
      <c r="QWO153" s="240"/>
      <c r="QWP153" s="234"/>
      <c r="QWQ153" s="258"/>
      <c r="QWR153" s="242"/>
      <c r="QWS153" s="237"/>
      <c r="QWT153" s="237"/>
      <c r="QWU153" s="243"/>
      <c r="QWV153" s="261"/>
      <c r="QWW153" s="56"/>
      <c r="QWX153" s="245"/>
      <c r="QWY153" s="269"/>
      <c r="QWZ153" s="270"/>
      <c r="QXA153" s="271"/>
      <c r="QXB153" s="270"/>
      <c r="QXC153" s="272"/>
      <c r="QXD153" s="245"/>
      <c r="QXE153" s="245"/>
      <c r="QXF153" s="245"/>
      <c r="QXG153" s="272"/>
      <c r="QXH153" s="273"/>
      <c r="QXI153" s="274"/>
      <c r="QXJ153" s="275"/>
      <c r="QXK153" s="275"/>
      <c r="QXL153" s="275"/>
      <c r="QXM153" s="275"/>
      <c r="QXN153" s="254"/>
      <c r="QXO153" s="254"/>
      <c r="QXP153" s="254"/>
      <c r="QXQ153" s="254"/>
      <c r="QXR153" s="254"/>
      <c r="QXS153" s="254"/>
      <c r="QXT153" s="254"/>
      <c r="QXU153" s="267"/>
      <c r="QXV153" s="234"/>
      <c r="QXW153" s="235"/>
      <c r="QXX153" s="236"/>
      <c r="QXY153" s="237"/>
      <c r="QXZ153" s="268"/>
      <c r="QYA153" s="239"/>
      <c r="QYB153" s="235"/>
      <c r="QYC153" s="236"/>
      <c r="QYD153" s="240"/>
      <c r="QYE153" s="234"/>
      <c r="QYF153" s="258"/>
      <c r="QYG153" s="242"/>
      <c r="QYH153" s="237"/>
      <c r="QYI153" s="237"/>
      <c r="QYJ153" s="243"/>
      <c r="QYK153" s="261"/>
      <c r="QYL153" s="56"/>
      <c r="QYM153" s="245"/>
      <c r="QYN153" s="269"/>
      <c r="QYO153" s="270"/>
      <c r="QYP153" s="271"/>
      <c r="QYQ153" s="270"/>
      <c r="QYR153" s="272"/>
      <c r="QYS153" s="245"/>
      <c r="QYT153" s="245"/>
      <c r="QYU153" s="245"/>
      <c r="QYV153" s="272"/>
      <c r="QYW153" s="273"/>
      <c r="QYX153" s="274"/>
      <c r="QYY153" s="275"/>
      <c r="QYZ153" s="275"/>
      <c r="QZA153" s="275"/>
      <c r="QZB153" s="275"/>
      <c r="QZC153" s="254"/>
      <c r="QZD153" s="254"/>
      <c r="QZE153" s="254"/>
      <c r="QZF153" s="254"/>
      <c r="QZG153" s="254"/>
      <c r="QZH153" s="254"/>
      <c r="QZI153" s="254"/>
      <c r="QZJ153" s="267"/>
      <c r="QZK153" s="234"/>
      <c r="QZL153" s="235"/>
      <c r="QZM153" s="236"/>
      <c r="QZN153" s="237"/>
      <c r="QZO153" s="268"/>
      <c r="QZP153" s="239"/>
      <c r="QZQ153" s="235"/>
      <c r="QZR153" s="236"/>
      <c r="QZS153" s="240"/>
      <c r="QZT153" s="234"/>
      <c r="QZU153" s="258"/>
      <c r="QZV153" s="242"/>
      <c r="QZW153" s="237"/>
      <c r="QZX153" s="237"/>
      <c r="QZY153" s="243"/>
      <c r="QZZ153" s="261"/>
      <c r="RAA153" s="56"/>
      <c r="RAB153" s="245"/>
      <c r="RAC153" s="269"/>
      <c r="RAD153" s="270"/>
      <c r="RAE153" s="271"/>
      <c r="RAF153" s="270"/>
      <c r="RAG153" s="272"/>
      <c r="RAH153" s="245"/>
      <c r="RAI153" s="245"/>
      <c r="RAJ153" s="245"/>
      <c r="RAK153" s="272"/>
      <c r="RAL153" s="273"/>
      <c r="RAM153" s="274"/>
      <c r="RAN153" s="275"/>
      <c r="RAO153" s="275"/>
      <c r="RAP153" s="275"/>
      <c r="RAQ153" s="275"/>
      <c r="RAR153" s="254"/>
      <c r="RAS153" s="254"/>
      <c r="RAT153" s="254"/>
      <c r="RAU153" s="254"/>
      <c r="RAV153" s="254"/>
      <c r="RAW153" s="254"/>
      <c r="RAX153" s="254"/>
      <c r="RAY153" s="267"/>
      <c r="RAZ153" s="234"/>
      <c r="RBA153" s="235"/>
      <c r="RBB153" s="236"/>
      <c r="RBC153" s="237"/>
      <c r="RBD153" s="268"/>
      <c r="RBE153" s="239"/>
      <c r="RBF153" s="235"/>
      <c r="RBG153" s="236"/>
      <c r="RBH153" s="240"/>
      <c r="RBI153" s="234"/>
      <c r="RBJ153" s="258"/>
      <c r="RBK153" s="242"/>
      <c r="RBL153" s="237"/>
      <c r="RBM153" s="237"/>
      <c r="RBN153" s="243"/>
      <c r="RBO153" s="261"/>
      <c r="RBP153" s="56"/>
      <c r="RBQ153" s="245"/>
      <c r="RBR153" s="269"/>
      <c r="RBS153" s="270"/>
      <c r="RBT153" s="271"/>
      <c r="RBU153" s="270"/>
      <c r="RBV153" s="272"/>
      <c r="RBW153" s="245"/>
      <c r="RBX153" s="245"/>
      <c r="RBY153" s="245"/>
      <c r="RBZ153" s="272"/>
      <c r="RCA153" s="273"/>
      <c r="RCB153" s="274"/>
      <c r="RCC153" s="275"/>
      <c r="RCD153" s="275"/>
      <c r="RCE153" s="275"/>
      <c r="RCF153" s="275"/>
      <c r="RCG153" s="254"/>
      <c r="RCH153" s="254"/>
      <c r="RCI153" s="254"/>
      <c r="RCJ153" s="254"/>
      <c r="RCK153" s="254"/>
      <c r="RCL153" s="254"/>
      <c r="RCM153" s="254"/>
      <c r="RCN153" s="267"/>
      <c r="RCO153" s="234"/>
      <c r="RCP153" s="235"/>
      <c r="RCQ153" s="236"/>
      <c r="RCR153" s="237"/>
      <c r="RCS153" s="268"/>
      <c r="RCT153" s="239"/>
      <c r="RCU153" s="235"/>
      <c r="RCV153" s="236"/>
      <c r="RCW153" s="240"/>
      <c r="RCX153" s="234"/>
      <c r="RCY153" s="258"/>
      <c r="RCZ153" s="242"/>
      <c r="RDA153" s="237"/>
      <c r="RDB153" s="237"/>
      <c r="RDC153" s="243"/>
      <c r="RDD153" s="261"/>
      <c r="RDE153" s="56"/>
      <c r="RDF153" s="245"/>
      <c r="RDG153" s="269"/>
      <c r="RDH153" s="270"/>
      <c r="RDI153" s="271"/>
      <c r="RDJ153" s="270"/>
      <c r="RDK153" s="272"/>
      <c r="RDL153" s="245"/>
      <c r="RDM153" s="245"/>
      <c r="RDN153" s="245"/>
      <c r="RDO153" s="272"/>
      <c r="RDP153" s="273"/>
      <c r="RDQ153" s="274"/>
      <c r="RDR153" s="275"/>
      <c r="RDS153" s="275"/>
      <c r="RDT153" s="275"/>
      <c r="RDU153" s="275"/>
      <c r="RDV153" s="254"/>
      <c r="RDW153" s="254"/>
      <c r="RDX153" s="254"/>
      <c r="RDY153" s="254"/>
      <c r="RDZ153" s="254"/>
      <c r="REA153" s="254"/>
      <c r="REB153" s="254"/>
      <c r="REC153" s="267"/>
      <c r="RED153" s="234"/>
      <c r="REE153" s="235"/>
      <c r="REF153" s="236"/>
      <c r="REG153" s="237"/>
      <c r="REH153" s="268"/>
      <c r="REI153" s="239"/>
      <c r="REJ153" s="235"/>
      <c r="REK153" s="236"/>
      <c r="REL153" s="240"/>
      <c r="REM153" s="234"/>
      <c r="REN153" s="258"/>
      <c r="REO153" s="242"/>
      <c r="REP153" s="237"/>
      <c r="REQ153" s="237"/>
      <c r="RER153" s="243"/>
      <c r="RES153" s="261"/>
      <c r="RET153" s="56"/>
      <c r="REU153" s="245"/>
      <c r="REV153" s="269"/>
      <c r="REW153" s="270"/>
      <c r="REX153" s="271"/>
      <c r="REY153" s="270"/>
      <c r="REZ153" s="272"/>
      <c r="RFA153" s="245"/>
      <c r="RFB153" s="245"/>
      <c r="RFC153" s="245"/>
      <c r="RFD153" s="272"/>
      <c r="RFE153" s="273"/>
      <c r="RFF153" s="274"/>
      <c r="RFG153" s="275"/>
      <c r="RFH153" s="275"/>
      <c r="RFI153" s="275"/>
      <c r="RFJ153" s="275"/>
      <c r="RFK153" s="254"/>
      <c r="RFL153" s="254"/>
      <c r="RFM153" s="254"/>
      <c r="RFN153" s="254"/>
      <c r="RFO153" s="254"/>
      <c r="RFP153" s="254"/>
      <c r="RFQ153" s="254"/>
      <c r="RFR153" s="267"/>
      <c r="RFS153" s="234"/>
      <c r="RFT153" s="235"/>
      <c r="RFU153" s="236"/>
      <c r="RFV153" s="237"/>
      <c r="RFW153" s="268"/>
      <c r="RFX153" s="239"/>
      <c r="RFY153" s="235"/>
      <c r="RFZ153" s="236"/>
      <c r="RGA153" s="240"/>
      <c r="RGB153" s="234"/>
      <c r="RGC153" s="258"/>
      <c r="RGD153" s="242"/>
      <c r="RGE153" s="237"/>
      <c r="RGF153" s="237"/>
      <c r="RGG153" s="243"/>
      <c r="RGH153" s="261"/>
      <c r="RGI153" s="56"/>
      <c r="RGJ153" s="245"/>
      <c r="RGK153" s="269"/>
      <c r="RGL153" s="270"/>
      <c r="RGM153" s="271"/>
      <c r="RGN153" s="270"/>
      <c r="RGO153" s="272"/>
      <c r="RGP153" s="245"/>
      <c r="RGQ153" s="245"/>
      <c r="RGR153" s="245"/>
      <c r="RGS153" s="272"/>
      <c r="RGT153" s="273"/>
      <c r="RGU153" s="274"/>
      <c r="RGV153" s="275"/>
      <c r="RGW153" s="275"/>
      <c r="RGX153" s="275"/>
      <c r="RGY153" s="275"/>
      <c r="RGZ153" s="254"/>
      <c r="RHA153" s="254"/>
      <c r="RHB153" s="254"/>
      <c r="RHC153" s="254"/>
      <c r="RHD153" s="254"/>
      <c r="RHE153" s="254"/>
      <c r="RHF153" s="254"/>
      <c r="RHG153" s="267"/>
      <c r="RHH153" s="234"/>
      <c r="RHI153" s="235"/>
      <c r="RHJ153" s="236"/>
      <c r="RHK153" s="237"/>
      <c r="RHL153" s="268"/>
      <c r="RHM153" s="239"/>
      <c r="RHN153" s="235"/>
      <c r="RHO153" s="236"/>
      <c r="RHP153" s="240"/>
      <c r="RHQ153" s="234"/>
      <c r="RHR153" s="258"/>
      <c r="RHS153" s="242"/>
      <c r="RHT153" s="237"/>
      <c r="RHU153" s="237"/>
      <c r="RHV153" s="243"/>
      <c r="RHW153" s="261"/>
      <c r="RHX153" s="56"/>
      <c r="RHY153" s="245"/>
      <c r="RHZ153" s="269"/>
      <c r="RIA153" s="270"/>
      <c r="RIB153" s="271"/>
      <c r="RIC153" s="270"/>
      <c r="RID153" s="272"/>
      <c r="RIE153" s="245"/>
      <c r="RIF153" s="245"/>
      <c r="RIG153" s="245"/>
      <c r="RIH153" s="272"/>
      <c r="RII153" s="273"/>
      <c r="RIJ153" s="274"/>
      <c r="RIK153" s="275"/>
      <c r="RIL153" s="275"/>
      <c r="RIM153" s="275"/>
      <c r="RIN153" s="275"/>
      <c r="RIO153" s="254"/>
      <c r="RIP153" s="254"/>
      <c r="RIQ153" s="254"/>
      <c r="RIR153" s="254"/>
      <c r="RIS153" s="254"/>
      <c r="RIT153" s="254"/>
      <c r="RIU153" s="254"/>
      <c r="RIV153" s="267"/>
      <c r="RIW153" s="234"/>
      <c r="RIX153" s="235"/>
      <c r="RIY153" s="236"/>
      <c r="RIZ153" s="237"/>
      <c r="RJA153" s="268"/>
      <c r="RJB153" s="239"/>
      <c r="RJC153" s="235"/>
      <c r="RJD153" s="236"/>
      <c r="RJE153" s="240"/>
      <c r="RJF153" s="234"/>
      <c r="RJG153" s="258"/>
      <c r="RJH153" s="242"/>
      <c r="RJI153" s="237"/>
      <c r="RJJ153" s="237"/>
      <c r="RJK153" s="243"/>
      <c r="RJL153" s="261"/>
      <c r="RJM153" s="56"/>
      <c r="RJN153" s="245"/>
      <c r="RJO153" s="269"/>
      <c r="RJP153" s="270"/>
      <c r="RJQ153" s="271"/>
      <c r="RJR153" s="270"/>
      <c r="RJS153" s="272"/>
      <c r="RJT153" s="245"/>
      <c r="RJU153" s="245"/>
      <c r="RJV153" s="245"/>
      <c r="RJW153" s="272"/>
      <c r="RJX153" s="273"/>
      <c r="RJY153" s="274"/>
      <c r="RJZ153" s="275"/>
      <c r="RKA153" s="275"/>
      <c r="RKB153" s="275"/>
      <c r="RKC153" s="275"/>
      <c r="RKD153" s="254"/>
      <c r="RKE153" s="254"/>
      <c r="RKF153" s="254"/>
      <c r="RKG153" s="254"/>
      <c r="RKH153" s="254"/>
      <c r="RKI153" s="254"/>
      <c r="RKJ153" s="254"/>
      <c r="RKK153" s="267"/>
      <c r="RKL153" s="234"/>
      <c r="RKM153" s="235"/>
      <c r="RKN153" s="236"/>
      <c r="RKO153" s="237"/>
      <c r="RKP153" s="268"/>
      <c r="RKQ153" s="239"/>
      <c r="RKR153" s="235"/>
      <c r="RKS153" s="236"/>
      <c r="RKT153" s="240"/>
      <c r="RKU153" s="234"/>
      <c r="RKV153" s="258"/>
      <c r="RKW153" s="242"/>
      <c r="RKX153" s="237"/>
      <c r="RKY153" s="237"/>
      <c r="RKZ153" s="243"/>
      <c r="RLA153" s="261"/>
      <c r="RLB153" s="56"/>
      <c r="RLC153" s="245"/>
      <c r="RLD153" s="269"/>
      <c r="RLE153" s="270"/>
      <c r="RLF153" s="271"/>
      <c r="RLG153" s="270"/>
      <c r="RLH153" s="272"/>
      <c r="RLI153" s="245"/>
      <c r="RLJ153" s="245"/>
      <c r="RLK153" s="245"/>
      <c r="RLL153" s="272"/>
      <c r="RLM153" s="273"/>
      <c r="RLN153" s="274"/>
      <c r="RLO153" s="275"/>
      <c r="RLP153" s="275"/>
      <c r="RLQ153" s="275"/>
      <c r="RLR153" s="275"/>
      <c r="RLS153" s="254"/>
      <c r="RLT153" s="254"/>
      <c r="RLU153" s="254"/>
      <c r="RLV153" s="254"/>
      <c r="RLW153" s="254"/>
      <c r="RLX153" s="254"/>
      <c r="RLY153" s="254"/>
      <c r="RLZ153" s="267"/>
      <c r="RMA153" s="234"/>
      <c r="RMB153" s="235"/>
      <c r="RMC153" s="236"/>
      <c r="RMD153" s="237"/>
      <c r="RME153" s="268"/>
      <c r="RMF153" s="239"/>
      <c r="RMG153" s="235"/>
      <c r="RMH153" s="236"/>
      <c r="RMI153" s="240"/>
      <c r="RMJ153" s="234"/>
      <c r="RMK153" s="258"/>
      <c r="RML153" s="242"/>
      <c r="RMM153" s="237"/>
      <c r="RMN153" s="237"/>
      <c r="RMO153" s="243"/>
      <c r="RMP153" s="261"/>
      <c r="RMQ153" s="56"/>
      <c r="RMR153" s="245"/>
      <c r="RMS153" s="269"/>
      <c r="RMT153" s="270"/>
      <c r="RMU153" s="271"/>
      <c r="RMV153" s="270"/>
      <c r="RMW153" s="272"/>
      <c r="RMX153" s="245"/>
      <c r="RMY153" s="245"/>
      <c r="RMZ153" s="245"/>
      <c r="RNA153" s="272"/>
      <c r="RNB153" s="273"/>
      <c r="RNC153" s="274"/>
      <c r="RND153" s="275"/>
      <c r="RNE153" s="275"/>
      <c r="RNF153" s="275"/>
      <c r="RNG153" s="275"/>
      <c r="RNH153" s="254"/>
      <c r="RNI153" s="254"/>
      <c r="RNJ153" s="254"/>
      <c r="RNK153" s="254"/>
      <c r="RNL153" s="254"/>
      <c r="RNM153" s="254"/>
      <c r="RNN153" s="254"/>
      <c r="RNO153" s="267"/>
      <c r="RNP153" s="234"/>
      <c r="RNQ153" s="235"/>
      <c r="RNR153" s="236"/>
      <c r="RNS153" s="237"/>
      <c r="RNT153" s="268"/>
      <c r="RNU153" s="239"/>
      <c r="RNV153" s="235"/>
      <c r="RNW153" s="236"/>
      <c r="RNX153" s="240"/>
      <c r="RNY153" s="234"/>
      <c r="RNZ153" s="258"/>
      <c r="ROA153" s="242"/>
      <c r="ROB153" s="237"/>
      <c r="ROC153" s="237"/>
      <c r="ROD153" s="243"/>
      <c r="ROE153" s="261"/>
      <c r="ROF153" s="56"/>
      <c r="ROG153" s="245"/>
      <c r="ROH153" s="269"/>
      <c r="ROI153" s="270"/>
      <c r="ROJ153" s="271"/>
      <c r="ROK153" s="270"/>
      <c r="ROL153" s="272"/>
      <c r="ROM153" s="245"/>
      <c r="RON153" s="245"/>
      <c r="ROO153" s="245"/>
      <c r="ROP153" s="272"/>
      <c r="ROQ153" s="273"/>
      <c r="ROR153" s="274"/>
      <c r="ROS153" s="275"/>
      <c r="ROT153" s="275"/>
      <c r="ROU153" s="275"/>
      <c r="ROV153" s="275"/>
      <c r="ROW153" s="254"/>
      <c r="ROX153" s="254"/>
      <c r="ROY153" s="254"/>
      <c r="ROZ153" s="254"/>
      <c r="RPA153" s="254"/>
      <c r="RPB153" s="254"/>
      <c r="RPC153" s="254"/>
      <c r="RPD153" s="267"/>
      <c r="RPE153" s="234"/>
      <c r="RPF153" s="235"/>
      <c r="RPG153" s="236"/>
      <c r="RPH153" s="237"/>
      <c r="RPI153" s="268"/>
      <c r="RPJ153" s="239"/>
      <c r="RPK153" s="235"/>
      <c r="RPL153" s="236"/>
      <c r="RPM153" s="240"/>
      <c r="RPN153" s="234"/>
      <c r="RPO153" s="258"/>
      <c r="RPP153" s="242"/>
      <c r="RPQ153" s="237"/>
      <c r="RPR153" s="237"/>
      <c r="RPS153" s="243"/>
      <c r="RPT153" s="261"/>
      <c r="RPU153" s="56"/>
      <c r="RPV153" s="245"/>
      <c r="RPW153" s="269"/>
      <c r="RPX153" s="270"/>
      <c r="RPY153" s="271"/>
      <c r="RPZ153" s="270"/>
      <c r="RQA153" s="272"/>
      <c r="RQB153" s="245"/>
      <c r="RQC153" s="245"/>
      <c r="RQD153" s="245"/>
      <c r="RQE153" s="272"/>
      <c r="RQF153" s="273"/>
      <c r="RQG153" s="274"/>
      <c r="RQH153" s="275"/>
      <c r="RQI153" s="275"/>
      <c r="RQJ153" s="275"/>
      <c r="RQK153" s="275"/>
      <c r="RQL153" s="254"/>
      <c r="RQM153" s="254"/>
      <c r="RQN153" s="254"/>
      <c r="RQO153" s="254"/>
      <c r="RQP153" s="254"/>
      <c r="RQQ153" s="254"/>
      <c r="RQR153" s="254"/>
      <c r="RQS153" s="267"/>
      <c r="RQT153" s="234"/>
      <c r="RQU153" s="235"/>
      <c r="RQV153" s="236"/>
      <c r="RQW153" s="237"/>
      <c r="RQX153" s="268"/>
      <c r="RQY153" s="239"/>
      <c r="RQZ153" s="235"/>
      <c r="RRA153" s="236"/>
      <c r="RRB153" s="240"/>
      <c r="RRC153" s="234"/>
      <c r="RRD153" s="258"/>
      <c r="RRE153" s="242"/>
      <c r="RRF153" s="237"/>
      <c r="RRG153" s="237"/>
      <c r="RRH153" s="243"/>
      <c r="RRI153" s="261"/>
      <c r="RRJ153" s="56"/>
      <c r="RRK153" s="245"/>
      <c r="RRL153" s="269"/>
      <c r="RRM153" s="270"/>
      <c r="RRN153" s="271"/>
      <c r="RRO153" s="270"/>
      <c r="RRP153" s="272"/>
      <c r="RRQ153" s="245"/>
      <c r="RRR153" s="245"/>
      <c r="RRS153" s="245"/>
      <c r="RRT153" s="272"/>
      <c r="RRU153" s="273"/>
      <c r="RRV153" s="274"/>
      <c r="RRW153" s="275"/>
      <c r="RRX153" s="275"/>
      <c r="RRY153" s="275"/>
      <c r="RRZ153" s="275"/>
      <c r="RSA153" s="254"/>
      <c r="RSB153" s="254"/>
      <c r="RSC153" s="254"/>
      <c r="RSD153" s="254"/>
      <c r="RSE153" s="254"/>
      <c r="RSF153" s="254"/>
      <c r="RSG153" s="254"/>
      <c r="RSH153" s="267"/>
      <c r="RSI153" s="234"/>
      <c r="RSJ153" s="235"/>
      <c r="RSK153" s="236"/>
      <c r="RSL153" s="237"/>
      <c r="RSM153" s="268"/>
      <c r="RSN153" s="239"/>
      <c r="RSO153" s="235"/>
      <c r="RSP153" s="236"/>
      <c r="RSQ153" s="240"/>
      <c r="RSR153" s="234"/>
      <c r="RSS153" s="258"/>
      <c r="RST153" s="242"/>
      <c r="RSU153" s="237"/>
      <c r="RSV153" s="237"/>
      <c r="RSW153" s="243"/>
      <c r="RSX153" s="261"/>
      <c r="RSY153" s="56"/>
      <c r="RSZ153" s="245"/>
      <c r="RTA153" s="269"/>
      <c r="RTB153" s="270"/>
      <c r="RTC153" s="271"/>
      <c r="RTD153" s="270"/>
      <c r="RTE153" s="272"/>
      <c r="RTF153" s="245"/>
      <c r="RTG153" s="245"/>
      <c r="RTH153" s="245"/>
      <c r="RTI153" s="272"/>
      <c r="RTJ153" s="273"/>
      <c r="RTK153" s="274"/>
      <c r="RTL153" s="275"/>
      <c r="RTM153" s="275"/>
      <c r="RTN153" s="275"/>
      <c r="RTO153" s="275"/>
      <c r="RTP153" s="254"/>
      <c r="RTQ153" s="254"/>
      <c r="RTR153" s="254"/>
      <c r="RTS153" s="254"/>
      <c r="RTT153" s="254"/>
      <c r="RTU153" s="254"/>
      <c r="RTV153" s="254"/>
      <c r="RTW153" s="267"/>
      <c r="RTX153" s="234"/>
      <c r="RTY153" s="235"/>
      <c r="RTZ153" s="236"/>
      <c r="RUA153" s="237"/>
      <c r="RUB153" s="268"/>
      <c r="RUC153" s="239"/>
      <c r="RUD153" s="235"/>
      <c r="RUE153" s="236"/>
      <c r="RUF153" s="240"/>
      <c r="RUG153" s="234"/>
      <c r="RUH153" s="258"/>
      <c r="RUI153" s="242"/>
      <c r="RUJ153" s="237"/>
      <c r="RUK153" s="237"/>
      <c r="RUL153" s="243"/>
      <c r="RUM153" s="261"/>
      <c r="RUN153" s="56"/>
      <c r="RUO153" s="245"/>
      <c r="RUP153" s="269"/>
      <c r="RUQ153" s="270"/>
      <c r="RUR153" s="271"/>
      <c r="RUS153" s="270"/>
      <c r="RUT153" s="272"/>
      <c r="RUU153" s="245"/>
      <c r="RUV153" s="245"/>
      <c r="RUW153" s="245"/>
      <c r="RUX153" s="272"/>
      <c r="RUY153" s="273"/>
      <c r="RUZ153" s="274"/>
      <c r="RVA153" s="275"/>
      <c r="RVB153" s="275"/>
      <c r="RVC153" s="275"/>
      <c r="RVD153" s="275"/>
      <c r="RVE153" s="254"/>
      <c r="RVF153" s="254"/>
      <c r="RVG153" s="254"/>
      <c r="RVH153" s="254"/>
      <c r="RVI153" s="254"/>
      <c r="RVJ153" s="254"/>
      <c r="RVK153" s="254"/>
      <c r="RVL153" s="267"/>
      <c r="RVM153" s="234"/>
      <c r="RVN153" s="235"/>
      <c r="RVO153" s="236"/>
      <c r="RVP153" s="237"/>
      <c r="RVQ153" s="268"/>
      <c r="RVR153" s="239"/>
      <c r="RVS153" s="235"/>
      <c r="RVT153" s="236"/>
      <c r="RVU153" s="240"/>
      <c r="RVV153" s="234"/>
      <c r="RVW153" s="258"/>
      <c r="RVX153" s="242"/>
      <c r="RVY153" s="237"/>
      <c r="RVZ153" s="237"/>
      <c r="RWA153" s="243"/>
      <c r="RWB153" s="261"/>
      <c r="RWC153" s="56"/>
      <c r="RWD153" s="245"/>
      <c r="RWE153" s="269"/>
      <c r="RWF153" s="270"/>
      <c r="RWG153" s="271"/>
      <c r="RWH153" s="270"/>
      <c r="RWI153" s="272"/>
      <c r="RWJ153" s="245"/>
      <c r="RWK153" s="245"/>
      <c r="RWL153" s="245"/>
      <c r="RWM153" s="272"/>
      <c r="RWN153" s="273"/>
      <c r="RWO153" s="274"/>
      <c r="RWP153" s="275"/>
      <c r="RWQ153" s="275"/>
      <c r="RWR153" s="275"/>
      <c r="RWS153" s="275"/>
      <c r="RWT153" s="254"/>
      <c r="RWU153" s="254"/>
      <c r="RWV153" s="254"/>
      <c r="RWW153" s="254"/>
      <c r="RWX153" s="254"/>
      <c r="RWY153" s="254"/>
      <c r="RWZ153" s="254"/>
      <c r="RXA153" s="267"/>
      <c r="RXB153" s="234"/>
      <c r="RXC153" s="235"/>
      <c r="RXD153" s="236"/>
      <c r="RXE153" s="237"/>
      <c r="RXF153" s="268"/>
      <c r="RXG153" s="239"/>
      <c r="RXH153" s="235"/>
      <c r="RXI153" s="236"/>
      <c r="RXJ153" s="240"/>
      <c r="RXK153" s="234"/>
      <c r="RXL153" s="258"/>
      <c r="RXM153" s="242"/>
      <c r="RXN153" s="237"/>
      <c r="RXO153" s="237"/>
      <c r="RXP153" s="243"/>
      <c r="RXQ153" s="261"/>
      <c r="RXR153" s="56"/>
      <c r="RXS153" s="245"/>
      <c r="RXT153" s="269"/>
      <c r="RXU153" s="270"/>
      <c r="RXV153" s="271"/>
      <c r="RXW153" s="270"/>
      <c r="RXX153" s="272"/>
      <c r="RXY153" s="245"/>
      <c r="RXZ153" s="245"/>
      <c r="RYA153" s="245"/>
      <c r="RYB153" s="272"/>
      <c r="RYC153" s="273"/>
      <c r="RYD153" s="274"/>
      <c r="RYE153" s="275"/>
      <c r="RYF153" s="275"/>
      <c r="RYG153" s="275"/>
      <c r="RYH153" s="275"/>
      <c r="RYI153" s="254"/>
      <c r="RYJ153" s="254"/>
      <c r="RYK153" s="254"/>
      <c r="RYL153" s="254"/>
      <c r="RYM153" s="254"/>
      <c r="RYN153" s="254"/>
      <c r="RYO153" s="254"/>
      <c r="RYP153" s="267"/>
      <c r="RYQ153" s="234"/>
      <c r="RYR153" s="235"/>
      <c r="RYS153" s="236"/>
      <c r="RYT153" s="237"/>
      <c r="RYU153" s="268"/>
      <c r="RYV153" s="239"/>
      <c r="RYW153" s="235"/>
      <c r="RYX153" s="236"/>
      <c r="RYY153" s="240"/>
      <c r="RYZ153" s="234"/>
      <c r="RZA153" s="258"/>
      <c r="RZB153" s="242"/>
      <c r="RZC153" s="237"/>
      <c r="RZD153" s="237"/>
      <c r="RZE153" s="243"/>
      <c r="RZF153" s="261"/>
      <c r="RZG153" s="56"/>
      <c r="RZH153" s="245"/>
      <c r="RZI153" s="269"/>
      <c r="RZJ153" s="270"/>
      <c r="RZK153" s="271"/>
      <c r="RZL153" s="270"/>
      <c r="RZM153" s="272"/>
      <c r="RZN153" s="245"/>
      <c r="RZO153" s="245"/>
      <c r="RZP153" s="245"/>
      <c r="RZQ153" s="272"/>
      <c r="RZR153" s="273"/>
      <c r="RZS153" s="274"/>
      <c r="RZT153" s="275"/>
      <c r="RZU153" s="275"/>
      <c r="RZV153" s="275"/>
      <c r="RZW153" s="275"/>
      <c r="RZX153" s="254"/>
      <c r="RZY153" s="254"/>
      <c r="RZZ153" s="254"/>
      <c r="SAA153" s="254"/>
      <c r="SAB153" s="254"/>
      <c r="SAC153" s="254"/>
      <c r="SAD153" s="254"/>
      <c r="SAE153" s="267"/>
      <c r="SAF153" s="234"/>
      <c r="SAG153" s="235"/>
      <c r="SAH153" s="236"/>
      <c r="SAI153" s="237"/>
      <c r="SAJ153" s="268"/>
      <c r="SAK153" s="239"/>
      <c r="SAL153" s="235"/>
      <c r="SAM153" s="236"/>
      <c r="SAN153" s="240"/>
      <c r="SAO153" s="234"/>
      <c r="SAP153" s="258"/>
      <c r="SAQ153" s="242"/>
      <c r="SAR153" s="237"/>
      <c r="SAS153" s="237"/>
      <c r="SAT153" s="243"/>
      <c r="SAU153" s="261"/>
      <c r="SAV153" s="56"/>
      <c r="SAW153" s="245"/>
      <c r="SAX153" s="269"/>
      <c r="SAY153" s="270"/>
      <c r="SAZ153" s="271"/>
      <c r="SBA153" s="270"/>
      <c r="SBB153" s="272"/>
      <c r="SBC153" s="245"/>
      <c r="SBD153" s="245"/>
      <c r="SBE153" s="245"/>
      <c r="SBF153" s="272"/>
      <c r="SBG153" s="273"/>
      <c r="SBH153" s="274"/>
      <c r="SBI153" s="275"/>
      <c r="SBJ153" s="275"/>
      <c r="SBK153" s="275"/>
      <c r="SBL153" s="275"/>
      <c r="SBM153" s="254"/>
      <c r="SBN153" s="254"/>
      <c r="SBO153" s="254"/>
      <c r="SBP153" s="254"/>
      <c r="SBQ153" s="254"/>
      <c r="SBR153" s="254"/>
      <c r="SBS153" s="254"/>
      <c r="SBT153" s="267"/>
      <c r="SBU153" s="234"/>
      <c r="SBV153" s="235"/>
      <c r="SBW153" s="236"/>
      <c r="SBX153" s="237"/>
      <c r="SBY153" s="268"/>
      <c r="SBZ153" s="239"/>
      <c r="SCA153" s="235"/>
      <c r="SCB153" s="236"/>
      <c r="SCC153" s="240"/>
      <c r="SCD153" s="234"/>
      <c r="SCE153" s="258"/>
      <c r="SCF153" s="242"/>
      <c r="SCG153" s="237"/>
      <c r="SCH153" s="237"/>
      <c r="SCI153" s="243"/>
      <c r="SCJ153" s="261"/>
      <c r="SCK153" s="56"/>
      <c r="SCL153" s="245"/>
      <c r="SCM153" s="269"/>
      <c r="SCN153" s="270"/>
      <c r="SCO153" s="271"/>
      <c r="SCP153" s="270"/>
      <c r="SCQ153" s="272"/>
      <c r="SCR153" s="245"/>
      <c r="SCS153" s="245"/>
      <c r="SCT153" s="245"/>
      <c r="SCU153" s="272"/>
      <c r="SCV153" s="273"/>
      <c r="SCW153" s="274"/>
      <c r="SCX153" s="275"/>
      <c r="SCY153" s="275"/>
      <c r="SCZ153" s="275"/>
      <c r="SDA153" s="275"/>
      <c r="SDB153" s="254"/>
      <c r="SDC153" s="254"/>
      <c r="SDD153" s="254"/>
      <c r="SDE153" s="254"/>
      <c r="SDF153" s="254"/>
      <c r="SDG153" s="254"/>
      <c r="SDH153" s="254"/>
      <c r="SDI153" s="267"/>
      <c r="SDJ153" s="234"/>
      <c r="SDK153" s="235"/>
      <c r="SDL153" s="236"/>
      <c r="SDM153" s="237"/>
      <c r="SDN153" s="268"/>
      <c r="SDO153" s="239"/>
      <c r="SDP153" s="235"/>
      <c r="SDQ153" s="236"/>
      <c r="SDR153" s="240"/>
      <c r="SDS153" s="234"/>
      <c r="SDT153" s="258"/>
      <c r="SDU153" s="242"/>
      <c r="SDV153" s="237"/>
      <c r="SDW153" s="237"/>
      <c r="SDX153" s="243"/>
      <c r="SDY153" s="261"/>
      <c r="SDZ153" s="56"/>
      <c r="SEA153" s="245"/>
      <c r="SEB153" s="269"/>
      <c r="SEC153" s="270"/>
      <c r="SED153" s="271"/>
      <c r="SEE153" s="270"/>
      <c r="SEF153" s="272"/>
      <c r="SEG153" s="245"/>
      <c r="SEH153" s="245"/>
      <c r="SEI153" s="245"/>
      <c r="SEJ153" s="272"/>
      <c r="SEK153" s="273"/>
      <c r="SEL153" s="274"/>
      <c r="SEM153" s="275"/>
      <c r="SEN153" s="275"/>
      <c r="SEO153" s="275"/>
      <c r="SEP153" s="275"/>
      <c r="SEQ153" s="254"/>
      <c r="SER153" s="254"/>
      <c r="SES153" s="254"/>
      <c r="SET153" s="254"/>
      <c r="SEU153" s="254"/>
      <c r="SEV153" s="254"/>
      <c r="SEW153" s="254"/>
      <c r="SEX153" s="267"/>
      <c r="SEY153" s="234"/>
      <c r="SEZ153" s="235"/>
      <c r="SFA153" s="236"/>
      <c r="SFB153" s="237"/>
      <c r="SFC153" s="268"/>
      <c r="SFD153" s="239"/>
      <c r="SFE153" s="235"/>
      <c r="SFF153" s="236"/>
      <c r="SFG153" s="240"/>
      <c r="SFH153" s="234"/>
      <c r="SFI153" s="258"/>
      <c r="SFJ153" s="242"/>
      <c r="SFK153" s="237"/>
      <c r="SFL153" s="237"/>
      <c r="SFM153" s="243"/>
      <c r="SFN153" s="261"/>
      <c r="SFO153" s="56"/>
      <c r="SFP153" s="245"/>
      <c r="SFQ153" s="269"/>
      <c r="SFR153" s="270"/>
      <c r="SFS153" s="271"/>
      <c r="SFT153" s="270"/>
      <c r="SFU153" s="272"/>
      <c r="SFV153" s="245"/>
      <c r="SFW153" s="245"/>
      <c r="SFX153" s="245"/>
      <c r="SFY153" s="272"/>
      <c r="SFZ153" s="273"/>
      <c r="SGA153" s="274"/>
      <c r="SGB153" s="275"/>
      <c r="SGC153" s="275"/>
      <c r="SGD153" s="275"/>
      <c r="SGE153" s="275"/>
      <c r="SGF153" s="254"/>
      <c r="SGG153" s="254"/>
      <c r="SGH153" s="254"/>
      <c r="SGI153" s="254"/>
      <c r="SGJ153" s="254"/>
      <c r="SGK153" s="254"/>
      <c r="SGL153" s="254"/>
      <c r="SGM153" s="267"/>
      <c r="SGN153" s="234"/>
      <c r="SGO153" s="235"/>
      <c r="SGP153" s="236"/>
      <c r="SGQ153" s="237"/>
      <c r="SGR153" s="268"/>
      <c r="SGS153" s="239"/>
      <c r="SGT153" s="235"/>
      <c r="SGU153" s="236"/>
      <c r="SGV153" s="240"/>
      <c r="SGW153" s="234"/>
      <c r="SGX153" s="258"/>
      <c r="SGY153" s="242"/>
      <c r="SGZ153" s="237"/>
      <c r="SHA153" s="237"/>
      <c r="SHB153" s="243"/>
      <c r="SHC153" s="261"/>
      <c r="SHD153" s="56"/>
      <c r="SHE153" s="245"/>
      <c r="SHF153" s="269"/>
      <c r="SHG153" s="270"/>
      <c r="SHH153" s="271"/>
      <c r="SHI153" s="270"/>
      <c r="SHJ153" s="272"/>
      <c r="SHK153" s="245"/>
      <c r="SHL153" s="245"/>
      <c r="SHM153" s="245"/>
      <c r="SHN153" s="272"/>
      <c r="SHO153" s="273"/>
      <c r="SHP153" s="274"/>
      <c r="SHQ153" s="275"/>
      <c r="SHR153" s="275"/>
      <c r="SHS153" s="275"/>
      <c r="SHT153" s="275"/>
      <c r="SHU153" s="254"/>
      <c r="SHV153" s="254"/>
      <c r="SHW153" s="254"/>
      <c r="SHX153" s="254"/>
      <c r="SHY153" s="254"/>
      <c r="SHZ153" s="254"/>
      <c r="SIA153" s="254"/>
      <c r="SIB153" s="267"/>
      <c r="SIC153" s="234"/>
      <c r="SID153" s="235"/>
      <c r="SIE153" s="236"/>
      <c r="SIF153" s="237"/>
      <c r="SIG153" s="268"/>
      <c r="SIH153" s="239"/>
      <c r="SII153" s="235"/>
      <c r="SIJ153" s="236"/>
      <c r="SIK153" s="240"/>
      <c r="SIL153" s="234"/>
      <c r="SIM153" s="258"/>
      <c r="SIN153" s="242"/>
      <c r="SIO153" s="237"/>
      <c r="SIP153" s="237"/>
      <c r="SIQ153" s="243"/>
      <c r="SIR153" s="261"/>
      <c r="SIS153" s="56"/>
      <c r="SIT153" s="245"/>
      <c r="SIU153" s="269"/>
      <c r="SIV153" s="270"/>
      <c r="SIW153" s="271"/>
      <c r="SIX153" s="270"/>
      <c r="SIY153" s="272"/>
      <c r="SIZ153" s="245"/>
      <c r="SJA153" s="245"/>
      <c r="SJB153" s="245"/>
      <c r="SJC153" s="272"/>
      <c r="SJD153" s="273"/>
      <c r="SJE153" s="274"/>
      <c r="SJF153" s="275"/>
      <c r="SJG153" s="275"/>
      <c r="SJH153" s="275"/>
      <c r="SJI153" s="275"/>
      <c r="SJJ153" s="254"/>
      <c r="SJK153" s="254"/>
      <c r="SJL153" s="254"/>
      <c r="SJM153" s="254"/>
      <c r="SJN153" s="254"/>
      <c r="SJO153" s="254"/>
      <c r="SJP153" s="254"/>
      <c r="SJQ153" s="267"/>
      <c r="SJR153" s="234"/>
      <c r="SJS153" s="235"/>
      <c r="SJT153" s="236"/>
      <c r="SJU153" s="237"/>
      <c r="SJV153" s="268"/>
      <c r="SJW153" s="239"/>
      <c r="SJX153" s="235"/>
      <c r="SJY153" s="236"/>
      <c r="SJZ153" s="240"/>
      <c r="SKA153" s="234"/>
      <c r="SKB153" s="258"/>
      <c r="SKC153" s="242"/>
      <c r="SKD153" s="237"/>
      <c r="SKE153" s="237"/>
      <c r="SKF153" s="243"/>
      <c r="SKG153" s="261"/>
      <c r="SKH153" s="56"/>
      <c r="SKI153" s="245"/>
      <c r="SKJ153" s="269"/>
      <c r="SKK153" s="270"/>
      <c r="SKL153" s="271"/>
      <c r="SKM153" s="270"/>
      <c r="SKN153" s="272"/>
      <c r="SKO153" s="245"/>
      <c r="SKP153" s="245"/>
      <c r="SKQ153" s="245"/>
      <c r="SKR153" s="272"/>
      <c r="SKS153" s="273"/>
      <c r="SKT153" s="274"/>
      <c r="SKU153" s="275"/>
      <c r="SKV153" s="275"/>
      <c r="SKW153" s="275"/>
      <c r="SKX153" s="275"/>
      <c r="SKY153" s="254"/>
      <c r="SKZ153" s="254"/>
      <c r="SLA153" s="254"/>
      <c r="SLB153" s="254"/>
      <c r="SLC153" s="254"/>
      <c r="SLD153" s="254"/>
      <c r="SLE153" s="254"/>
      <c r="SLF153" s="267"/>
      <c r="SLG153" s="234"/>
      <c r="SLH153" s="235"/>
      <c r="SLI153" s="236"/>
      <c r="SLJ153" s="237"/>
      <c r="SLK153" s="268"/>
      <c r="SLL153" s="239"/>
      <c r="SLM153" s="235"/>
      <c r="SLN153" s="236"/>
      <c r="SLO153" s="240"/>
      <c r="SLP153" s="234"/>
      <c r="SLQ153" s="258"/>
      <c r="SLR153" s="242"/>
      <c r="SLS153" s="237"/>
      <c r="SLT153" s="237"/>
      <c r="SLU153" s="243"/>
      <c r="SLV153" s="261"/>
      <c r="SLW153" s="56"/>
      <c r="SLX153" s="245"/>
      <c r="SLY153" s="269"/>
      <c r="SLZ153" s="270"/>
      <c r="SMA153" s="271"/>
      <c r="SMB153" s="270"/>
      <c r="SMC153" s="272"/>
      <c r="SMD153" s="245"/>
      <c r="SME153" s="245"/>
      <c r="SMF153" s="245"/>
      <c r="SMG153" s="272"/>
      <c r="SMH153" s="273"/>
      <c r="SMI153" s="274"/>
      <c r="SMJ153" s="275"/>
      <c r="SMK153" s="275"/>
      <c r="SML153" s="275"/>
      <c r="SMM153" s="275"/>
      <c r="SMN153" s="254"/>
      <c r="SMO153" s="254"/>
      <c r="SMP153" s="254"/>
      <c r="SMQ153" s="254"/>
      <c r="SMR153" s="254"/>
      <c r="SMS153" s="254"/>
      <c r="SMT153" s="254"/>
      <c r="SMU153" s="267"/>
      <c r="SMV153" s="234"/>
      <c r="SMW153" s="235"/>
      <c r="SMX153" s="236"/>
      <c r="SMY153" s="237"/>
      <c r="SMZ153" s="268"/>
      <c r="SNA153" s="239"/>
      <c r="SNB153" s="235"/>
      <c r="SNC153" s="236"/>
      <c r="SND153" s="240"/>
      <c r="SNE153" s="234"/>
      <c r="SNF153" s="258"/>
      <c r="SNG153" s="242"/>
      <c r="SNH153" s="237"/>
      <c r="SNI153" s="237"/>
      <c r="SNJ153" s="243"/>
      <c r="SNK153" s="261"/>
      <c r="SNL153" s="56"/>
      <c r="SNM153" s="245"/>
      <c r="SNN153" s="269"/>
      <c r="SNO153" s="270"/>
      <c r="SNP153" s="271"/>
      <c r="SNQ153" s="270"/>
      <c r="SNR153" s="272"/>
      <c r="SNS153" s="245"/>
      <c r="SNT153" s="245"/>
      <c r="SNU153" s="245"/>
      <c r="SNV153" s="272"/>
      <c r="SNW153" s="273"/>
      <c r="SNX153" s="274"/>
      <c r="SNY153" s="275"/>
      <c r="SNZ153" s="275"/>
      <c r="SOA153" s="275"/>
      <c r="SOB153" s="275"/>
      <c r="SOC153" s="254"/>
      <c r="SOD153" s="254"/>
      <c r="SOE153" s="254"/>
      <c r="SOF153" s="254"/>
      <c r="SOG153" s="254"/>
      <c r="SOH153" s="254"/>
      <c r="SOI153" s="254"/>
      <c r="SOJ153" s="267"/>
      <c r="SOK153" s="234"/>
      <c r="SOL153" s="235"/>
      <c r="SOM153" s="236"/>
      <c r="SON153" s="237"/>
      <c r="SOO153" s="268"/>
      <c r="SOP153" s="239"/>
      <c r="SOQ153" s="235"/>
      <c r="SOR153" s="236"/>
      <c r="SOS153" s="240"/>
      <c r="SOT153" s="234"/>
      <c r="SOU153" s="258"/>
      <c r="SOV153" s="242"/>
      <c r="SOW153" s="237"/>
      <c r="SOX153" s="237"/>
      <c r="SOY153" s="243"/>
      <c r="SOZ153" s="261"/>
      <c r="SPA153" s="56"/>
      <c r="SPB153" s="245"/>
      <c r="SPC153" s="269"/>
      <c r="SPD153" s="270"/>
      <c r="SPE153" s="271"/>
      <c r="SPF153" s="270"/>
      <c r="SPG153" s="272"/>
      <c r="SPH153" s="245"/>
      <c r="SPI153" s="245"/>
      <c r="SPJ153" s="245"/>
      <c r="SPK153" s="272"/>
      <c r="SPL153" s="273"/>
      <c r="SPM153" s="274"/>
      <c r="SPN153" s="275"/>
      <c r="SPO153" s="275"/>
      <c r="SPP153" s="275"/>
      <c r="SPQ153" s="275"/>
      <c r="SPR153" s="254"/>
      <c r="SPS153" s="254"/>
      <c r="SPT153" s="254"/>
      <c r="SPU153" s="254"/>
      <c r="SPV153" s="254"/>
      <c r="SPW153" s="254"/>
      <c r="SPX153" s="254"/>
      <c r="SPY153" s="267"/>
      <c r="SPZ153" s="234"/>
      <c r="SQA153" s="235"/>
      <c r="SQB153" s="236"/>
      <c r="SQC153" s="237"/>
      <c r="SQD153" s="268"/>
      <c r="SQE153" s="239"/>
      <c r="SQF153" s="235"/>
      <c r="SQG153" s="236"/>
      <c r="SQH153" s="240"/>
      <c r="SQI153" s="234"/>
      <c r="SQJ153" s="258"/>
      <c r="SQK153" s="242"/>
      <c r="SQL153" s="237"/>
      <c r="SQM153" s="237"/>
      <c r="SQN153" s="243"/>
      <c r="SQO153" s="261"/>
      <c r="SQP153" s="56"/>
      <c r="SQQ153" s="245"/>
      <c r="SQR153" s="269"/>
      <c r="SQS153" s="270"/>
      <c r="SQT153" s="271"/>
      <c r="SQU153" s="270"/>
      <c r="SQV153" s="272"/>
      <c r="SQW153" s="245"/>
      <c r="SQX153" s="245"/>
      <c r="SQY153" s="245"/>
      <c r="SQZ153" s="272"/>
      <c r="SRA153" s="273"/>
      <c r="SRB153" s="274"/>
      <c r="SRC153" s="275"/>
      <c r="SRD153" s="275"/>
      <c r="SRE153" s="275"/>
      <c r="SRF153" s="275"/>
      <c r="SRG153" s="254"/>
      <c r="SRH153" s="254"/>
      <c r="SRI153" s="254"/>
      <c r="SRJ153" s="254"/>
      <c r="SRK153" s="254"/>
      <c r="SRL153" s="254"/>
      <c r="SRM153" s="254"/>
      <c r="SRN153" s="267"/>
      <c r="SRO153" s="234"/>
      <c r="SRP153" s="235"/>
      <c r="SRQ153" s="236"/>
      <c r="SRR153" s="237"/>
      <c r="SRS153" s="268"/>
      <c r="SRT153" s="239"/>
      <c r="SRU153" s="235"/>
      <c r="SRV153" s="236"/>
      <c r="SRW153" s="240"/>
      <c r="SRX153" s="234"/>
      <c r="SRY153" s="258"/>
      <c r="SRZ153" s="242"/>
      <c r="SSA153" s="237"/>
      <c r="SSB153" s="237"/>
      <c r="SSC153" s="243"/>
      <c r="SSD153" s="261"/>
      <c r="SSE153" s="56"/>
      <c r="SSF153" s="245"/>
      <c r="SSG153" s="269"/>
      <c r="SSH153" s="270"/>
      <c r="SSI153" s="271"/>
      <c r="SSJ153" s="270"/>
      <c r="SSK153" s="272"/>
      <c r="SSL153" s="245"/>
      <c r="SSM153" s="245"/>
      <c r="SSN153" s="245"/>
      <c r="SSO153" s="272"/>
      <c r="SSP153" s="273"/>
      <c r="SSQ153" s="274"/>
      <c r="SSR153" s="275"/>
      <c r="SSS153" s="275"/>
      <c r="SST153" s="275"/>
      <c r="SSU153" s="275"/>
      <c r="SSV153" s="254"/>
      <c r="SSW153" s="254"/>
      <c r="SSX153" s="254"/>
      <c r="SSY153" s="254"/>
      <c r="SSZ153" s="254"/>
      <c r="STA153" s="254"/>
      <c r="STB153" s="254"/>
      <c r="STC153" s="267"/>
      <c r="STD153" s="234"/>
      <c r="STE153" s="235"/>
      <c r="STF153" s="236"/>
      <c r="STG153" s="237"/>
      <c r="STH153" s="268"/>
      <c r="STI153" s="239"/>
      <c r="STJ153" s="235"/>
      <c r="STK153" s="236"/>
      <c r="STL153" s="240"/>
      <c r="STM153" s="234"/>
      <c r="STN153" s="258"/>
      <c r="STO153" s="242"/>
      <c r="STP153" s="237"/>
      <c r="STQ153" s="237"/>
      <c r="STR153" s="243"/>
      <c r="STS153" s="261"/>
      <c r="STT153" s="56"/>
      <c r="STU153" s="245"/>
      <c r="STV153" s="269"/>
      <c r="STW153" s="270"/>
      <c r="STX153" s="271"/>
      <c r="STY153" s="270"/>
      <c r="STZ153" s="272"/>
      <c r="SUA153" s="245"/>
      <c r="SUB153" s="245"/>
      <c r="SUC153" s="245"/>
      <c r="SUD153" s="272"/>
      <c r="SUE153" s="273"/>
      <c r="SUF153" s="274"/>
      <c r="SUG153" s="275"/>
      <c r="SUH153" s="275"/>
      <c r="SUI153" s="275"/>
      <c r="SUJ153" s="275"/>
      <c r="SUK153" s="254"/>
      <c r="SUL153" s="254"/>
      <c r="SUM153" s="254"/>
      <c r="SUN153" s="254"/>
      <c r="SUO153" s="254"/>
      <c r="SUP153" s="254"/>
      <c r="SUQ153" s="254"/>
      <c r="SUR153" s="267"/>
      <c r="SUS153" s="234"/>
      <c r="SUT153" s="235"/>
      <c r="SUU153" s="236"/>
      <c r="SUV153" s="237"/>
      <c r="SUW153" s="268"/>
      <c r="SUX153" s="239"/>
      <c r="SUY153" s="235"/>
      <c r="SUZ153" s="236"/>
      <c r="SVA153" s="240"/>
      <c r="SVB153" s="234"/>
      <c r="SVC153" s="258"/>
      <c r="SVD153" s="242"/>
      <c r="SVE153" s="237"/>
      <c r="SVF153" s="237"/>
      <c r="SVG153" s="243"/>
      <c r="SVH153" s="261"/>
      <c r="SVI153" s="56"/>
      <c r="SVJ153" s="245"/>
      <c r="SVK153" s="269"/>
      <c r="SVL153" s="270"/>
      <c r="SVM153" s="271"/>
      <c r="SVN153" s="270"/>
      <c r="SVO153" s="272"/>
      <c r="SVP153" s="245"/>
      <c r="SVQ153" s="245"/>
      <c r="SVR153" s="245"/>
      <c r="SVS153" s="272"/>
      <c r="SVT153" s="273"/>
      <c r="SVU153" s="274"/>
      <c r="SVV153" s="275"/>
      <c r="SVW153" s="275"/>
      <c r="SVX153" s="275"/>
      <c r="SVY153" s="275"/>
      <c r="SVZ153" s="254"/>
      <c r="SWA153" s="254"/>
      <c r="SWB153" s="254"/>
      <c r="SWC153" s="254"/>
      <c r="SWD153" s="254"/>
      <c r="SWE153" s="254"/>
      <c r="SWF153" s="254"/>
      <c r="SWG153" s="267"/>
      <c r="SWH153" s="234"/>
      <c r="SWI153" s="235"/>
      <c r="SWJ153" s="236"/>
      <c r="SWK153" s="237"/>
      <c r="SWL153" s="268"/>
      <c r="SWM153" s="239"/>
      <c r="SWN153" s="235"/>
      <c r="SWO153" s="236"/>
      <c r="SWP153" s="240"/>
      <c r="SWQ153" s="234"/>
      <c r="SWR153" s="258"/>
      <c r="SWS153" s="242"/>
      <c r="SWT153" s="237"/>
      <c r="SWU153" s="237"/>
      <c r="SWV153" s="243"/>
      <c r="SWW153" s="261"/>
      <c r="SWX153" s="56"/>
      <c r="SWY153" s="245"/>
      <c r="SWZ153" s="269"/>
      <c r="SXA153" s="270"/>
      <c r="SXB153" s="271"/>
      <c r="SXC153" s="270"/>
      <c r="SXD153" s="272"/>
      <c r="SXE153" s="245"/>
      <c r="SXF153" s="245"/>
      <c r="SXG153" s="245"/>
      <c r="SXH153" s="272"/>
      <c r="SXI153" s="273"/>
      <c r="SXJ153" s="274"/>
      <c r="SXK153" s="275"/>
      <c r="SXL153" s="275"/>
      <c r="SXM153" s="275"/>
      <c r="SXN153" s="275"/>
      <c r="SXO153" s="254"/>
      <c r="SXP153" s="254"/>
      <c r="SXQ153" s="254"/>
      <c r="SXR153" s="254"/>
      <c r="SXS153" s="254"/>
      <c r="SXT153" s="254"/>
      <c r="SXU153" s="254"/>
      <c r="SXV153" s="267"/>
      <c r="SXW153" s="234"/>
      <c r="SXX153" s="235"/>
      <c r="SXY153" s="236"/>
      <c r="SXZ153" s="237"/>
      <c r="SYA153" s="268"/>
      <c r="SYB153" s="239"/>
      <c r="SYC153" s="235"/>
      <c r="SYD153" s="236"/>
      <c r="SYE153" s="240"/>
      <c r="SYF153" s="234"/>
      <c r="SYG153" s="258"/>
      <c r="SYH153" s="242"/>
      <c r="SYI153" s="237"/>
      <c r="SYJ153" s="237"/>
      <c r="SYK153" s="243"/>
      <c r="SYL153" s="261"/>
      <c r="SYM153" s="56"/>
      <c r="SYN153" s="245"/>
      <c r="SYO153" s="269"/>
      <c r="SYP153" s="270"/>
      <c r="SYQ153" s="271"/>
      <c r="SYR153" s="270"/>
      <c r="SYS153" s="272"/>
      <c r="SYT153" s="245"/>
      <c r="SYU153" s="245"/>
      <c r="SYV153" s="245"/>
      <c r="SYW153" s="272"/>
      <c r="SYX153" s="273"/>
      <c r="SYY153" s="274"/>
      <c r="SYZ153" s="275"/>
      <c r="SZA153" s="275"/>
      <c r="SZB153" s="275"/>
      <c r="SZC153" s="275"/>
      <c r="SZD153" s="254"/>
      <c r="SZE153" s="254"/>
      <c r="SZF153" s="254"/>
      <c r="SZG153" s="254"/>
      <c r="SZH153" s="254"/>
      <c r="SZI153" s="254"/>
      <c r="SZJ153" s="254"/>
      <c r="SZK153" s="267"/>
      <c r="SZL153" s="234"/>
      <c r="SZM153" s="235"/>
      <c r="SZN153" s="236"/>
      <c r="SZO153" s="237"/>
      <c r="SZP153" s="268"/>
      <c r="SZQ153" s="239"/>
      <c r="SZR153" s="235"/>
      <c r="SZS153" s="236"/>
      <c r="SZT153" s="240"/>
      <c r="SZU153" s="234"/>
      <c r="SZV153" s="258"/>
      <c r="SZW153" s="242"/>
      <c r="SZX153" s="237"/>
      <c r="SZY153" s="237"/>
      <c r="SZZ153" s="243"/>
      <c r="TAA153" s="261"/>
      <c r="TAB153" s="56"/>
      <c r="TAC153" s="245"/>
      <c r="TAD153" s="269"/>
      <c r="TAE153" s="270"/>
      <c r="TAF153" s="271"/>
      <c r="TAG153" s="270"/>
      <c r="TAH153" s="272"/>
      <c r="TAI153" s="245"/>
      <c r="TAJ153" s="245"/>
      <c r="TAK153" s="245"/>
      <c r="TAL153" s="272"/>
      <c r="TAM153" s="273"/>
      <c r="TAN153" s="274"/>
      <c r="TAO153" s="275"/>
      <c r="TAP153" s="275"/>
      <c r="TAQ153" s="275"/>
      <c r="TAR153" s="275"/>
      <c r="TAS153" s="254"/>
      <c r="TAT153" s="254"/>
      <c r="TAU153" s="254"/>
      <c r="TAV153" s="254"/>
      <c r="TAW153" s="254"/>
      <c r="TAX153" s="254"/>
      <c r="TAY153" s="254"/>
      <c r="TAZ153" s="267"/>
      <c r="TBA153" s="234"/>
      <c r="TBB153" s="235"/>
      <c r="TBC153" s="236"/>
      <c r="TBD153" s="237"/>
      <c r="TBE153" s="268"/>
      <c r="TBF153" s="239"/>
      <c r="TBG153" s="235"/>
      <c r="TBH153" s="236"/>
      <c r="TBI153" s="240"/>
      <c r="TBJ153" s="234"/>
      <c r="TBK153" s="258"/>
      <c r="TBL153" s="242"/>
      <c r="TBM153" s="237"/>
      <c r="TBN153" s="237"/>
      <c r="TBO153" s="243"/>
      <c r="TBP153" s="261"/>
      <c r="TBQ153" s="56"/>
      <c r="TBR153" s="245"/>
      <c r="TBS153" s="269"/>
      <c r="TBT153" s="270"/>
      <c r="TBU153" s="271"/>
      <c r="TBV153" s="270"/>
      <c r="TBW153" s="272"/>
      <c r="TBX153" s="245"/>
      <c r="TBY153" s="245"/>
      <c r="TBZ153" s="245"/>
      <c r="TCA153" s="272"/>
      <c r="TCB153" s="273"/>
      <c r="TCC153" s="274"/>
      <c r="TCD153" s="275"/>
      <c r="TCE153" s="275"/>
      <c r="TCF153" s="275"/>
      <c r="TCG153" s="275"/>
      <c r="TCH153" s="254"/>
      <c r="TCI153" s="254"/>
      <c r="TCJ153" s="254"/>
      <c r="TCK153" s="254"/>
      <c r="TCL153" s="254"/>
      <c r="TCM153" s="254"/>
      <c r="TCN153" s="254"/>
      <c r="TCO153" s="267"/>
      <c r="TCP153" s="234"/>
      <c r="TCQ153" s="235"/>
      <c r="TCR153" s="236"/>
      <c r="TCS153" s="237"/>
      <c r="TCT153" s="268"/>
      <c r="TCU153" s="239"/>
      <c r="TCV153" s="235"/>
      <c r="TCW153" s="236"/>
      <c r="TCX153" s="240"/>
      <c r="TCY153" s="234"/>
      <c r="TCZ153" s="258"/>
      <c r="TDA153" s="242"/>
      <c r="TDB153" s="237"/>
      <c r="TDC153" s="237"/>
      <c r="TDD153" s="243"/>
      <c r="TDE153" s="261"/>
      <c r="TDF153" s="56"/>
      <c r="TDG153" s="245"/>
      <c r="TDH153" s="269"/>
      <c r="TDI153" s="270"/>
      <c r="TDJ153" s="271"/>
      <c r="TDK153" s="270"/>
      <c r="TDL153" s="272"/>
      <c r="TDM153" s="245"/>
      <c r="TDN153" s="245"/>
      <c r="TDO153" s="245"/>
      <c r="TDP153" s="272"/>
      <c r="TDQ153" s="273"/>
      <c r="TDR153" s="274"/>
      <c r="TDS153" s="275"/>
      <c r="TDT153" s="275"/>
      <c r="TDU153" s="275"/>
      <c r="TDV153" s="275"/>
      <c r="TDW153" s="254"/>
      <c r="TDX153" s="254"/>
      <c r="TDY153" s="254"/>
      <c r="TDZ153" s="254"/>
      <c r="TEA153" s="254"/>
      <c r="TEB153" s="254"/>
      <c r="TEC153" s="254"/>
      <c r="TED153" s="267"/>
      <c r="TEE153" s="234"/>
      <c r="TEF153" s="235"/>
      <c r="TEG153" s="236"/>
      <c r="TEH153" s="237"/>
      <c r="TEI153" s="268"/>
      <c r="TEJ153" s="239"/>
      <c r="TEK153" s="235"/>
      <c r="TEL153" s="236"/>
      <c r="TEM153" s="240"/>
      <c r="TEN153" s="234"/>
      <c r="TEO153" s="258"/>
      <c r="TEP153" s="242"/>
      <c r="TEQ153" s="237"/>
      <c r="TER153" s="237"/>
      <c r="TES153" s="243"/>
      <c r="TET153" s="261"/>
      <c r="TEU153" s="56"/>
      <c r="TEV153" s="245"/>
      <c r="TEW153" s="269"/>
      <c r="TEX153" s="270"/>
      <c r="TEY153" s="271"/>
      <c r="TEZ153" s="270"/>
      <c r="TFA153" s="272"/>
      <c r="TFB153" s="245"/>
      <c r="TFC153" s="245"/>
      <c r="TFD153" s="245"/>
      <c r="TFE153" s="272"/>
      <c r="TFF153" s="273"/>
      <c r="TFG153" s="274"/>
      <c r="TFH153" s="275"/>
      <c r="TFI153" s="275"/>
      <c r="TFJ153" s="275"/>
      <c r="TFK153" s="275"/>
      <c r="TFL153" s="254"/>
      <c r="TFM153" s="254"/>
      <c r="TFN153" s="254"/>
      <c r="TFO153" s="254"/>
      <c r="TFP153" s="254"/>
      <c r="TFQ153" s="254"/>
      <c r="TFR153" s="254"/>
      <c r="TFS153" s="267"/>
      <c r="TFT153" s="234"/>
      <c r="TFU153" s="235"/>
      <c r="TFV153" s="236"/>
      <c r="TFW153" s="237"/>
      <c r="TFX153" s="268"/>
      <c r="TFY153" s="239"/>
      <c r="TFZ153" s="235"/>
      <c r="TGA153" s="236"/>
      <c r="TGB153" s="240"/>
      <c r="TGC153" s="234"/>
      <c r="TGD153" s="258"/>
      <c r="TGE153" s="242"/>
      <c r="TGF153" s="237"/>
      <c r="TGG153" s="237"/>
      <c r="TGH153" s="243"/>
      <c r="TGI153" s="261"/>
      <c r="TGJ153" s="56"/>
      <c r="TGK153" s="245"/>
      <c r="TGL153" s="269"/>
      <c r="TGM153" s="270"/>
      <c r="TGN153" s="271"/>
      <c r="TGO153" s="270"/>
      <c r="TGP153" s="272"/>
      <c r="TGQ153" s="245"/>
      <c r="TGR153" s="245"/>
      <c r="TGS153" s="245"/>
      <c r="TGT153" s="272"/>
      <c r="TGU153" s="273"/>
      <c r="TGV153" s="274"/>
      <c r="TGW153" s="275"/>
      <c r="TGX153" s="275"/>
      <c r="TGY153" s="275"/>
      <c r="TGZ153" s="275"/>
      <c r="THA153" s="254"/>
      <c r="THB153" s="254"/>
      <c r="THC153" s="254"/>
      <c r="THD153" s="254"/>
      <c r="THE153" s="254"/>
      <c r="THF153" s="254"/>
      <c r="THG153" s="254"/>
      <c r="THH153" s="267"/>
      <c r="THI153" s="234"/>
      <c r="THJ153" s="235"/>
      <c r="THK153" s="236"/>
      <c r="THL153" s="237"/>
      <c r="THM153" s="268"/>
      <c r="THN153" s="239"/>
      <c r="THO153" s="235"/>
      <c r="THP153" s="236"/>
      <c r="THQ153" s="240"/>
      <c r="THR153" s="234"/>
      <c r="THS153" s="258"/>
      <c r="THT153" s="242"/>
      <c r="THU153" s="237"/>
      <c r="THV153" s="237"/>
      <c r="THW153" s="243"/>
      <c r="THX153" s="261"/>
      <c r="THY153" s="56"/>
      <c r="THZ153" s="245"/>
      <c r="TIA153" s="269"/>
      <c r="TIB153" s="270"/>
      <c r="TIC153" s="271"/>
      <c r="TID153" s="270"/>
      <c r="TIE153" s="272"/>
      <c r="TIF153" s="245"/>
      <c r="TIG153" s="245"/>
      <c r="TIH153" s="245"/>
      <c r="TII153" s="272"/>
      <c r="TIJ153" s="273"/>
      <c r="TIK153" s="274"/>
      <c r="TIL153" s="275"/>
      <c r="TIM153" s="275"/>
      <c r="TIN153" s="275"/>
      <c r="TIO153" s="275"/>
      <c r="TIP153" s="254"/>
      <c r="TIQ153" s="254"/>
      <c r="TIR153" s="254"/>
      <c r="TIS153" s="254"/>
      <c r="TIT153" s="254"/>
      <c r="TIU153" s="254"/>
      <c r="TIV153" s="254"/>
      <c r="TIW153" s="267"/>
      <c r="TIX153" s="234"/>
      <c r="TIY153" s="235"/>
      <c r="TIZ153" s="236"/>
      <c r="TJA153" s="237"/>
      <c r="TJB153" s="268"/>
      <c r="TJC153" s="239"/>
      <c r="TJD153" s="235"/>
      <c r="TJE153" s="236"/>
      <c r="TJF153" s="240"/>
      <c r="TJG153" s="234"/>
      <c r="TJH153" s="258"/>
      <c r="TJI153" s="242"/>
      <c r="TJJ153" s="237"/>
      <c r="TJK153" s="237"/>
      <c r="TJL153" s="243"/>
      <c r="TJM153" s="261"/>
      <c r="TJN153" s="56"/>
      <c r="TJO153" s="245"/>
      <c r="TJP153" s="269"/>
      <c r="TJQ153" s="270"/>
      <c r="TJR153" s="271"/>
      <c r="TJS153" s="270"/>
      <c r="TJT153" s="272"/>
      <c r="TJU153" s="245"/>
      <c r="TJV153" s="245"/>
      <c r="TJW153" s="245"/>
      <c r="TJX153" s="272"/>
      <c r="TJY153" s="273"/>
      <c r="TJZ153" s="274"/>
      <c r="TKA153" s="275"/>
      <c r="TKB153" s="275"/>
      <c r="TKC153" s="275"/>
      <c r="TKD153" s="275"/>
      <c r="TKE153" s="254"/>
      <c r="TKF153" s="254"/>
      <c r="TKG153" s="254"/>
      <c r="TKH153" s="254"/>
      <c r="TKI153" s="254"/>
      <c r="TKJ153" s="254"/>
      <c r="TKK153" s="254"/>
      <c r="TKL153" s="267"/>
      <c r="TKM153" s="234"/>
      <c r="TKN153" s="235"/>
      <c r="TKO153" s="236"/>
      <c r="TKP153" s="237"/>
      <c r="TKQ153" s="268"/>
      <c r="TKR153" s="239"/>
      <c r="TKS153" s="235"/>
      <c r="TKT153" s="236"/>
      <c r="TKU153" s="240"/>
      <c r="TKV153" s="234"/>
      <c r="TKW153" s="258"/>
      <c r="TKX153" s="242"/>
      <c r="TKY153" s="237"/>
      <c r="TKZ153" s="237"/>
      <c r="TLA153" s="243"/>
      <c r="TLB153" s="261"/>
      <c r="TLC153" s="56"/>
      <c r="TLD153" s="245"/>
      <c r="TLE153" s="269"/>
      <c r="TLF153" s="270"/>
      <c r="TLG153" s="271"/>
      <c r="TLH153" s="270"/>
      <c r="TLI153" s="272"/>
      <c r="TLJ153" s="245"/>
      <c r="TLK153" s="245"/>
      <c r="TLL153" s="245"/>
      <c r="TLM153" s="272"/>
      <c r="TLN153" s="273"/>
      <c r="TLO153" s="274"/>
      <c r="TLP153" s="275"/>
      <c r="TLQ153" s="275"/>
      <c r="TLR153" s="275"/>
      <c r="TLS153" s="275"/>
      <c r="TLT153" s="254"/>
      <c r="TLU153" s="254"/>
      <c r="TLV153" s="254"/>
      <c r="TLW153" s="254"/>
      <c r="TLX153" s="254"/>
      <c r="TLY153" s="254"/>
      <c r="TLZ153" s="254"/>
      <c r="TMA153" s="267"/>
      <c r="TMB153" s="234"/>
      <c r="TMC153" s="235"/>
      <c r="TMD153" s="236"/>
      <c r="TME153" s="237"/>
      <c r="TMF153" s="268"/>
      <c r="TMG153" s="239"/>
      <c r="TMH153" s="235"/>
      <c r="TMI153" s="236"/>
      <c r="TMJ153" s="240"/>
      <c r="TMK153" s="234"/>
      <c r="TML153" s="258"/>
      <c r="TMM153" s="242"/>
      <c r="TMN153" s="237"/>
      <c r="TMO153" s="237"/>
      <c r="TMP153" s="243"/>
      <c r="TMQ153" s="261"/>
      <c r="TMR153" s="56"/>
      <c r="TMS153" s="245"/>
      <c r="TMT153" s="269"/>
      <c r="TMU153" s="270"/>
      <c r="TMV153" s="271"/>
      <c r="TMW153" s="270"/>
      <c r="TMX153" s="272"/>
      <c r="TMY153" s="245"/>
      <c r="TMZ153" s="245"/>
      <c r="TNA153" s="245"/>
      <c r="TNB153" s="272"/>
      <c r="TNC153" s="273"/>
      <c r="TND153" s="274"/>
      <c r="TNE153" s="275"/>
      <c r="TNF153" s="275"/>
      <c r="TNG153" s="275"/>
      <c r="TNH153" s="275"/>
      <c r="TNI153" s="254"/>
      <c r="TNJ153" s="254"/>
      <c r="TNK153" s="254"/>
      <c r="TNL153" s="254"/>
      <c r="TNM153" s="254"/>
      <c r="TNN153" s="254"/>
      <c r="TNO153" s="254"/>
      <c r="TNP153" s="267"/>
      <c r="TNQ153" s="234"/>
      <c r="TNR153" s="235"/>
      <c r="TNS153" s="236"/>
      <c r="TNT153" s="237"/>
      <c r="TNU153" s="268"/>
      <c r="TNV153" s="239"/>
      <c r="TNW153" s="235"/>
      <c r="TNX153" s="236"/>
      <c r="TNY153" s="240"/>
      <c r="TNZ153" s="234"/>
      <c r="TOA153" s="258"/>
      <c r="TOB153" s="242"/>
      <c r="TOC153" s="237"/>
      <c r="TOD153" s="237"/>
      <c r="TOE153" s="243"/>
      <c r="TOF153" s="261"/>
      <c r="TOG153" s="56"/>
      <c r="TOH153" s="245"/>
      <c r="TOI153" s="269"/>
      <c r="TOJ153" s="270"/>
      <c r="TOK153" s="271"/>
      <c r="TOL153" s="270"/>
      <c r="TOM153" s="272"/>
      <c r="TON153" s="245"/>
      <c r="TOO153" s="245"/>
      <c r="TOP153" s="245"/>
      <c r="TOQ153" s="272"/>
      <c r="TOR153" s="273"/>
      <c r="TOS153" s="274"/>
      <c r="TOT153" s="275"/>
      <c r="TOU153" s="275"/>
      <c r="TOV153" s="275"/>
      <c r="TOW153" s="275"/>
      <c r="TOX153" s="254"/>
      <c r="TOY153" s="254"/>
      <c r="TOZ153" s="254"/>
      <c r="TPA153" s="254"/>
      <c r="TPB153" s="254"/>
      <c r="TPC153" s="254"/>
      <c r="TPD153" s="254"/>
      <c r="TPE153" s="267"/>
      <c r="TPF153" s="234"/>
      <c r="TPG153" s="235"/>
      <c r="TPH153" s="236"/>
      <c r="TPI153" s="237"/>
      <c r="TPJ153" s="268"/>
      <c r="TPK153" s="239"/>
      <c r="TPL153" s="235"/>
      <c r="TPM153" s="236"/>
      <c r="TPN153" s="240"/>
      <c r="TPO153" s="234"/>
      <c r="TPP153" s="258"/>
      <c r="TPQ153" s="242"/>
      <c r="TPR153" s="237"/>
      <c r="TPS153" s="237"/>
      <c r="TPT153" s="243"/>
      <c r="TPU153" s="261"/>
      <c r="TPV153" s="56"/>
      <c r="TPW153" s="245"/>
      <c r="TPX153" s="269"/>
      <c r="TPY153" s="270"/>
      <c r="TPZ153" s="271"/>
      <c r="TQA153" s="270"/>
      <c r="TQB153" s="272"/>
      <c r="TQC153" s="245"/>
      <c r="TQD153" s="245"/>
      <c r="TQE153" s="245"/>
      <c r="TQF153" s="272"/>
      <c r="TQG153" s="273"/>
      <c r="TQH153" s="274"/>
      <c r="TQI153" s="275"/>
      <c r="TQJ153" s="275"/>
      <c r="TQK153" s="275"/>
      <c r="TQL153" s="275"/>
      <c r="TQM153" s="254"/>
      <c r="TQN153" s="254"/>
      <c r="TQO153" s="254"/>
      <c r="TQP153" s="254"/>
      <c r="TQQ153" s="254"/>
      <c r="TQR153" s="254"/>
      <c r="TQS153" s="254"/>
      <c r="TQT153" s="267"/>
      <c r="TQU153" s="234"/>
      <c r="TQV153" s="235"/>
      <c r="TQW153" s="236"/>
      <c r="TQX153" s="237"/>
      <c r="TQY153" s="268"/>
      <c r="TQZ153" s="239"/>
      <c r="TRA153" s="235"/>
      <c r="TRB153" s="236"/>
      <c r="TRC153" s="240"/>
      <c r="TRD153" s="234"/>
      <c r="TRE153" s="258"/>
      <c r="TRF153" s="242"/>
      <c r="TRG153" s="237"/>
      <c r="TRH153" s="237"/>
      <c r="TRI153" s="243"/>
      <c r="TRJ153" s="261"/>
      <c r="TRK153" s="56"/>
      <c r="TRL153" s="245"/>
      <c r="TRM153" s="269"/>
      <c r="TRN153" s="270"/>
      <c r="TRO153" s="271"/>
      <c r="TRP153" s="270"/>
      <c r="TRQ153" s="272"/>
      <c r="TRR153" s="245"/>
      <c r="TRS153" s="245"/>
      <c r="TRT153" s="245"/>
      <c r="TRU153" s="272"/>
      <c r="TRV153" s="273"/>
      <c r="TRW153" s="274"/>
      <c r="TRX153" s="275"/>
      <c r="TRY153" s="275"/>
      <c r="TRZ153" s="275"/>
      <c r="TSA153" s="275"/>
      <c r="TSB153" s="254"/>
      <c r="TSC153" s="254"/>
      <c r="TSD153" s="254"/>
      <c r="TSE153" s="254"/>
      <c r="TSF153" s="254"/>
      <c r="TSG153" s="254"/>
      <c r="TSH153" s="254"/>
      <c r="TSI153" s="267"/>
      <c r="TSJ153" s="234"/>
      <c r="TSK153" s="235"/>
      <c r="TSL153" s="236"/>
      <c r="TSM153" s="237"/>
      <c r="TSN153" s="268"/>
      <c r="TSO153" s="239"/>
      <c r="TSP153" s="235"/>
      <c r="TSQ153" s="236"/>
      <c r="TSR153" s="240"/>
      <c r="TSS153" s="234"/>
      <c r="TST153" s="258"/>
      <c r="TSU153" s="242"/>
      <c r="TSV153" s="237"/>
      <c r="TSW153" s="237"/>
      <c r="TSX153" s="243"/>
      <c r="TSY153" s="261"/>
      <c r="TSZ153" s="56"/>
      <c r="TTA153" s="245"/>
      <c r="TTB153" s="269"/>
      <c r="TTC153" s="270"/>
      <c r="TTD153" s="271"/>
      <c r="TTE153" s="270"/>
      <c r="TTF153" s="272"/>
      <c r="TTG153" s="245"/>
      <c r="TTH153" s="245"/>
      <c r="TTI153" s="245"/>
      <c r="TTJ153" s="272"/>
      <c r="TTK153" s="273"/>
      <c r="TTL153" s="274"/>
      <c r="TTM153" s="275"/>
      <c r="TTN153" s="275"/>
      <c r="TTO153" s="275"/>
      <c r="TTP153" s="275"/>
      <c r="TTQ153" s="254"/>
      <c r="TTR153" s="254"/>
      <c r="TTS153" s="254"/>
      <c r="TTT153" s="254"/>
      <c r="TTU153" s="254"/>
      <c r="TTV153" s="254"/>
      <c r="TTW153" s="254"/>
      <c r="TTX153" s="267"/>
      <c r="TTY153" s="234"/>
      <c r="TTZ153" s="235"/>
      <c r="TUA153" s="236"/>
      <c r="TUB153" s="237"/>
      <c r="TUC153" s="268"/>
      <c r="TUD153" s="239"/>
      <c r="TUE153" s="235"/>
      <c r="TUF153" s="236"/>
      <c r="TUG153" s="240"/>
      <c r="TUH153" s="234"/>
      <c r="TUI153" s="258"/>
      <c r="TUJ153" s="242"/>
      <c r="TUK153" s="237"/>
      <c r="TUL153" s="237"/>
      <c r="TUM153" s="243"/>
      <c r="TUN153" s="261"/>
      <c r="TUO153" s="56"/>
      <c r="TUP153" s="245"/>
      <c r="TUQ153" s="269"/>
      <c r="TUR153" s="270"/>
      <c r="TUS153" s="271"/>
      <c r="TUT153" s="270"/>
      <c r="TUU153" s="272"/>
      <c r="TUV153" s="245"/>
      <c r="TUW153" s="245"/>
      <c r="TUX153" s="245"/>
      <c r="TUY153" s="272"/>
      <c r="TUZ153" s="273"/>
      <c r="TVA153" s="274"/>
      <c r="TVB153" s="275"/>
      <c r="TVC153" s="275"/>
      <c r="TVD153" s="275"/>
      <c r="TVE153" s="275"/>
      <c r="TVF153" s="254"/>
      <c r="TVG153" s="254"/>
      <c r="TVH153" s="254"/>
      <c r="TVI153" s="254"/>
      <c r="TVJ153" s="254"/>
      <c r="TVK153" s="254"/>
      <c r="TVL153" s="254"/>
      <c r="TVM153" s="267"/>
      <c r="TVN153" s="234"/>
      <c r="TVO153" s="235"/>
      <c r="TVP153" s="236"/>
      <c r="TVQ153" s="237"/>
      <c r="TVR153" s="268"/>
      <c r="TVS153" s="239"/>
      <c r="TVT153" s="235"/>
      <c r="TVU153" s="236"/>
      <c r="TVV153" s="240"/>
      <c r="TVW153" s="234"/>
      <c r="TVX153" s="258"/>
      <c r="TVY153" s="242"/>
      <c r="TVZ153" s="237"/>
      <c r="TWA153" s="237"/>
      <c r="TWB153" s="243"/>
      <c r="TWC153" s="261"/>
      <c r="TWD153" s="56"/>
      <c r="TWE153" s="245"/>
      <c r="TWF153" s="269"/>
      <c r="TWG153" s="270"/>
      <c r="TWH153" s="271"/>
      <c r="TWI153" s="270"/>
      <c r="TWJ153" s="272"/>
      <c r="TWK153" s="245"/>
      <c r="TWL153" s="245"/>
      <c r="TWM153" s="245"/>
      <c r="TWN153" s="272"/>
      <c r="TWO153" s="273"/>
      <c r="TWP153" s="274"/>
      <c r="TWQ153" s="275"/>
      <c r="TWR153" s="275"/>
      <c r="TWS153" s="275"/>
      <c r="TWT153" s="275"/>
      <c r="TWU153" s="254"/>
      <c r="TWV153" s="254"/>
      <c r="TWW153" s="254"/>
      <c r="TWX153" s="254"/>
      <c r="TWY153" s="254"/>
      <c r="TWZ153" s="254"/>
      <c r="TXA153" s="254"/>
      <c r="TXB153" s="267"/>
      <c r="TXC153" s="234"/>
      <c r="TXD153" s="235"/>
      <c r="TXE153" s="236"/>
      <c r="TXF153" s="237"/>
      <c r="TXG153" s="268"/>
      <c r="TXH153" s="239"/>
      <c r="TXI153" s="235"/>
      <c r="TXJ153" s="236"/>
      <c r="TXK153" s="240"/>
      <c r="TXL153" s="234"/>
      <c r="TXM153" s="258"/>
      <c r="TXN153" s="242"/>
      <c r="TXO153" s="237"/>
      <c r="TXP153" s="237"/>
      <c r="TXQ153" s="243"/>
      <c r="TXR153" s="261"/>
      <c r="TXS153" s="56"/>
      <c r="TXT153" s="245"/>
      <c r="TXU153" s="269"/>
      <c r="TXV153" s="270"/>
      <c r="TXW153" s="271"/>
      <c r="TXX153" s="270"/>
      <c r="TXY153" s="272"/>
      <c r="TXZ153" s="245"/>
      <c r="TYA153" s="245"/>
      <c r="TYB153" s="245"/>
      <c r="TYC153" s="272"/>
      <c r="TYD153" s="273"/>
      <c r="TYE153" s="274"/>
      <c r="TYF153" s="275"/>
      <c r="TYG153" s="275"/>
      <c r="TYH153" s="275"/>
      <c r="TYI153" s="275"/>
      <c r="TYJ153" s="254"/>
      <c r="TYK153" s="254"/>
      <c r="TYL153" s="254"/>
      <c r="TYM153" s="254"/>
      <c r="TYN153" s="254"/>
      <c r="TYO153" s="254"/>
      <c r="TYP153" s="254"/>
      <c r="TYQ153" s="267"/>
      <c r="TYR153" s="234"/>
      <c r="TYS153" s="235"/>
      <c r="TYT153" s="236"/>
      <c r="TYU153" s="237"/>
      <c r="TYV153" s="268"/>
      <c r="TYW153" s="239"/>
      <c r="TYX153" s="235"/>
      <c r="TYY153" s="236"/>
      <c r="TYZ153" s="240"/>
      <c r="TZA153" s="234"/>
      <c r="TZB153" s="258"/>
      <c r="TZC153" s="242"/>
      <c r="TZD153" s="237"/>
      <c r="TZE153" s="237"/>
      <c r="TZF153" s="243"/>
      <c r="TZG153" s="261"/>
      <c r="TZH153" s="56"/>
      <c r="TZI153" s="245"/>
      <c r="TZJ153" s="269"/>
      <c r="TZK153" s="270"/>
      <c r="TZL153" s="271"/>
      <c r="TZM153" s="270"/>
      <c r="TZN153" s="272"/>
      <c r="TZO153" s="245"/>
      <c r="TZP153" s="245"/>
      <c r="TZQ153" s="245"/>
      <c r="TZR153" s="272"/>
      <c r="TZS153" s="273"/>
      <c r="TZT153" s="274"/>
      <c r="TZU153" s="275"/>
      <c r="TZV153" s="275"/>
      <c r="TZW153" s="275"/>
      <c r="TZX153" s="275"/>
      <c r="TZY153" s="254"/>
      <c r="TZZ153" s="254"/>
      <c r="UAA153" s="254"/>
      <c r="UAB153" s="254"/>
      <c r="UAC153" s="254"/>
      <c r="UAD153" s="254"/>
      <c r="UAE153" s="254"/>
      <c r="UAF153" s="267"/>
      <c r="UAG153" s="234"/>
      <c r="UAH153" s="235"/>
      <c r="UAI153" s="236"/>
      <c r="UAJ153" s="237"/>
      <c r="UAK153" s="268"/>
      <c r="UAL153" s="239"/>
      <c r="UAM153" s="235"/>
      <c r="UAN153" s="236"/>
      <c r="UAO153" s="240"/>
      <c r="UAP153" s="234"/>
      <c r="UAQ153" s="258"/>
      <c r="UAR153" s="242"/>
      <c r="UAS153" s="237"/>
      <c r="UAT153" s="237"/>
      <c r="UAU153" s="243"/>
      <c r="UAV153" s="261"/>
      <c r="UAW153" s="56"/>
      <c r="UAX153" s="245"/>
      <c r="UAY153" s="269"/>
      <c r="UAZ153" s="270"/>
      <c r="UBA153" s="271"/>
      <c r="UBB153" s="270"/>
      <c r="UBC153" s="272"/>
      <c r="UBD153" s="245"/>
      <c r="UBE153" s="245"/>
      <c r="UBF153" s="245"/>
      <c r="UBG153" s="272"/>
      <c r="UBH153" s="273"/>
      <c r="UBI153" s="274"/>
      <c r="UBJ153" s="275"/>
      <c r="UBK153" s="275"/>
      <c r="UBL153" s="275"/>
      <c r="UBM153" s="275"/>
      <c r="UBN153" s="254"/>
      <c r="UBO153" s="254"/>
      <c r="UBP153" s="254"/>
      <c r="UBQ153" s="254"/>
      <c r="UBR153" s="254"/>
      <c r="UBS153" s="254"/>
      <c r="UBT153" s="254"/>
      <c r="UBU153" s="267"/>
      <c r="UBV153" s="234"/>
      <c r="UBW153" s="235"/>
      <c r="UBX153" s="236"/>
      <c r="UBY153" s="237"/>
      <c r="UBZ153" s="268"/>
      <c r="UCA153" s="239"/>
      <c r="UCB153" s="235"/>
      <c r="UCC153" s="236"/>
      <c r="UCD153" s="240"/>
      <c r="UCE153" s="234"/>
      <c r="UCF153" s="258"/>
      <c r="UCG153" s="242"/>
      <c r="UCH153" s="237"/>
      <c r="UCI153" s="237"/>
      <c r="UCJ153" s="243"/>
      <c r="UCK153" s="261"/>
      <c r="UCL153" s="56"/>
      <c r="UCM153" s="245"/>
      <c r="UCN153" s="269"/>
      <c r="UCO153" s="270"/>
      <c r="UCP153" s="271"/>
      <c r="UCQ153" s="270"/>
      <c r="UCR153" s="272"/>
      <c r="UCS153" s="245"/>
      <c r="UCT153" s="245"/>
      <c r="UCU153" s="245"/>
      <c r="UCV153" s="272"/>
      <c r="UCW153" s="273"/>
      <c r="UCX153" s="274"/>
      <c r="UCY153" s="275"/>
      <c r="UCZ153" s="275"/>
      <c r="UDA153" s="275"/>
      <c r="UDB153" s="275"/>
      <c r="UDC153" s="254"/>
      <c r="UDD153" s="254"/>
      <c r="UDE153" s="254"/>
      <c r="UDF153" s="254"/>
      <c r="UDG153" s="254"/>
      <c r="UDH153" s="254"/>
      <c r="UDI153" s="254"/>
      <c r="UDJ153" s="267"/>
      <c r="UDK153" s="234"/>
      <c r="UDL153" s="235"/>
      <c r="UDM153" s="236"/>
      <c r="UDN153" s="237"/>
      <c r="UDO153" s="268"/>
      <c r="UDP153" s="239"/>
      <c r="UDQ153" s="235"/>
      <c r="UDR153" s="236"/>
      <c r="UDS153" s="240"/>
      <c r="UDT153" s="234"/>
      <c r="UDU153" s="258"/>
      <c r="UDV153" s="242"/>
      <c r="UDW153" s="237"/>
      <c r="UDX153" s="237"/>
      <c r="UDY153" s="243"/>
      <c r="UDZ153" s="261"/>
      <c r="UEA153" s="56"/>
      <c r="UEB153" s="245"/>
      <c r="UEC153" s="269"/>
      <c r="UED153" s="270"/>
      <c r="UEE153" s="271"/>
      <c r="UEF153" s="270"/>
      <c r="UEG153" s="272"/>
      <c r="UEH153" s="245"/>
      <c r="UEI153" s="245"/>
      <c r="UEJ153" s="245"/>
      <c r="UEK153" s="272"/>
      <c r="UEL153" s="273"/>
      <c r="UEM153" s="274"/>
      <c r="UEN153" s="275"/>
      <c r="UEO153" s="275"/>
      <c r="UEP153" s="275"/>
      <c r="UEQ153" s="275"/>
      <c r="UER153" s="254"/>
      <c r="UES153" s="254"/>
      <c r="UET153" s="254"/>
      <c r="UEU153" s="254"/>
      <c r="UEV153" s="254"/>
      <c r="UEW153" s="254"/>
      <c r="UEX153" s="254"/>
      <c r="UEY153" s="267"/>
      <c r="UEZ153" s="234"/>
      <c r="UFA153" s="235"/>
      <c r="UFB153" s="236"/>
      <c r="UFC153" s="237"/>
      <c r="UFD153" s="268"/>
      <c r="UFE153" s="239"/>
      <c r="UFF153" s="235"/>
      <c r="UFG153" s="236"/>
      <c r="UFH153" s="240"/>
      <c r="UFI153" s="234"/>
      <c r="UFJ153" s="258"/>
      <c r="UFK153" s="242"/>
      <c r="UFL153" s="237"/>
      <c r="UFM153" s="237"/>
      <c r="UFN153" s="243"/>
      <c r="UFO153" s="261"/>
      <c r="UFP153" s="56"/>
      <c r="UFQ153" s="245"/>
      <c r="UFR153" s="269"/>
      <c r="UFS153" s="270"/>
      <c r="UFT153" s="271"/>
      <c r="UFU153" s="270"/>
      <c r="UFV153" s="272"/>
      <c r="UFW153" s="245"/>
      <c r="UFX153" s="245"/>
      <c r="UFY153" s="245"/>
      <c r="UFZ153" s="272"/>
      <c r="UGA153" s="273"/>
      <c r="UGB153" s="274"/>
      <c r="UGC153" s="275"/>
      <c r="UGD153" s="275"/>
      <c r="UGE153" s="275"/>
      <c r="UGF153" s="275"/>
      <c r="UGG153" s="254"/>
      <c r="UGH153" s="254"/>
      <c r="UGI153" s="254"/>
      <c r="UGJ153" s="254"/>
      <c r="UGK153" s="254"/>
      <c r="UGL153" s="254"/>
      <c r="UGM153" s="254"/>
      <c r="UGN153" s="267"/>
      <c r="UGO153" s="234"/>
      <c r="UGP153" s="235"/>
      <c r="UGQ153" s="236"/>
      <c r="UGR153" s="237"/>
      <c r="UGS153" s="268"/>
      <c r="UGT153" s="239"/>
      <c r="UGU153" s="235"/>
      <c r="UGV153" s="236"/>
      <c r="UGW153" s="240"/>
      <c r="UGX153" s="234"/>
      <c r="UGY153" s="258"/>
      <c r="UGZ153" s="242"/>
      <c r="UHA153" s="237"/>
      <c r="UHB153" s="237"/>
      <c r="UHC153" s="243"/>
      <c r="UHD153" s="261"/>
      <c r="UHE153" s="56"/>
      <c r="UHF153" s="245"/>
      <c r="UHG153" s="269"/>
      <c r="UHH153" s="270"/>
      <c r="UHI153" s="271"/>
      <c r="UHJ153" s="270"/>
      <c r="UHK153" s="272"/>
      <c r="UHL153" s="245"/>
      <c r="UHM153" s="245"/>
      <c r="UHN153" s="245"/>
      <c r="UHO153" s="272"/>
      <c r="UHP153" s="273"/>
      <c r="UHQ153" s="274"/>
      <c r="UHR153" s="275"/>
      <c r="UHS153" s="275"/>
      <c r="UHT153" s="275"/>
      <c r="UHU153" s="275"/>
      <c r="UHV153" s="254"/>
      <c r="UHW153" s="254"/>
      <c r="UHX153" s="254"/>
      <c r="UHY153" s="254"/>
      <c r="UHZ153" s="254"/>
      <c r="UIA153" s="254"/>
      <c r="UIB153" s="254"/>
      <c r="UIC153" s="267"/>
      <c r="UID153" s="234"/>
      <c r="UIE153" s="235"/>
      <c r="UIF153" s="236"/>
      <c r="UIG153" s="237"/>
      <c r="UIH153" s="268"/>
      <c r="UII153" s="239"/>
      <c r="UIJ153" s="235"/>
      <c r="UIK153" s="236"/>
      <c r="UIL153" s="240"/>
      <c r="UIM153" s="234"/>
      <c r="UIN153" s="258"/>
      <c r="UIO153" s="242"/>
      <c r="UIP153" s="237"/>
      <c r="UIQ153" s="237"/>
      <c r="UIR153" s="243"/>
      <c r="UIS153" s="261"/>
      <c r="UIT153" s="56"/>
      <c r="UIU153" s="245"/>
      <c r="UIV153" s="269"/>
      <c r="UIW153" s="270"/>
      <c r="UIX153" s="271"/>
      <c r="UIY153" s="270"/>
      <c r="UIZ153" s="272"/>
      <c r="UJA153" s="245"/>
      <c r="UJB153" s="245"/>
      <c r="UJC153" s="245"/>
      <c r="UJD153" s="272"/>
      <c r="UJE153" s="273"/>
      <c r="UJF153" s="274"/>
      <c r="UJG153" s="275"/>
      <c r="UJH153" s="275"/>
      <c r="UJI153" s="275"/>
      <c r="UJJ153" s="275"/>
      <c r="UJK153" s="254"/>
      <c r="UJL153" s="254"/>
      <c r="UJM153" s="254"/>
      <c r="UJN153" s="254"/>
      <c r="UJO153" s="254"/>
      <c r="UJP153" s="254"/>
      <c r="UJQ153" s="254"/>
      <c r="UJR153" s="267"/>
      <c r="UJS153" s="234"/>
      <c r="UJT153" s="235"/>
      <c r="UJU153" s="236"/>
      <c r="UJV153" s="237"/>
      <c r="UJW153" s="268"/>
      <c r="UJX153" s="239"/>
      <c r="UJY153" s="235"/>
      <c r="UJZ153" s="236"/>
      <c r="UKA153" s="240"/>
      <c r="UKB153" s="234"/>
      <c r="UKC153" s="258"/>
      <c r="UKD153" s="242"/>
      <c r="UKE153" s="237"/>
      <c r="UKF153" s="237"/>
      <c r="UKG153" s="243"/>
      <c r="UKH153" s="261"/>
      <c r="UKI153" s="56"/>
      <c r="UKJ153" s="245"/>
      <c r="UKK153" s="269"/>
      <c r="UKL153" s="270"/>
      <c r="UKM153" s="271"/>
      <c r="UKN153" s="270"/>
      <c r="UKO153" s="272"/>
      <c r="UKP153" s="245"/>
      <c r="UKQ153" s="245"/>
      <c r="UKR153" s="245"/>
      <c r="UKS153" s="272"/>
      <c r="UKT153" s="273"/>
      <c r="UKU153" s="274"/>
      <c r="UKV153" s="275"/>
      <c r="UKW153" s="275"/>
      <c r="UKX153" s="275"/>
      <c r="UKY153" s="275"/>
      <c r="UKZ153" s="254"/>
      <c r="ULA153" s="254"/>
      <c r="ULB153" s="254"/>
      <c r="ULC153" s="254"/>
      <c r="ULD153" s="254"/>
      <c r="ULE153" s="254"/>
      <c r="ULF153" s="254"/>
      <c r="ULG153" s="267"/>
      <c r="ULH153" s="234"/>
      <c r="ULI153" s="235"/>
      <c r="ULJ153" s="236"/>
      <c r="ULK153" s="237"/>
      <c r="ULL153" s="268"/>
      <c r="ULM153" s="239"/>
      <c r="ULN153" s="235"/>
      <c r="ULO153" s="236"/>
      <c r="ULP153" s="240"/>
      <c r="ULQ153" s="234"/>
      <c r="ULR153" s="258"/>
      <c r="ULS153" s="242"/>
      <c r="ULT153" s="237"/>
      <c r="ULU153" s="237"/>
      <c r="ULV153" s="243"/>
      <c r="ULW153" s="261"/>
      <c r="ULX153" s="56"/>
      <c r="ULY153" s="245"/>
      <c r="ULZ153" s="269"/>
      <c r="UMA153" s="270"/>
      <c r="UMB153" s="271"/>
      <c r="UMC153" s="270"/>
      <c r="UMD153" s="272"/>
      <c r="UME153" s="245"/>
      <c r="UMF153" s="245"/>
      <c r="UMG153" s="245"/>
      <c r="UMH153" s="272"/>
      <c r="UMI153" s="273"/>
      <c r="UMJ153" s="274"/>
      <c r="UMK153" s="275"/>
      <c r="UML153" s="275"/>
      <c r="UMM153" s="275"/>
      <c r="UMN153" s="275"/>
      <c r="UMO153" s="254"/>
      <c r="UMP153" s="254"/>
      <c r="UMQ153" s="254"/>
      <c r="UMR153" s="254"/>
      <c r="UMS153" s="254"/>
      <c r="UMT153" s="254"/>
      <c r="UMU153" s="254"/>
      <c r="UMV153" s="267"/>
      <c r="UMW153" s="234"/>
      <c r="UMX153" s="235"/>
      <c r="UMY153" s="236"/>
      <c r="UMZ153" s="237"/>
      <c r="UNA153" s="268"/>
      <c r="UNB153" s="239"/>
      <c r="UNC153" s="235"/>
      <c r="UND153" s="236"/>
      <c r="UNE153" s="240"/>
      <c r="UNF153" s="234"/>
      <c r="UNG153" s="258"/>
      <c r="UNH153" s="242"/>
      <c r="UNI153" s="237"/>
      <c r="UNJ153" s="237"/>
      <c r="UNK153" s="243"/>
      <c r="UNL153" s="261"/>
      <c r="UNM153" s="56"/>
      <c r="UNN153" s="245"/>
      <c r="UNO153" s="269"/>
      <c r="UNP153" s="270"/>
      <c r="UNQ153" s="271"/>
      <c r="UNR153" s="270"/>
      <c r="UNS153" s="272"/>
      <c r="UNT153" s="245"/>
      <c r="UNU153" s="245"/>
      <c r="UNV153" s="245"/>
      <c r="UNW153" s="272"/>
      <c r="UNX153" s="273"/>
      <c r="UNY153" s="274"/>
      <c r="UNZ153" s="275"/>
      <c r="UOA153" s="275"/>
      <c r="UOB153" s="275"/>
      <c r="UOC153" s="275"/>
      <c r="UOD153" s="254"/>
      <c r="UOE153" s="254"/>
      <c r="UOF153" s="254"/>
      <c r="UOG153" s="254"/>
      <c r="UOH153" s="254"/>
      <c r="UOI153" s="254"/>
      <c r="UOJ153" s="254"/>
      <c r="UOK153" s="267"/>
      <c r="UOL153" s="234"/>
      <c r="UOM153" s="235"/>
      <c r="UON153" s="236"/>
      <c r="UOO153" s="237"/>
      <c r="UOP153" s="268"/>
      <c r="UOQ153" s="239"/>
      <c r="UOR153" s="235"/>
      <c r="UOS153" s="236"/>
      <c r="UOT153" s="240"/>
      <c r="UOU153" s="234"/>
      <c r="UOV153" s="258"/>
      <c r="UOW153" s="242"/>
      <c r="UOX153" s="237"/>
      <c r="UOY153" s="237"/>
      <c r="UOZ153" s="243"/>
      <c r="UPA153" s="261"/>
      <c r="UPB153" s="56"/>
      <c r="UPC153" s="245"/>
      <c r="UPD153" s="269"/>
      <c r="UPE153" s="270"/>
      <c r="UPF153" s="271"/>
      <c r="UPG153" s="270"/>
      <c r="UPH153" s="272"/>
      <c r="UPI153" s="245"/>
      <c r="UPJ153" s="245"/>
      <c r="UPK153" s="245"/>
      <c r="UPL153" s="272"/>
      <c r="UPM153" s="273"/>
      <c r="UPN153" s="274"/>
      <c r="UPO153" s="275"/>
      <c r="UPP153" s="275"/>
      <c r="UPQ153" s="275"/>
      <c r="UPR153" s="275"/>
      <c r="UPS153" s="254"/>
      <c r="UPT153" s="254"/>
      <c r="UPU153" s="254"/>
      <c r="UPV153" s="254"/>
      <c r="UPW153" s="254"/>
      <c r="UPX153" s="254"/>
      <c r="UPY153" s="254"/>
      <c r="UPZ153" s="267"/>
      <c r="UQA153" s="234"/>
      <c r="UQB153" s="235"/>
      <c r="UQC153" s="236"/>
      <c r="UQD153" s="237"/>
      <c r="UQE153" s="268"/>
      <c r="UQF153" s="239"/>
      <c r="UQG153" s="235"/>
      <c r="UQH153" s="236"/>
      <c r="UQI153" s="240"/>
      <c r="UQJ153" s="234"/>
      <c r="UQK153" s="258"/>
      <c r="UQL153" s="242"/>
      <c r="UQM153" s="237"/>
      <c r="UQN153" s="237"/>
      <c r="UQO153" s="243"/>
      <c r="UQP153" s="261"/>
      <c r="UQQ153" s="56"/>
      <c r="UQR153" s="245"/>
      <c r="UQS153" s="269"/>
      <c r="UQT153" s="270"/>
      <c r="UQU153" s="271"/>
      <c r="UQV153" s="270"/>
      <c r="UQW153" s="272"/>
      <c r="UQX153" s="245"/>
      <c r="UQY153" s="245"/>
      <c r="UQZ153" s="245"/>
      <c r="URA153" s="272"/>
      <c r="URB153" s="273"/>
      <c r="URC153" s="274"/>
      <c r="URD153" s="275"/>
      <c r="URE153" s="275"/>
      <c r="URF153" s="275"/>
      <c r="URG153" s="275"/>
      <c r="URH153" s="254"/>
      <c r="URI153" s="254"/>
      <c r="URJ153" s="254"/>
      <c r="URK153" s="254"/>
      <c r="URL153" s="254"/>
      <c r="URM153" s="254"/>
      <c r="URN153" s="254"/>
      <c r="URO153" s="267"/>
      <c r="URP153" s="234"/>
      <c r="URQ153" s="235"/>
      <c r="URR153" s="236"/>
      <c r="URS153" s="237"/>
      <c r="URT153" s="268"/>
      <c r="URU153" s="239"/>
      <c r="URV153" s="235"/>
      <c r="URW153" s="236"/>
      <c r="URX153" s="240"/>
      <c r="URY153" s="234"/>
      <c r="URZ153" s="258"/>
      <c r="USA153" s="242"/>
      <c r="USB153" s="237"/>
      <c r="USC153" s="237"/>
      <c r="USD153" s="243"/>
      <c r="USE153" s="261"/>
      <c r="USF153" s="56"/>
      <c r="USG153" s="245"/>
      <c r="USH153" s="269"/>
      <c r="USI153" s="270"/>
      <c r="USJ153" s="271"/>
      <c r="USK153" s="270"/>
      <c r="USL153" s="272"/>
      <c r="USM153" s="245"/>
      <c r="USN153" s="245"/>
      <c r="USO153" s="245"/>
      <c r="USP153" s="272"/>
      <c r="USQ153" s="273"/>
      <c r="USR153" s="274"/>
      <c r="USS153" s="275"/>
      <c r="UST153" s="275"/>
      <c r="USU153" s="275"/>
      <c r="USV153" s="275"/>
      <c r="USW153" s="254"/>
      <c r="USX153" s="254"/>
      <c r="USY153" s="254"/>
      <c r="USZ153" s="254"/>
      <c r="UTA153" s="254"/>
      <c r="UTB153" s="254"/>
      <c r="UTC153" s="254"/>
      <c r="UTD153" s="267"/>
      <c r="UTE153" s="234"/>
      <c r="UTF153" s="235"/>
      <c r="UTG153" s="236"/>
      <c r="UTH153" s="237"/>
      <c r="UTI153" s="268"/>
      <c r="UTJ153" s="239"/>
      <c r="UTK153" s="235"/>
      <c r="UTL153" s="236"/>
      <c r="UTM153" s="240"/>
      <c r="UTN153" s="234"/>
      <c r="UTO153" s="258"/>
      <c r="UTP153" s="242"/>
      <c r="UTQ153" s="237"/>
      <c r="UTR153" s="237"/>
      <c r="UTS153" s="243"/>
      <c r="UTT153" s="261"/>
      <c r="UTU153" s="56"/>
      <c r="UTV153" s="245"/>
      <c r="UTW153" s="269"/>
      <c r="UTX153" s="270"/>
      <c r="UTY153" s="271"/>
      <c r="UTZ153" s="270"/>
      <c r="UUA153" s="272"/>
      <c r="UUB153" s="245"/>
      <c r="UUC153" s="245"/>
      <c r="UUD153" s="245"/>
      <c r="UUE153" s="272"/>
      <c r="UUF153" s="273"/>
      <c r="UUG153" s="274"/>
      <c r="UUH153" s="275"/>
      <c r="UUI153" s="275"/>
      <c r="UUJ153" s="275"/>
      <c r="UUK153" s="275"/>
      <c r="UUL153" s="254"/>
      <c r="UUM153" s="254"/>
      <c r="UUN153" s="254"/>
      <c r="UUO153" s="254"/>
      <c r="UUP153" s="254"/>
      <c r="UUQ153" s="254"/>
      <c r="UUR153" s="254"/>
      <c r="UUS153" s="267"/>
      <c r="UUT153" s="234"/>
      <c r="UUU153" s="235"/>
      <c r="UUV153" s="236"/>
      <c r="UUW153" s="237"/>
      <c r="UUX153" s="268"/>
      <c r="UUY153" s="239"/>
      <c r="UUZ153" s="235"/>
      <c r="UVA153" s="236"/>
      <c r="UVB153" s="240"/>
      <c r="UVC153" s="234"/>
      <c r="UVD153" s="258"/>
      <c r="UVE153" s="242"/>
      <c r="UVF153" s="237"/>
      <c r="UVG153" s="237"/>
      <c r="UVH153" s="243"/>
      <c r="UVI153" s="261"/>
      <c r="UVJ153" s="56"/>
      <c r="UVK153" s="245"/>
      <c r="UVL153" s="269"/>
      <c r="UVM153" s="270"/>
      <c r="UVN153" s="271"/>
      <c r="UVO153" s="270"/>
      <c r="UVP153" s="272"/>
      <c r="UVQ153" s="245"/>
      <c r="UVR153" s="245"/>
      <c r="UVS153" s="245"/>
      <c r="UVT153" s="272"/>
      <c r="UVU153" s="273"/>
      <c r="UVV153" s="274"/>
      <c r="UVW153" s="275"/>
      <c r="UVX153" s="275"/>
      <c r="UVY153" s="275"/>
      <c r="UVZ153" s="275"/>
      <c r="UWA153" s="254"/>
      <c r="UWB153" s="254"/>
      <c r="UWC153" s="254"/>
      <c r="UWD153" s="254"/>
      <c r="UWE153" s="254"/>
      <c r="UWF153" s="254"/>
      <c r="UWG153" s="254"/>
      <c r="UWH153" s="267"/>
      <c r="UWI153" s="234"/>
      <c r="UWJ153" s="235"/>
      <c r="UWK153" s="236"/>
      <c r="UWL153" s="237"/>
      <c r="UWM153" s="268"/>
      <c r="UWN153" s="239"/>
      <c r="UWO153" s="235"/>
      <c r="UWP153" s="236"/>
      <c r="UWQ153" s="240"/>
      <c r="UWR153" s="234"/>
      <c r="UWS153" s="258"/>
      <c r="UWT153" s="242"/>
      <c r="UWU153" s="237"/>
      <c r="UWV153" s="237"/>
      <c r="UWW153" s="243"/>
      <c r="UWX153" s="261"/>
      <c r="UWY153" s="56"/>
      <c r="UWZ153" s="245"/>
      <c r="UXA153" s="269"/>
      <c r="UXB153" s="270"/>
      <c r="UXC153" s="271"/>
      <c r="UXD153" s="270"/>
      <c r="UXE153" s="272"/>
      <c r="UXF153" s="245"/>
      <c r="UXG153" s="245"/>
      <c r="UXH153" s="245"/>
      <c r="UXI153" s="272"/>
      <c r="UXJ153" s="273"/>
      <c r="UXK153" s="274"/>
      <c r="UXL153" s="275"/>
      <c r="UXM153" s="275"/>
      <c r="UXN153" s="275"/>
      <c r="UXO153" s="275"/>
      <c r="UXP153" s="254"/>
      <c r="UXQ153" s="254"/>
      <c r="UXR153" s="254"/>
      <c r="UXS153" s="254"/>
      <c r="UXT153" s="254"/>
      <c r="UXU153" s="254"/>
      <c r="UXV153" s="254"/>
      <c r="UXW153" s="267"/>
      <c r="UXX153" s="234"/>
      <c r="UXY153" s="235"/>
      <c r="UXZ153" s="236"/>
      <c r="UYA153" s="237"/>
      <c r="UYB153" s="268"/>
      <c r="UYC153" s="239"/>
      <c r="UYD153" s="235"/>
      <c r="UYE153" s="236"/>
      <c r="UYF153" s="240"/>
      <c r="UYG153" s="234"/>
      <c r="UYH153" s="258"/>
      <c r="UYI153" s="242"/>
      <c r="UYJ153" s="237"/>
      <c r="UYK153" s="237"/>
      <c r="UYL153" s="243"/>
      <c r="UYM153" s="261"/>
      <c r="UYN153" s="56"/>
      <c r="UYO153" s="245"/>
      <c r="UYP153" s="269"/>
      <c r="UYQ153" s="270"/>
      <c r="UYR153" s="271"/>
      <c r="UYS153" s="270"/>
      <c r="UYT153" s="272"/>
      <c r="UYU153" s="245"/>
      <c r="UYV153" s="245"/>
      <c r="UYW153" s="245"/>
      <c r="UYX153" s="272"/>
      <c r="UYY153" s="273"/>
      <c r="UYZ153" s="274"/>
      <c r="UZA153" s="275"/>
      <c r="UZB153" s="275"/>
      <c r="UZC153" s="275"/>
      <c r="UZD153" s="275"/>
      <c r="UZE153" s="254"/>
      <c r="UZF153" s="254"/>
      <c r="UZG153" s="254"/>
      <c r="UZH153" s="254"/>
      <c r="UZI153" s="254"/>
      <c r="UZJ153" s="254"/>
      <c r="UZK153" s="254"/>
      <c r="UZL153" s="267"/>
      <c r="UZM153" s="234"/>
      <c r="UZN153" s="235"/>
      <c r="UZO153" s="236"/>
      <c r="UZP153" s="237"/>
      <c r="UZQ153" s="268"/>
      <c r="UZR153" s="239"/>
      <c r="UZS153" s="235"/>
      <c r="UZT153" s="236"/>
      <c r="UZU153" s="240"/>
      <c r="UZV153" s="234"/>
      <c r="UZW153" s="258"/>
      <c r="UZX153" s="242"/>
      <c r="UZY153" s="237"/>
      <c r="UZZ153" s="237"/>
      <c r="VAA153" s="243"/>
      <c r="VAB153" s="261"/>
      <c r="VAC153" s="56"/>
      <c r="VAD153" s="245"/>
      <c r="VAE153" s="269"/>
      <c r="VAF153" s="270"/>
      <c r="VAG153" s="271"/>
      <c r="VAH153" s="270"/>
      <c r="VAI153" s="272"/>
      <c r="VAJ153" s="245"/>
      <c r="VAK153" s="245"/>
      <c r="VAL153" s="245"/>
      <c r="VAM153" s="272"/>
      <c r="VAN153" s="273"/>
      <c r="VAO153" s="274"/>
      <c r="VAP153" s="275"/>
      <c r="VAQ153" s="275"/>
      <c r="VAR153" s="275"/>
      <c r="VAS153" s="275"/>
      <c r="VAT153" s="254"/>
      <c r="VAU153" s="254"/>
      <c r="VAV153" s="254"/>
      <c r="VAW153" s="254"/>
      <c r="VAX153" s="254"/>
      <c r="VAY153" s="254"/>
      <c r="VAZ153" s="254"/>
      <c r="VBA153" s="267"/>
      <c r="VBB153" s="234"/>
      <c r="VBC153" s="235"/>
      <c r="VBD153" s="236"/>
      <c r="VBE153" s="237"/>
      <c r="VBF153" s="268"/>
      <c r="VBG153" s="239"/>
      <c r="VBH153" s="235"/>
      <c r="VBI153" s="236"/>
      <c r="VBJ153" s="240"/>
      <c r="VBK153" s="234"/>
      <c r="VBL153" s="258"/>
      <c r="VBM153" s="242"/>
      <c r="VBN153" s="237"/>
      <c r="VBO153" s="237"/>
      <c r="VBP153" s="243"/>
      <c r="VBQ153" s="261"/>
      <c r="VBR153" s="56"/>
      <c r="VBS153" s="245"/>
      <c r="VBT153" s="269"/>
      <c r="VBU153" s="270"/>
      <c r="VBV153" s="271"/>
      <c r="VBW153" s="270"/>
      <c r="VBX153" s="272"/>
      <c r="VBY153" s="245"/>
      <c r="VBZ153" s="245"/>
      <c r="VCA153" s="245"/>
      <c r="VCB153" s="272"/>
      <c r="VCC153" s="273"/>
      <c r="VCD153" s="274"/>
      <c r="VCE153" s="275"/>
      <c r="VCF153" s="275"/>
      <c r="VCG153" s="275"/>
      <c r="VCH153" s="275"/>
      <c r="VCI153" s="254"/>
      <c r="VCJ153" s="254"/>
      <c r="VCK153" s="254"/>
      <c r="VCL153" s="254"/>
      <c r="VCM153" s="254"/>
      <c r="VCN153" s="254"/>
      <c r="VCO153" s="254"/>
      <c r="VCP153" s="267"/>
      <c r="VCQ153" s="234"/>
      <c r="VCR153" s="235"/>
      <c r="VCS153" s="236"/>
      <c r="VCT153" s="237"/>
      <c r="VCU153" s="268"/>
      <c r="VCV153" s="239"/>
      <c r="VCW153" s="235"/>
      <c r="VCX153" s="236"/>
      <c r="VCY153" s="240"/>
      <c r="VCZ153" s="234"/>
      <c r="VDA153" s="258"/>
      <c r="VDB153" s="242"/>
      <c r="VDC153" s="237"/>
      <c r="VDD153" s="237"/>
      <c r="VDE153" s="243"/>
      <c r="VDF153" s="261"/>
      <c r="VDG153" s="56"/>
      <c r="VDH153" s="245"/>
      <c r="VDI153" s="269"/>
      <c r="VDJ153" s="270"/>
      <c r="VDK153" s="271"/>
      <c r="VDL153" s="270"/>
      <c r="VDM153" s="272"/>
      <c r="VDN153" s="245"/>
      <c r="VDO153" s="245"/>
      <c r="VDP153" s="245"/>
      <c r="VDQ153" s="272"/>
      <c r="VDR153" s="273"/>
      <c r="VDS153" s="274"/>
      <c r="VDT153" s="275"/>
      <c r="VDU153" s="275"/>
      <c r="VDV153" s="275"/>
      <c r="VDW153" s="275"/>
      <c r="VDX153" s="254"/>
      <c r="VDY153" s="254"/>
      <c r="VDZ153" s="254"/>
      <c r="VEA153" s="254"/>
      <c r="VEB153" s="254"/>
      <c r="VEC153" s="254"/>
      <c r="VED153" s="254"/>
      <c r="VEE153" s="267"/>
      <c r="VEF153" s="234"/>
      <c r="VEG153" s="235"/>
      <c r="VEH153" s="236"/>
      <c r="VEI153" s="237"/>
      <c r="VEJ153" s="268"/>
      <c r="VEK153" s="239"/>
      <c r="VEL153" s="235"/>
      <c r="VEM153" s="236"/>
      <c r="VEN153" s="240"/>
      <c r="VEO153" s="234"/>
      <c r="VEP153" s="258"/>
      <c r="VEQ153" s="242"/>
      <c r="VER153" s="237"/>
      <c r="VES153" s="237"/>
      <c r="VET153" s="243"/>
      <c r="VEU153" s="261"/>
      <c r="VEV153" s="56"/>
      <c r="VEW153" s="245"/>
      <c r="VEX153" s="269"/>
      <c r="VEY153" s="270"/>
      <c r="VEZ153" s="271"/>
      <c r="VFA153" s="270"/>
      <c r="VFB153" s="272"/>
      <c r="VFC153" s="245"/>
      <c r="VFD153" s="245"/>
      <c r="VFE153" s="245"/>
      <c r="VFF153" s="272"/>
      <c r="VFG153" s="273"/>
      <c r="VFH153" s="274"/>
      <c r="VFI153" s="275"/>
      <c r="VFJ153" s="275"/>
      <c r="VFK153" s="275"/>
      <c r="VFL153" s="275"/>
      <c r="VFM153" s="254"/>
      <c r="VFN153" s="254"/>
      <c r="VFO153" s="254"/>
      <c r="VFP153" s="254"/>
      <c r="VFQ153" s="254"/>
      <c r="VFR153" s="254"/>
      <c r="VFS153" s="254"/>
      <c r="VFT153" s="267"/>
      <c r="VFU153" s="234"/>
      <c r="VFV153" s="235"/>
      <c r="VFW153" s="236"/>
      <c r="VFX153" s="237"/>
      <c r="VFY153" s="268"/>
      <c r="VFZ153" s="239"/>
      <c r="VGA153" s="235"/>
      <c r="VGB153" s="236"/>
      <c r="VGC153" s="240"/>
      <c r="VGD153" s="234"/>
      <c r="VGE153" s="258"/>
      <c r="VGF153" s="242"/>
      <c r="VGG153" s="237"/>
      <c r="VGH153" s="237"/>
      <c r="VGI153" s="243"/>
      <c r="VGJ153" s="261"/>
      <c r="VGK153" s="56"/>
      <c r="VGL153" s="245"/>
      <c r="VGM153" s="269"/>
      <c r="VGN153" s="270"/>
      <c r="VGO153" s="271"/>
      <c r="VGP153" s="270"/>
      <c r="VGQ153" s="272"/>
      <c r="VGR153" s="245"/>
      <c r="VGS153" s="245"/>
      <c r="VGT153" s="245"/>
      <c r="VGU153" s="272"/>
      <c r="VGV153" s="273"/>
      <c r="VGW153" s="274"/>
      <c r="VGX153" s="275"/>
      <c r="VGY153" s="275"/>
      <c r="VGZ153" s="275"/>
      <c r="VHA153" s="275"/>
      <c r="VHB153" s="254"/>
      <c r="VHC153" s="254"/>
      <c r="VHD153" s="254"/>
      <c r="VHE153" s="254"/>
      <c r="VHF153" s="254"/>
      <c r="VHG153" s="254"/>
      <c r="VHH153" s="254"/>
      <c r="VHI153" s="267"/>
      <c r="VHJ153" s="234"/>
      <c r="VHK153" s="235"/>
      <c r="VHL153" s="236"/>
      <c r="VHM153" s="237"/>
      <c r="VHN153" s="268"/>
      <c r="VHO153" s="239"/>
      <c r="VHP153" s="235"/>
      <c r="VHQ153" s="236"/>
      <c r="VHR153" s="240"/>
      <c r="VHS153" s="234"/>
      <c r="VHT153" s="258"/>
      <c r="VHU153" s="242"/>
      <c r="VHV153" s="237"/>
      <c r="VHW153" s="237"/>
      <c r="VHX153" s="243"/>
      <c r="VHY153" s="261"/>
      <c r="VHZ153" s="56"/>
      <c r="VIA153" s="245"/>
      <c r="VIB153" s="269"/>
      <c r="VIC153" s="270"/>
      <c r="VID153" s="271"/>
      <c r="VIE153" s="270"/>
      <c r="VIF153" s="272"/>
      <c r="VIG153" s="245"/>
      <c r="VIH153" s="245"/>
      <c r="VII153" s="245"/>
      <c r="VIJ153" s="272"/>
      <c r="VIK153" s="273"/>
      <c r="VIL153" s="274"/>
      <c r="VIM153" s="275"/>
      <c r="VIN153" s="275"/>
      <c r="VIO153" s="275"/>
      <c r="VIP153" s="275"/>
      <c r="VIQ153" s="254"/>
      <c r="VIR153" s="254"/>
      <c r="VIS153" s="254"/>
      <c r="VIT153" s="254"/>
      <c r="VIU153" s="254"/>
      <c r="VIV153" s="254"/>
      <c r="VIW153" s="254"/>
      <c r="VIX153" s="267"/>
      <c r="VIY153" s="234"/>
      <c r="VIZ153" s="235"/>
      <c r="VJA153" s="236"/>
      <c r="VJB153" s="237"/>
      <c r="VJC153" s="268"/>
      <c r="VJD153" s="239"/>
      <c r="VJE153" s="235"/>
      <c r="VJF153" s="236"/>
      <c r="VJG153" s="240"/>
      <c r="VJH153" s="234"/>
      <c r="VJI153" s="258"/>
      <c r="VJJ153" s="242"/>
      <c r="VJK153" s="237"/>
      <c r="VJL153" s="237"/>
      <c r="VJM153" s="243"/>
      <c r="VJN153" s="261"/>
      <c r="VJO153" s="56"/>
      <c r="VJP153" s="245"/>
      <c r="VJQ153" s="269"/>
      <c r="VJR153" s="270"/>
      <c r="VJS153" s="271"/>
      <c r="VJT153" s="270"/>
      <c r="VJU153" s="272"/>
      <c r="VJV153" s="245"/>
      <c r="VJW153" s="245"/>
      <c r="VJX153" s="245"/>
      <c r="VJY153" s="272"/>
      <c r="VJZ153" s="273"/>
      <c r="VKA153" s="274"/>
      <c r="VKB153" s="275"/>
      <c r="VKC153" s="275"/>
      <c r="VKD153" s="275"/>
      <c r="VKE153" s="275"/>
      <c r="VKF153" s="254"/>
      <c r="VKG153" s="254"/>
      <c r="VKH153" s="254"/>
      <c r="VKI153" s="254"/>
      <c r="VKJ153" s="254"/>
      <c r="VKK153" s="254"/>
      <c r="VKL153" s="254"/>
      <c r="VKM153" s="267"/>
      <c r="VKN153" s="234"/>
      <c r="VKO153" s="235"/>
      <c r="VKP153" s="236"/>
      <c r="VKQ153" s="237"/>
      <c r="VKR153" s="268"/>
      <c r="VKS153" s="239"/>
      <c r="VKT153" s="235"/>
      <c r="VKU153" s="236"/>
      <c r="VKV153" s="240"/>
      <c r="VKW153" s="234"/>
      <c r="VKX153" s="258"/>
      <c r="VKY153" s="242"/>
      <c r="VKZ153" s="237"/>
      <c r="VLA153" s="237"/>
      <c r="VLB153" s="243"/>
      <c r="VLC153" s="261"/>
      <c r="VLD153" s="56"/>
      <c r="VLE153" s="245"/>
      <c r="VLF153" s="269"/>
      <c r="VLG153" s="270"/>
      <c r="VLH153" s="271"/>
      <c r="VLI153" s="270"/>
      <c r="VLJ153" s="272"/>
      <c r="VLK153" s="245"/>
      <c r="VLL153" s="245"/>
      <c r="VLM153" s="245"/>
      <c r="VLN153" s="272"/>
      <c r="VLO153" s="273"/>
      <c r="VLP153" s="274"/>
      <c r="VLQ153" s="275"/>
      <c r="VLR153" s="275"/>
      <c r="VLS153" s="275"/>
      <c r="VLT153" s="275"/>
      <c r="VLU153" s="254"/>
      <c r="VLV153" s="254"/>
      <c r="VLW153" s="254"/>
      <c r="VLX153" s="254"/>
      <c r="VLY153" s="254"/>
      <c r="VLZ153" s="254"/>
      <c r="VMA153" s="254"/>
      <c r="VMB153" s="267"/>
      <c r="VMC153" s="234"/>
      <c r="VMD153" s="235"/>
      <c r="VME153" s="236"/>
      <c r="VMF153" s="237"/>
      <c r="VMG153" s="268"/>
      <c r="VMH153" s="239"/>
      <c r="VMI153" s="235"/>
      <c r="VMJ153" s="236"/>
      <c r="VMK153" s="240"/>
      <c r="VML153" s="234"/>
      <c r="VMM153" s="258"/>
      <c r="VMN153" s="242"/>
      <c r="VMO153" s="237"/>
      <c r="VMP153" s="237"/>
      <c r="VMQ153" s="243"/>
      <c r="VMR153" s="261"/>
      <c r="VMS153" s="56"/>
      <c r="VMT153" s="245"/>
      <c r="VMU153" s="269"/>
      <c r="VMV153" s="270"/>
      <c r="VMW153" s="271"/>
      <c r="VMX153" s="270"/>
      <c r="VMY153" s="272"/>
      <c r="VMZ153" s="245"/>
      <c r="VNA153" s="245"/>
      <c r="VNB153" s="245"/>
      <c r="VNC153" s="272"/>
      <c r="VND153" s="273"/>
      <c r="VNE153" s="274"/>
      <c r="VNF153" s="275"/>
      <c r="VNG153" s="275"/>
      <c r="VNH153" s="275"/>
      <c r="VNI153" s="275"/>
      <c r="VNJ153" s="254"/>
      <c r="VNK153" s="254"/>
      <c r="VNL153" s="254"/>
      <c r="VNM153" s="254"/>
      <c r="VNN153" s="254"/>
      <c r="VNO153" s="254"/>
      <c r="VNP153" s="254"/>
      <c r="VNQ153" s="267"/>
      <c r="VNR153" s="234"/>
      <c r="VNS153" s="235"/>
      <c r="VNT153" s="236"/>
      <c r="VNU153" s="237"/>
      <c r="VNV153" s="268"/>
      <c r="VNW153" s="239"/>
      <c r="VNX153" s="235"/>
      <c r="VNY153" s="236"/>
      <c r="VNZ153" s="240"/>
      <c r="VOA153" s="234"/>
      <c r="VOB153" s="258"/>
      <c r="VOC153" s="242"/>
      <c r="VOD153" s="237"/>
      <c r="VOE153" s="237"/>
      <c r="VOF153" s="243"/>
      <c r="VOG153" s="261"/>
      <c r="VOH153" s="56"/>
      <c r="VOI153" s="245"/>
      <c r="VOJ153" s="269"/>
      <c r="VOK153" s="270"/>
      <c r="VOL153" s="271"/>
      <c r="VOM153" s="270"/>
      <c r="VON153" s="272"/>
      <c r="VOO153" s="245"/>
      <c r="VOP153" s="245"/>
      <c r="VOQ153" s="245"/>
      <c r="VOR153" s="272"/>
      <c r="VOS153" s="273"/>
      <c r="VOT153" s="274"/>
      <c r="VOU153" s="275"/>
      <c r="VOV153" s="275"/>
      <c r="VOW153" s="275"/>
      <c r="VOX153" s="275"/>
      <c r="VOY153" s="254"/>
      <c r="VOZ153" s="254"/>
      <c r="VPA153" s="254"/>
      <c r="VPB153" s="254"/>
      <c r="VPC153" s="254"/>
      <c r="VPD153" s="254"/>
      <c r="VPE153" s="254"/>
      <c r="VPF153" s="267"/>
      <c r="VPG153" s="234"/>
      <c r="VPH153" s="235"/>
      <c r="VPI153" s="236"/>
      <c r="VPJ153" s="237"/>
      <c r="VPK153" s="268"/>
      <c r="VPL153" s="239"/>
      <c r="VPM153" s="235"/>
      <c r="VPN153" s="236"/>
      <c r="VPO153" s="240"/>
      <c r="VPP153" s="234"/>
      <c r="VPQ153" s="258"/>
      <c r="VPR153" s="242"/>
      <c r="VPS153" s="237"/>
      <c r="VPT153" s="237"/>
      <c r="VPU153" s="243"/>
      <c r="VPV153" s="261"/>
      <c r="VPW153" s="56"/>
      <c r="VPX153" s="245"/>
      <c r="VPY153" s="269"/>
      <c r="VPZ153" s="270"/>
      <c r="VQA153" s="271"/>
      <c r="VQB153" s="270"/>
      <c r="VQC153" s="272"/>
      <c r="VQD153" s="245"/>
      <c r="VQE153" s="245"/>
      <c r="VQF153" s="245"/>
      <c r="VQG153" s="272"/>
      <c r="VQH153" s="273"/>
      <c r="VQI153" s="274"/>
      <c r="VQJ153" s="275"/>
      <c r="VQK153" s="275"/>
      <c r="VQL153" s="275"/>
      <c r="VQM153" s="275"/>
      <c r="VQN153" s="254"/>
      <c r="VQO153" s="254"/>
      <c r="VQP153" s="254"/>
      <c r="VQQ153" s="254"/>
      <c r="VQR153" s="254"/>
      <c r="VQS153" s="254"/>
      <c r="VQT153" s="254"/>
      <c r="VQU153" s="267"/>
      <c r="VQV153" s="234"/>
      <c r="VQW153" s="235"/>
      <c r="VQX153" s="236"/>
      <c r="VQY153" s="237"/>
      <c r="VQZ153" s="268"/>
      <c r="VRA153" s="239"/>
      <c r="VRB153" s="235"/>
      <c r="VRC153" s="236"/>
      <c r="VRD153" s="240"/>
      <c r="VRE153" s="234"/>
      <c r="VRF153" s="258"/>
      <c r="VRG153" s="242"/>
      <c r="VRH153" s="237"/>
      <c r="VRI153" s="237"/>
      <c r="VRJ153" s="243"/>
      <c r="VRK153" s="261"/>
      <c r="VRL153" s="56"/>
      <c r="VRM153" s="245"/>
      <c r="VRN153" s="269"/>
      <c r="VRO153" s="270"/>
      <c r="VRP153" s="271"/>
      <c r="VRQ153" s="270"/>
      <c r="VRR153" s="272"/>
      <c r="VRS153" s="245"/>
      <c r="VRT153" s="245"/>
      <c r="VRU153" s="245"/>
      <c r="VRV153" s="272"/>
      <c r="VRW153" s="273"/>
      <c r="VRX153" s="274"/>
      <c r="VRY153" s="275"/>
      <c r="VRZ153" s="275"/>
      <c r="VSA153" s="275"/>
      <c r="VSB153" s="275"/>
      <c r="VSC153" s="254"/>
      <c r="VSD153" s="254"/>
      <c r="VSE153" s="254"/>
      <c r="VSF153" s="254"/>
      <c r="VSG153" s="254"/>
      <c r="VSH153" s="254"/>
      <c r="VSI153" s="254"/>
      <c r="VSJ153" s="267"/>
      <c r="VSK153" s="234"/>
      <c r="VSL153" s="235"/>
      <c r="VSM153" s="236"/>
      <c r="VSN153" s="237"/>
      <c r="VSO153" s="268"/>
      <c r="VSP153" s="239"/>
      <c r="VSQ153" s="235"/>
      <c r="VSR153" s="236"/>
      <c r="VSS153" s="240"/>
      <c r="VST153" s="234"/>
      <c r="VSU153" s="258"/>
      <c r="VSV153" s="242"/>
      <c r="VSW153" s="237"/>
      <c r="VSX153" s="237"/>
      <c r="VSY153" s="243"/>
      <c r="VSZ153" s="261"/>
      <c r="VTA153" s="56"/>
      <c r="VTB153" s="245"/>
      <c r="VTC153" s="269"/>
      <c r="VTD153" s="270"/>
      <c r="VTE153" s="271"/>
      <c r="VTF153" s="270"/>
      <c r="VTG153" s="272"/>
      <c r="VTH153" s="245"/>
      <c r="VTI153" s="245"/>
      <c r="VTJ153" s="245"/>
      <c r="VTK153" s="272"/>
      <c r="VTL153" s="273"/>
      <c r="VTM153" s="274"/>
      <c r="VTN153" s="275"/>
      <c r="VTO153" s="275"/>
      <c r="VTP153" s="275"/>
      <c r="VTQ153" s="275"/>
      <c r="VTR153" s="254"/>
      <c r="VTS153" s="254"/>
      <c r="VTT153" s="254"/>
      <c r="VTU153" s="254"/>
      <c r="VTV153" s="254"/>
      <c r="VTW153" s="254"/>
      <c r="VTX153" s="254"/>
      <c r="VTY153" s="267"/>
      <c r="VTZ153" s="234"/>
      <c r="VUA153" s="235"/>
      <c r="VUB153" s="236"/>
      <c r="VUC153" s="237"/>
      <c r="VUD153" s="268"/>
      <c r="VUE153" s="239"/>
      <c r="VUF153" s="235"/>
      <c r="VUG153" s="236"/>
      <c r="VUH153" s="240"/>
      <c r="VUI153" s="234"/>
      <c r="VUJ153" s="258"/>
      <c r="VUK153" s="242"/>
      <c r="VUL153" s="237"/>
      <c r="VUM153" s="237"/>
      <c r="VUN153" s="243"/>
      <c r="VUO153" s="261"/>
      <c r="VUP153" s="56"/>
      <c r="VUQ153" s="245"/>
      <c r="VUR153" s="269"/>
      <c r="VUS153" s="270"/>
      <c r="VUT153" s="271"/>
      <c r="VUU153" s="270"/>
      <c r="VUV153" s="272"/>
      <c r="VUW153" s="245"/>
      <c r="VUX153" s="245"/>
      <c r="VUY153" s="245"/>
      <c r="VUZ153" s="272"/>
      <c r="VVA153" s="273"/>
      <c r="VVB153" s="274"/>
      <c r="VVC153" s="275"/>
      <c r="VVD153" s="275"/>
      <c r="VVE153" s="275"/>
      <c r="VVF153" s="275"/>
      <c r="VVG153" s="254"/>
      <c r="VVH153" s="254"/>
      <c r="VVI153" s="254"/>
      <c r="VVJ153" s="254"/>
      <c r="VVK153" s="254"/>
      <c r="VVL153" s="254"/>
      <c r="VVM153" s="254"/>
      <c r="VVN153" s="267"/>
      <c r="VVO153" s="234"/>
      <c r="VVP153" s="235"/>
      <c r="VVQ153" s="236"/>
      <c r="VVR153" s="237"/>
      <c r="VVS153" s="268"/>
      <c r="VVT153" s="239"/>
      <c r="VVU153" s="235"/>
      <c r="VVV153" s="236"/>
      <c r="VVW153" s="240"/>
      <c r="VVX153" s="234"/>
      <c r="VVY153" s="258"/>
      <c r="VVZ153" s="242"/>
      <c r="VWA153" s="237"/>
      <c r="VWB153" s="237"/>
      <c r="VWC153" s="243"/>
      <c r="VWD153" s="261"/>
      <c r="VWE153" s="56"/>
      <c r="VWF153" s="245"/>
      <c r="VWG153" s="269"/>
      <c r="VWH153" s="270"/>
      <c r="VWI153" s="271"/>
      <c r="VWJ153" s="270"/>
      <c r="VWK153" s="272"/>
      <c r="VWL153" s="245"/>
      <c r="VWM153" s="245"/>
      <c r="VWN153" s="245"/>
      <c r="VWO153" s="272"/>
      <c r="VWP153" s="273"/>
      <c r="VWQ153" s="274"/>
      <c r="VWR153" s="275"/>
      <c r="VWS153" s="275"/>
      <c r="VWT153" s="275"/>
      <c r="VWU153" s="275"/>
      <c r="VWV153" s="254"/>
      <c r="VWW153" s="254"/>
      <c r="VWX153" s="254"/>
      <c r="VWY153" s="254"/>
      <c r="VWZ153" s="254"/>
      <c r="VXA153" s="254"/>
      <c r="VXB153" s="254"/>
      <c r="VXC153" s="267"/>
      <c r="VXD153" s="234"/>
      <c r="VXE153" s="235"/>
      <c r="VXF153" s="236"/>
      <c r="VXG153" s="237"/>
      <c r="VXH153" s="268"/>
      <c r="VXI153" s="239"/>
      <c r="VXJ153" s="235"/>
      <c r="VXK153" s="236"/>
      <c r="VXL153" s="240"/>
      <c r="VXM153" s="234"/>
      <c r="VXN153" s="258"/>
      <c r="VXO153" s="242"/>
      <c r="VXP153" s="237"/>
      <c r="VXQ153" s="237"/>
      <c r="VXR153" s="243"/>
      <c r="VXS153" s="261"/>
      <c r="VXT153" s="56"/>
      <c r="VXU153" s="245"/>
      <c r="VXV153" s="269"/>
      <c r="VXW153" s="270"/>
      <c r="VXX153" s="271"/>
      <c r="VXY153" s="270"/>
      <c r="VXZ153" s="272"/>
      <c r="VYA153" s="245"/>
      <c r="VYB153" s="245"/>
      <c r="VYC153" s="245"/>
      <c r="VYD153" s="272"/>
      <c r="VYE153" s="273"/>
      <c r="VYF153" s="274"/>
      <c r="VYG153" s="275"/>
      <c r="VYH153" s="275"/>
      <c r="VYI153" s="275"/>
      <c r="VYJ153" s="275"/>
      <c r="VYK153" s="254"/>
      <c r="VYL153" s="254"/>
      <c r="VYM153" s="254"/>
      <c r="VYN153" s="254"/>
      <c r="VYO153" s="254"/>
      <c r="VYP153" s="254"/>
      <c r="VYQ153" s="254"/>
      <c r="VYR153" s="267"/>
      <c r="VYS153" s="234"/>
      <c r="VYT153" s="235"/>
      <c r="VYU153" s="236"/>
      <c r="VYV153" s="237"/>
      <c r="VYW153" s="268"/>
      <c r="VYX153" s="239"/>
      <c r="VYY153" s="235"/>
      <c r="VYZ153" s="236"/>
      <c r="VZA153" s="240"/>
      <c r="VZB153" s="234"/>
      <c r="VZC153" s="258"/>
      <c r="VZD153" s="242"/>
      <c r="VZE153" s="237"/>
      <c r="VZF153" s="237"/>
      <c r="VZG153" s="243"/>
      <c r="VZH153" s="261"/>
      <c r="VZI153" s="56"/>
      <c r="VZJ153" s="245"/>
      <c r="VZK153" s="269"/>
      <c r="VZL153" s="270"/>
      <c r="VZM153" s="271"/>
      <c r="VZN153" s="270"/>
      <c r="VZO153" s="272"/>
      <c r="VZP153" s="245"/>
      <c r="VZQ153" s="245"/>
      <c r="VZR153" s="245"/>
      <c r="VZS153" s="272"/>
      <c r="VZT153" s="273"/>
      <c r="VZU153" s="274"/>
      <c r="VZV153" s="275"/>
      <c r="VZW153" s="275"/>
      <c r="VZX153" s="275"/>
      <c r="VZY153" s="275"/>
      <c r="VZZ153" s="254"/>
      <c r="WAA153" s="254"/>
      <c r="WAB153" s="254"/>
      <c r="WAC153" s="254"/>
      <c r="WAD153" s="254"/>
      <c r="WAE153" s="254"/>
      <c r="WAF153" s="254"/>
      <c r="WAG153" s="267"/>
      <c r="WAH153" s="234"/>
      <c r="WAI153" s="235"/>
      <c r="WAJ153" s="236"/>
      <c r="WAK153" s="237"/>
      <c r="WAL153" s="268"/>
      <c r="WAM153" s="239"/>
      <c r="WAN153" s="235"/>
      <c r="WAO153" s="236"/>
      <c r="WAP153" s="240"/>
      <c r="WAQ153" s="234"/>
      <c r="WAR153" s="258"/>
      <c r="WAS153" s="242"/>
      <c r="WAT153" s="237"/>
      <c r="WAU153" s="237"/>
      <c r="WAV153" s="243"/>
      <c r="WAW153" s="261"/>
      <c r="WAX153" s="56"/>
      <c r="WAY153" s="245"/>
      <c r="WAZ153" s="269"/>
      <c r="WBA153" s="270"/>
      <c r="WBB153" s="271"/>
      <c r="WBC153" s="270"/>
      <c r="WBD153" s="272"/>
      <c r="WBE153" s="245"/>
      <c r="WBF153" s="245"/>
      <c r="WBG153" s="245"/>
      <c r="WBH153" s="272"/>
      <c r="WBI153" s="273"/>
      <c r="WBJ153" s="274"/>
      <c r="WBK153" s="275"/>
      <c r="WBL153" s="275"/>
      <c r="WBM153" s="275"/>
      <c r="WBN153" s="275"/>
      <c r="WBO153" s="254"/>
      <c r="WBP153" s="254"/>
      <c r="WBQ153" s="254"/>
      <c r="WBR153" s="254"/>
      <c r="WBS153" s="254"/>
      <c r="WBT153" s="254"/>
      <c r="WBU153" s="254"/>
      <c r="WBV153" s="267"/>
      <c r="WBW153" s="234"/>
      <c r="WBX153" s="235"/>
      <c r="WBY153" s="236"/>
      <c r="WBZ153" s="237"/>
      <c r="WCA153" s="268"/>
      <c r="WCB153" s="239"/>
      <c r="WCC153" s="235"/>
      <c r="WCD153" s="236"/>
      <c r="WCE153" s="240"/>
      <c r="WCF153" s="234"/>
      <c r="WCG153" s="258"/>
      <c r="WCH153" s="242"/>
      <c r="WCI153" s="237"/>
      <c r="WCJ153" s="237"/>
      <c r="WCK153" s="243"/>
      <c r="WCL153" s="261"/>
      <c r="WCM153" s="56"/>
      <c r="WCN153" s="245"/>
      <c r="WCO153" s="269"/>
      <c r="WCP153" s="270"/>
      <c r="WCQ153" s="271"/>
      <c r="WCR153" s="270"/>
      <c r="WCS153" s="272"/>
      <c r="WCT153" s="245"/>
      <c r="WCU153" s="245"/>
      <c r="WCV153" s="245"/>
      <c r="WCW153" s="272"/>
      <c r="WCX153" s="273"/>
      <c r="WCY153" s="274"/>
      <c r="WCZ153" s="275"/>
      <c r="WDA153" s="275"/>
      <c r="WDB153" s="275"/>
      <c r="WDC153" s="275"/>
      <c r="WDD153" s="254"/>
      <c r="WDE153" s="254"/>
      <c r="WDF153" s="254"/>
      <c r="WDG153" s="254"/>
      <c r="WDH153" s="254"/>
      <c r="WDI153" s="254"/>
      <c r="WDJ153" s="254"/>
      <c r="WDK153" s="267"/>
      <c r="WDL153" s="234"/>
      <c r="WDM153" s="235"/>
      <c r="WDN153" s="236"/>
      <c r="WDO153" s="237"/>
      <c r="WDP153" s="268"/>
      <c r="WDQ153" s="239"/>
      <c r="WDR153" s="235"/>
      <c r="WDS153" s="236"/>
      <c r="WDT153" s="240"/>
      <c r="WDU153" s="234"/>
      <c r="WDV153" s="258"/>
      <c r="WDW153" s="242"/>
      <c r="WDX153" s="237"/>
      <c r="WDY153" s="237"/>
      <c r="WDZ153" s="243"/>
      <c r="WEA153" s="261"/>
      <c r="WEB153" s="56"/>
      <c r="WEC153" s="245"/>
      <c r="WED153" s="269"/>
      <c r="WEE153" s="270"/>
      <c r="WEF153" s="271"/>
      <c r="WEG153" s="270"/>
      <c r="WEH153" s="272"/>
      <c r="WEI153" s="245"/>
      <c r="WEJ153" s="245"/>
      <c r="WEK153" s="245"/>
      <c r="WEL153" s="272"/>
      <c r="WEM153" s="273"/>
      <c r="WEN153" s="274"/>
      <c r="WEO153" s="275"/>
      <c r="WEP153" s="275"/>
      <c r="WEQ153" s="275"/>
      <c r="WER153" s="275"/>
      <c r="WES153" s="254"/>
      <c r="WET153" s="254"/>
      <c r="WEU153" s="254"/>
      <c r="WEV153" s="254"/>
      <c r="WEW153" s="254"/>
      <c r="WEX153" s="254"/>
      <c r="WEY153" s="254"/>
      <c r="WEZ153" s="267"/>
      <c r="WFA153" s="234"/>
      <c r="WFB153" s="235"/>
      <c r="WFC153" s="236"/>
      <c r="WFD153" s="237"/>
      <c r="WFE153" s="268"/>
      <c r="WFF153" s="239"/>
      <c r="WFG153" s="235"/>
      <c r="WFH153" s="236"/>
      <c r="WFI153" s="240"/>
      <c r="WFJ153" s="234"/>
      <c r="WFK153" s="258"/>
      <c r="WFL153" s="242"/>
      <c r="WFM153" s="237"/>
      <c r="WFN153" s="237"/>
      <c r="WFO153" s="243"/>
      <c r="WFP153" s="261"/>
      <c r="WFQ153" s="56"/>
      <c r="WFR153" s="245"/>
      <c r="WFS153" s="269"/>
      <c r="WFT153" s="270"/>
      <c r="WFU153" s="271"/>
      <c r="WFV153" s="270"/>
      <c r="WFW153" s="272"/>
      <c r="WFX153" s="245"/>
      <c r="WFY153" s="245"/>
      <c r="WFZ153" s="245"/>
      <c r="WGA153" s="272"/>
      <c r="WGB153" s="273"/>
      <c r="WGC153" s="274"/>
      <c r="WGD153" s="275"/>
      <c r="WGE153" s="275"/>
      <c r="WGF153" s="275"/>
      <c r="WGG153" s="275"/>
      <c r="WGH153" s="254"/>
      <c r="WGI153" s="254"/>
      <c r="WGJ153" s="254"/>
      <c r="WGK153" s="254"/>
      <c r="WGL153" s="254"/>
      <c r="WGM153" s="254"/>
      <c r="WGN153" s="254"/>
      <c r="WGO153" s="267"/>
      <c r="WGP153" s="234"/>
      <c r="WGQ153" s="235"/>
      <c r="WGR153" s="236"/>
      <c r="WGS153" s="237"/>
      <c r="WGT153" s="268"/>
      <c r="WGU153" s="239"/>
      <c r="WGV153" s="235"/>
      <c r="WGW153" s="236"/>
      <c r="WGX153" s="240"/>
      <c r="WGY153" s="234"/>
      <c r="WGZ153" s="258"/>
      <c r="WHA153" s="242"/>
      <c r="WHB153" s="237"/>
      <c r="WHC153" s="237"/>
      <c r="WHD153" s="243"/>
      <c r="WHE153" s="261"/>
      <c r="WHF153" s="56"/>
      <c r="WHG153" s="245"/>
      <c r="WHH153" s="269"/>
      <c r="WHI153" s="270"/>
      <c r="WHJ153" s="271"/>
      <c r="WHK153" s="270"/>
      <c r="WHL153" s="272"/>
      <c r="WHM153" s="245"/>
      <c r="WHN153" s="245"/>
      <c r="WHO153" s="245"/>
      <c r="WHP153" s="272"/>
      <c r="WHQ153" s="273"/>
      <c r="WHR153" s="274"/>
      <c r="WHS153" s="275"/>
      <c r="WHT153" s="275"/>
      <c r="WHU153" s="275"/>
      <c r="WHV153" s="275"/>
      <c r="WHW153" s="254"/>
      <c r="WHX153" s="254"/>
      <c r="WHY153" s="254"/>
      <c r="WHZ153" s="254"/>
      <c r="WIA153" s="254"/>
      <c r="WIB153" s="254"/>
      <c r="WIC153" s="254"/>
      <c r="WID153" s="267"/>
      <c r="WIE153" s="234"/>
      <c r="WIF153" s="235"/>
      <c r="WIG153" s="236"/>
      <c r="WIH153" s="237"/>
      <c r="WII153" s="268"/>
      <c r="WIJ153" s="239"/>
      <c r="WIK153" s="235"/>
      <c r="WIL153" s="236"/>
      <c r="WIM153" s="240"/>
      <c r="WIN153" s="234"/>
      <c r="WIO153" s="258"/>
      <c r="WIP153" s="242"/>
      <c r="WIQ153" s="237"/>
      <c r="WIR153" s="237"/>
      <c r="WIS153" s="243"/>
      <c r="WIT153" s="261"/>
      <c r="WIU153" s="56"/>
      <c r="WIV153" s="245"/>
      <c r="WIW153" s="269"/>
      <c r="WIX153" s="270"/>
      <c r="WIY153" s="271"/>
      <c r="WIZ153" s="270"/>
      <c r="WJA153" s="272"/>
      <c r="WJB153" s="245"/>
      <c r="WJC153" s="245"/>
      <c r="WJD153" s="245"/>
      <c r="WJE153" s="272"/>
      <c r="WJF153" s="273"/>
      <c r="WJG153" s="274"/>
      <c r="WJH153" s="275"/>
      <c r="WJI153" s="275"/>
      <c r="WJJ153" s="275"/>
      <c r="WJK153" s="275"/>
      <c r="WJL153" s="254"/>
      <c r="WJM153" s="254"/>
      <c r="WJN153" s="254"/>
      <c r="WJO153" s="254"/>
      <c r="WJP153" s="254"/>
      <c r="WJQ153" s="254"/>
      <c r="WJR153" s="254"/>
      <c r="WJS153" s="267"/>
      <c r="WJT153" s="234"/>
      <c r="WJU153" s="235"/>
      <c r="WJV153" s="236"/>
      <c r="WJW153" s="237"/>
      <c r="WJX153" s="268"/>
      <c r="WJY153" s="239"/>
      <c r="WJZ153" s="235"/>
      <c r="WKA153" s="236"/>
      <c r="WKB153" s="240"/>
      <c r="WKC153" s="234"/>
      <c r="WKD153" s="258"/>
      <c r="WKE153" s="242"/>
      <c r="WKF153" s="237"/>
      <c r="WKG153" s="237"/>
      <c r="WKH153" s="243"/>
      <c r="WKI153" s="261"/>
      <c r="WKJ153" s="56"/>
      <c r="WKK153" s="245"/>
      <c r="WKL153" s="269"/>
      <c r="WKM153" s="270"/>
      <c r="WKN153" s="271"/>
      <c r="WKO153" s="270"/>
      <c r="WKP153" s="272"/>
      <c r="WKQ153" s="245"/>
      <c r="WKR153" s="245"/>
      <c r="WKS153" s="245"/>
      <c r="WKT153" s="272"/>
      <c r="WKU153" s="273"/>
      <c r="WKV153" s="274"/>
      <c r="WKW153" s="275"/>
      <c r="WKX153" s="275"/>
      <c r="WKY153" s="275"/>
      <c r="WKZ153" s="275"/>
      <c r="WLA153" s="254"/>
      <c r="WLB153" s="254"/>
      <c r="WLC153" s="254"/>
      <c r="WLD153" s="254"/>
      <c r="WLE153" s="254"/>
      <c r="WLF153" s="254"/>
      <c r="WLG153" s="254"/>
      <c r="WLH153" s="267"/>
      <c r="WLI153" s="234"/>
      <c r="WLJ153" s="235"/>
      <c r="WLK153" s="236"/>
      <c r="WLL153" s="237"/>
      <c r="WLM153" s="268"/>
      <c r="WLN153" s="239"/>
      <c r="WLO153" s="235"/>
      <c r="WLP153" s="236"/>
      <c r="WLQ153" s="240"/>
      <c r="WLR153" s="234"/>
      <c r="WLS153" s="258"/>
      <c r="WLT153" s="242"/>
      <c r="WLU153" s="237"/>
      <c r="WLV153" s="237"/>
      <c r="WLW153" s="243"/>
      <c r="WLX153" s="261"/>
      <c r="WLY153" s="56"/>
      <c r="WLZ153" s="245"/>
      <c r="WMA153" s="269"/>
      <c r="WMB153" s="270"/>
      <c r="WMC153" s="271"/>
      <c r="WMD153" s="270"/>
      <c r="WME153" s="272"/>
      <c r="WMF153" s="245"/>
      <c r="WMG153" s="245"/>
      <c r="WMH153" s="245"/>
      <c r="WMI153" s="272"/>
      <c r="WMJ153" s="273"/>
      <c r="WMK153" s="274"/>
      <c r="WML153" s="275"/>
      <c r="WMM153" s="275"/>
      <c r="WMN153" s="275"/>
      <c r="WMO153" s="275"/>
      <c r="WMP153" s="254"/>
      <c r="WMQ153" s="254"/>
      <c r="WMR153" s="254"/>
      <c r="WMS153" s="254"/>
      <c r="WMT153" s="254"/>
      <c r="WMU153" s="254"/>
      <c r="WMV153" s="254"/>
      <c r="WMW153" s="267"/>
      <c r="WMX153" s="234"/>
      <c r="WMY153" s="235"/>
      <c r="WMZ153" s="236"/>
      <c r="WNA153" s="237"/>
      <c r="WNB153" s="268"/>
      <c r="WNC153" s="239"/>
      <c r="WND153" s="235"/>
      <c r="WNE153" s="236"/>
      <c r="WNF153" s="240"/>
      <c r="WNG153" s="234"/>
      <c r="WNH153" s="258"/>
      <c r="WNI153" s="242"/>
      <c r="WNJ153" s="237"/>
      <c r="WNK153" s="237"/>
      <c r="WNL153" s="243"/>
      <c r="WNM153" s="261"/>
      <c r="WNN153" s="56"/>
      <c r="WNO153" s="245"/>
      <c r="WNP153" s="269"/>
      <c r="WNQ153" s="270"/>
      <c r="WNR153" s="271"/>
      <c r="WNS153" s="270"/>
      <c r="WNT153" s="272"/>
      <c r="WNU153" s="245"/>
      <c r="WNV153" s="245"/>
      <c r="WNW153" s="245"/>
      <c r="WNX153" s="272"/>
      <c r="WNY153" s="273"/>
      <c r="WNZ153" s="274"/>
      <c r="WOA153" s="275"/>
      <c r="WOB153" s="275"/>
      <c r="WOC153" s="275"/>
      <c r="WOD153" s="275"/>
      <c r="WOE153" s="254"/>
      <c r="WOF153" s="254"/>
      <c r="WOG153" s="254"/>
      <c r="WOH153" s="254"/>
      <c r="WOI153" s="254"/>
      <c r="WOJ153" s="254"/>
      <c r="WOK153" s="254"/>
      <c r="WOL153" s="267"/>
      <c r="WOM153" s="234"/>
      <c r="WON153" s="235"/>
      <c r="WOO153" s="236"/>
      <c r="WOP153" s="237"/>
      <c r="WOQ153" s="268"/>
      <c r="WOR153" s="239"/>
      <c r="WOS153" s="235"/>
      <c r="WOT153" s="236"/>
      <c r="WOU153" s="240"/>
      <c r="WOV153" s="234"/>
      <c r="WOW153" s="258"/>
      <c r="WOX153" s="242"/>
      <c r="WOY153" s="237"/>
      <c r="WOZ153" s="237"/>
      <c r="WPA153" s="243"/>
      <c r="WPB153" s="261"/>
      <c r="WPC153" s="56"/>
      <c r="WPD153" s="245"/>
      <c r="WPE153" s="269"/>
      <c r="WPF153" s="270"/>
      <c r="WPG153" s="271"/>
      <c r="WPH153" s="270"/>
      <c r="WPI153" s="272"/>
      <c r="WPJ153" s="245"/>
      <c r="WPK153" s="245"/>
      <c r="WPL153" s="245"/>
      <c r="WPM153" s="272"/>
      <c r="WPN153" s="273"/>
      <c r="WPO153" s="274"/>
      <c r="WPP153" s="275"/>
      <c r="WPQ153" s="275"/>
      <c r="WPR153" s="275"/>
      <c r="WPS153" s="275"/>
      <c r="WPT153" s="254"/>
      <c r="WPU153" s="254"/>
      <c r="WPV153" s="254"/>
      <c r="WPW153" s="254"/>
      <c r="WPX153" s="254"/>
      <c r="WPY153" s="254"/>
      <c r="WPZ153" s="254"/>
      <c r="WQA153" s="267"/>
      <c r="WQB153" s="234"/>
      <c r="WQC153" s="235"/>
      <c r="WQD153" s="236"/>
      <c r="WQE153" s="237"/>
      <c r="WQF153" s="268"/>
      <c r="WQG153" s="239"/>
      <c r="WQH153" s="235"/>
      <c r="WQI153" s="236"/>
      <c r="WQJ153" s="240"/>
      <c r="WQK153" s="234"/>
      <c r="WQL153" s="258"/>
      <c r="WQM153" s="242"/>
      <c r="WQN153" s="237"/>
      <c r="WQO153" s="237"/>
      <c r="WQP153" s="243"/>
      <c r="WQQ153" s="261"/>
      <c r="WQR153" s="56"/>
      <c r="WQS153" s="245"/>
      <c r="WQT153" s="269"/>
      <c r="WQU153" s="270"/>
      <c r="WQV153" s="271"/>
      <c r="WQW153" s="270"/>
      <c r="WQX153" s="272"/>
      <c r="WQY153" s="245"/>
      <c r="WQZ153" s="245"/>
      <c r="WRA153" s="245"/>
      <c r="WRB153" s="272"/>
      <c r="WRC153" s="273"/>
      <c r="WRD153" s="274"/>
      <c r="WRE153" s="275"/>
      <c r="WRF153" s="275"/>
      <c r="WRG153" s="275"/>
      <c r="WRH153" s="275"/>
      <c r="WRI153" s="254"/>
      <c r="WRJ153" s="254"/>
      <c r="WRK153" s="254"/>
      <c r="WRL153" s="254"/>
      <c r="WRM153" s="254"/>
      <c r="WRN153" s="254"/>
      <c r="WRO153" s="254"/>
      <c r="WRP153" s="267"/>
      <c r="WRQ153" s="234"/>
      <c r="WRR153" s="235"/>
      <c r="WRS153" s="236"/>
      <c r="WRT153" s="237"/>
      <c r="WRU153" s="268"/>
      <c r="WRV153" s="239"/>
      <c r="WRW153" s="235"/>
      <c r="WRX153" s="236"/>
      <c r="WRY153" s="240"/>
      <c r="WRZ153" s="234"/>
      <c r="WSA153" s="258"/>
      <c r="WSB153" s="242"/>
      <c r="WSC153" s="237"/>
      <c r="WSD153" s="237"/>
      <c r="WSE153" s="243"/>
      <c r="WSF153" s="261"/>
      <c r="WSG153" s="56"/>
      <c r="WSH153" s="245"/>
      <c r="WSI153" s="269"/>
      <c r="WSJ153" s="270"/>
      <c r="WSK153" s="271"/>
      <c r="WSL153" s="270"/>
      <c r="WSM153" s="272"/>
      <c r="WSN153" s="245"/>
      <c r="WSO153" s="245"/>
      <c r="WSP153" s="245"/>
      <c r="WSQ153" s="272"/>
      <c r="WSR153" s="273"/>
      <c r="WSS153" s="274"/>
      <c r="WST153" s="275"/>
      <c r="WSU153" s="275"/>
      <c r="WSV153" s="275"/>
      <c r="WSW153" s="275"/>
      <c r="WSX153" s="254"/>
      <c r="WSY153" s="254"/>
      <c r="WSZ153" s="254"/>
      <c r="WTA153" s="254"/>
      <c r="WTB153" s="254"/>
      <c r="WTC153" s="254"/>
      <c r="WTD153" s="254"/>
      <c r="WTE153" s="267"/>
      <c r="WTF153" s="234"/>
      <c r="WTG153" s="235"/>
      <c r="WTH153" s="236"/>
      <c r="WTI153" s="237"/>
      <c r="WTJ153" s="268"/>
      <c r="WTK153" s="239"/>
      <c r="WTL153" s="235"/>
      <c r="WTM153" s="236"/>
      <c r="WTN153" s="240"/>
      <c r="WTO153" s="234"/>
      <c r="WTP153" s="258"/>
      <c r="WTQ153" s="242"/>
      <c r="WTR153" s="237"/>
      <c r="WTS153" s="237"/>
      <c r="WTT153" s="243"/>
      <c r="WTU153" s="261"/>
      <c r="WTV153" s="56"/>
      <c r="WTW153" s="245"/>
      <c r="WTX153" s="269"/>
      <c r="WTY153" s="270"/>
      <c r="WTZ153" s="271"/>
      <c r="WUA153" s="270"/>
      <c r="WUB153" s="272"/>
      <c r="WUC153" s="245"/>
      <c r="WUD153" s="245"/>
      <c r="WUE153" s="245"/>
      <c r="WUF153" s="272"/>
      <c r="WUG153" s="273"/>
      <c r="WUH153" s="274"/>
      <c r="WUI153" s="275"/>
      <c r="WUJ153" s="275"/>
      <c r="WUK153" s="275"/>
      <c r="WUL153" s="275"/>
      <c r="WUM153" s="254"/>
      <c r="WUN153" s="254"/>
      <c r="WUO153" s="254"/>
      <c r="WUP153" s="254"/>
      <c r="WUQ153" s="254"/>
      <c r="WUR153" s="254"/>
      <c r="WUS153" s="254"/>
      <c r="WUT153" s="267"/>
      <c r="WUU153" s="234"/>
      <c r="WUV153" s="235"/>
      <c r="WUW153" s="236"/>
      <c r="WUX153" s="237"/>
      <c r="WUY153" s="268"/>
      <c r="WUZ153" s="239"/>
      <c r="WVA153" s="235"/>
      <c r="WVB153" s="236"/>
      <c r="WVC153" s="240"/>
      <c r="WVD153" s="234"/>
      <c r="WVE153" s="258"/>
      <c r="WVF153" s="242"/>
      <c r="WVG153" s="237"/>
      <c r="WVH153" s="237"/>
      <c r="WVI153" s="243"/>
      <c r="WVJ153" s="261"/>
      <c r="WVK153" s="56"/>
      <c r="WVL153" s="245"/>
      <c r="WVM153" s="269"/>
      <c r="WVN153" s="270"/>
      <c r="WVO153" s="271"/>
      <c r="WVP153" s="270"/>
      <c r="WVQ153" s="272"/>
      <c r="WVR153" s="245"/>
      <c r="WVS153" s="245"/>
      <c r="WVT153" s="245"/>
      <c r="WVU153" s="272"/>
      <c r="WVV153" s="273"/>
      <c r="WVW153" s="274"/>
      <c r="WVX153" s="275"/>
      <c r="WVY153" s="275"/>
      <c r="WVZ153" s="275"/>
      <c r="WWA153" s="275"/>
      <c r="WWB153" s="254"/>
      <c r="WWC153" s="254"/>
      <c r="WWD153" s="254"/>
      <c r="WWE153" s="254"/>
      <c r="WWF153" s="254"/>
      <c r="WWG153" s="254"/>
      <c r="WWH153" s="254"/>
      <c r="WWI153" s="267"/>
      <c r="WWJ153" s="234"/>
      <c r="WWK153" s="235"/>
      <c r="WWL153" s="236"/>
      <c r="WWM153" s="237"/>
      <c r="WWN153" s="268"/>
      <c r="WWO153" s="239"/>
      <c r="WWP153" s="235"/>
      <c r="WWQ153" s="236"/>
      <c r="WWR153" s="240"/>
      <c r="WWS153" s="234"/>
      <c r="WWT153" s="258"/>
      <c r="WWU153" s="242"/>
      <c r="WWV153" s="237"/>
      <c r="WWW153" s="237"/>
      <c r="WWX153" s="243"/>
      <c r="WWY153" s="261"/>
      <c r="WWZ153" s="56"/>
      <c r="WXA153" s="245"/>
      <c r="WXB153" s="269"/>
      <c r="WXC153" s="270"/>
      <c r="WXD153" s="271"/>
      <c r="WXE153" s="270"/>
      <c r="WXF153" s="272"/>
      <c r="WXG153" s="245"/>
      <c r="WXH153" s="245"/>
      <c r="WXI153" s="245"/>
      <c r="WXJ153" s="272"/>
      <c r="WXK153" s="273"/>
      <c r="WXL153" s="274"/>
      <c r="WXM153" s="275"/>
      <c r="WXN153" s="275"/>
      <c r="WXO153" s="275"/>
      <c r="WXP153" s="275"/>
      <c r="WXQ153" s="254"/>
      <c r="WXR153" s="254"/>
      <c r="WXS153" s="254"/>
      <c r="WXT153" s="254"/>
      <c r="WXU153" s="254"/>
      <c r="WXV153" s="254"/>
      <c r="WXW153" s="254"/>
      <c r="WXX153" s="267"/>
      <c r="WXY153" s="234"/>
      <c r="WXZ153" s="235"/>
      <c r="WYA153" s="236"/>
      <c r="WYB153" s="237"/>
      <c r="WYC153" s="268"/>
      <c r="WYD153" s="239"/>
      <c r="WYE153" s="235"/>
      <c r="WYF153" s="236"/>
      <c r="WYG153" s="240"/>
      <c r="WYH153" s="234"/>
      <c r="WYI153" s="258"/>
      <c r="WYJ153" s="242"/>
      <c r="WYK153" s="237"/>
      <c r="WYL153" s="237"/>
      <c r="WYM153" s="243"/>
      <c r="WYN153" s="261"/>
      <c r="WYO153" s="56"/>
      <c r="WYP153" s="245"/>
      <c r="WYQ153" s="269"/>
      <c r="WYR153" s="270"/>
      <c r="WYS153" s="271"/>
      <c r="WYT153" s="270"/>
      <c r="WYU153" s="272"/>
      <c r="WYV153" s="245"/>
      <c r="WYW153" s="245"/>
      <c r="WYX153" s="245"/>
      <c r="WYY153" s="272"/>
      <c r="WYZ153" s="273"/>
      <c r="WZA153" s="274"/>
      <c r="WZB153" s="275"/>
      <c r="WZC153" s="275"/>
      <c r="WZD153" s="275"/>
      <c r="WZE153" s="275"/>
      <c r="WZF153" s="254"/>
      <c r="WZG153" s="254"/>
      <c r="WZH153" s="254"/>
      <c r="WZI153" s="254"/>
      <c r="WZJ153" s="254"/>
      <c r="WZK153" s="254"/>
      <c r="WZL153" s="254"/>
      <c r="WZM153" s="267"/>
      <c r="WZN153" s="234"/>
      <c r="WZO153" s="235"/>
      <c r="WZP153" s="236"/>
      <c r="WZQ153" s="237"/>
      <c r="WZR153" s="268"/>
      <c r="WZS153" s="239"/>
      <c r="WZT153" s="235"/>
      <c r="WZU153" s="236"/>
      <c r="WZV153" s="240"/>
      <c r="WZW153" s="234"/>
      <c r="WZX153" s="258"/>
      <c r="WZY153" s="242"/>
      <c r="WZZ153" s="237"/>
      <c r="XAA153" s="237"/>
      <c r="XAB153" s="243"/>
      <c r="XAC153" s="261"/>
      <c r="XAD153" s="56"/>
      <c r="XAE153" s="245"/>
      <c r="XAF153" s="269"/>
      <c r="XAG153" s="270"/>
      <c r="XAH153" s="271"/>
      <c r="XAI153" s="270"/>
      <c r="XAJ153" s="272"/>
      <c r="XAK153" s="245"/>
      <c r="XAL153" s="245"/>
      <c r="XAM153" s="245"/>
      <c r="XAN153" s="272"/>
      <c r="XAO153" s="273"/>
      <c r="XAP153" s="274"/>
      <c r="XAQ153" s="275"/>
      <c r="XAR153" s="275"/>
      <c r="XAS153" s="275"/>
      <c r="XAT153" s="275"/>
      <c r="XAU153" s="254"/>
      <c r="XAV153" s="254"/>
      <c r="XAW153" s="254"/>
      <c r="XAX153" s="254"/>
      <c r="XAY153" s="254"/>
      <c r="XAZ153" s="254"/>
      <c r="XBA153" s="254"/>
      <c r="XBB153" s="267"/>
      <c r="XBC153" s="234"/>
      <c r="XBD153" s="235"/>
      <c r="XBE153" s="236"/>
      <c r="XBF153" s="237"/>
      <c r="XBG153" s="268"/>
      <c r="XBH153" s="239"/>
      <c r="XBI153" s="235"/>
      <c r="XBJ153" s="236"/>
      <c r="XBK153" s="240"/>
      <c r="XBL153" s="234"/>
      <c r="XBM153" s="258"/>
      <c r="XBN153" s="242"/>
      <c r="XBO153" s="237"/>
      <c r="XBP153" s="237"/>
      <c r="XBQ153" s="243"/>
      <c r="XBR153" s="261"/>
      <c r="XBS153" s="56"/>
      <c r="XBT153" s="245"/>
      <c r="XBU153" s="269"/>
      <c r="XBV153" s="270"/>
      <c r="XBW153" s="271"/>
      <c r="XBX153" s="270"/>
      <c r="XBY153" s="272"/>
      <c r="XBZ153" s="245"/>
      <c r="XCA153" s="245"/>
      <c r="XCB153" s="245"/>
      <c r="XCC153" s="272"/>
      <c r="XCD153" s="273"/>
      <c r="XCE153" s="274"/>
      <c r="XCF153" s="275"/>
      <c r="XCG153" s="275"/>
      <c r="XCH153" s="275"/>
      <c r="XCI153" s="275"/>
      <c r="XCJ153" s="254"/>
      <c r="XCK153" s="254"/>
      <c r="XCL153" s="254"/>
      <c r="XCM153" s="254"/>
      <c r="XCN153" s="254"/>
      <c r="XCO153" s="254"/>
      <c r="XCP153" s="254"/>
      <c r="XCQ153" s="267"/>
      <c r="XCR153" s="234"/>
      <c r="XCS153" s="235"/>
      <c r="XCT153" s="236"/>
      <c r="XCU153" s="237"/>
      <c r="XCV153" s="268"/>
      <c r="XCW153" s="239"/>
      <c r="XCX153" s="235"/>
      <c r="XCY153" s="236"/>
      <c r="XCZ153" s="240"/>
      <c r="XDA153" s="234"/>
      <c r="XDB153" s="258"/>
      <c r="XDC153" s="242"/>
      <c r="XDD153" s="237"/>
      <c r="XDE153" s="237"/>
      <c r="XDF153" s="243"/>
      <c r="XDG153" s="261"/>
      <c r="XDH153" s="56"/>
      <c r="XDI153" s="245"/>
      <c r="XDJ153" s="269"/>
      <c r="XDK153" s="270"/>
      <c r="XDL153" s="271"/>
      <c r="XDM153" s="270"/>
      <c r="XDN153" s="272"/>
      <c r="XDO153" s="245"/>
      <c r="XDP153" s="245"/>
      <c r="XDQ153" s="245"/>
      <c r="XDR153" s="272"/>
      <c r="XDS153" s="273"/>
      <c r="XDT153" s="274"/>
      <c r="XDU153" s="275"/>
      <c r="XDV153" s="275"/>
      <c r="XDW153" s="275"/>
      <c r="XDX153" s="275"/>
      <c r="XDY153" s="254"/>
      <c r="XDZ153" s="254"/>
      <c r="XEA153" s="254"/>
      <c r="XEB153" s="254"/>
      <c r="XEC153" s="254"/>
      <c r="XED153" s="254"/>
      <c r="XEE153" s="254"/>
      <c r="XEF153" s="267"/>
      <c r="XEG153" s="234"/>
      <c r="XEH153" s="235"/>
      <c r="XEI153" s="236"/>
      <c r="XEJ153" s="237"/>
      <c r="XEK153" s="268"/>
      <c r="XEL153" s="239"/>
      <c r="XEM153" s="235"/>
      <c r="XEN153" s="236"/>
      <c r="XEO153" s="240"/>
      <c r="XEP153" s="234"/>
      <c r="XEQ153" s="258"/>
      <c r="XER153" s="242"/>
      <c r="XES153" s="237"/>
      <c r="XET153" s="237"/>
      <c r="XEU153" s="243"/>
      <c r="XEV153" s="261"/>
      <c r="XEW153" s="56"/>
      <c r="XEX153" s="245"/>
      <c r="XEY153" s="269"/>
      <c r="XEZ153" s="270"/>
      <c r="XFA153" s="271"/>
      <c r="XFB153" s="270"/>
      <c r="XFC153" s="272"/>
      <c r="XFD153" s="245"/>
    </row>
    <row r="154" spans="1:16384" s="255" customFormat="1" x14ac:dyDescent="0.3">
      <c r="A154" s="233">
        <f>WEEKNUM(plachta3434235[[#This Row],[LOADING DATE]],21)</f>
        <v>5</v>
      </c>
      <c r="B154" s="234" t="s">
        <v>82</v>
      </c>
      <c r="C154" s="235" t="s">
        <v>45</v>
      </c>
      <c r="D154" s="236" t="s">
        <v>83</v>
      </c>
      <c r="E154" s="237" t="s">
        <v>84</v>
      </c>
      <c r="F154" s="260">
        <v>45323</v>
      </c>
      <c r="G154" s="239">
        <v>0.5</v>
      </c>
      <c r="H154" s="235" t="s">
        <v>42</v>
      </c>
      <c r="I154" s="236" t="s">
        <v>85</v>
      </c>
      <c r="J154" s="240" t="s">
        <v>86</v>
      </c>
      <c r="K154" s="234">
        <v>45324</v>
      </c>
      <c r="L154" s="259">
        <v>0.65625</v>
      </c>
      <c r="M154" s="242" t="s">
        <v>558</v>
      </c>
      <c r="N154" s="237" t="s">
        <v>67</v>
      </c>
      <c r="O154" s="237" t="s">
        <v>49</v>
      </c>
      <c r="P154" s="256"/>
      <c r="Q154" s="257" t="s">
        <v>559</v>
      </c>
      <c r="R154" s="32" t="s">
        <v>231</v>
      </c>
      <c r="S154" s="250">
        <v>990</v>
      </c>
      <c r="T154" s="246">
        <v>930</v>
      </c>
      <c r="U154" s="247">
        <f>plachta3434235[[#This Row],[SALES '[€']]]-plachta3434235[[#This Row],[PURCHASE '[€']]]</f>
        <v>60</v>
      </c>
      <c r="V154" s="248">
        <f>plachta3434235[[#This Row],[MARGIN '[€']]]/plachta3434235[[#This Row],[SALES '[€']]]</f>
        <v>6.0606060606060608E-2</v>
      </c>
      <c r="W154" s="247">
        <v>9215171341</v>
      </c>
      <c r="X154" s="249" t="s">
        <v>560</v>
      </c>
      <c r="Y154" s="250">
        <v>872</v>
      </c>
      <c r="Z154" s="250"/>
      <c r="AA154" s="250" t="s">
        <v>53</v>
      </c>
      <c r="AB154" s="249">
        <f>plachta3434235[[#This Row],[PURCHASE '[€']]]/plachta3434235[[#This Row],[KM]]</f>
        <v>1.0665137614678899</v>
      </c>
      <c r="AC154" s="251">
        <f>plachta3434235[[#This Row],[SALES '[€']]]/plachta3434235[[#This Row],[KM]]</f>
        <v>1.1353211009174311</v>
      </c>
      <c r="AD154" s="252"/>
      <c r="AE154" s="253"/>
      <c r="AF154" s="253"/>
      <c r="AG154" s="253"/>
      <c r="AH154" s="253"/>
      <c r="AI154" s="254"/>
      <c r="AJ154" s="254"/>
      <c r="AK154" s="254"/>
      <c r="AL154" s="254" t="str">
        <f>IF(plachta3434235[[#This Row],[DELIVERY TIME]]="STORNO","CANCELLED","OK")</f>
        <v>OK</v>
      </c>
      <c r="AM154" s="254"/>
      <c r="AN154" s="254" t="str">
        <f>IF(RIGHT(plachta3434235[[#This Row],[CARRIER]],3)="-MF",921,"")</f>
        <v/>
      </c>
      <c r="AO154" s="254"/>
    </row>
    <row r="155" spans="1:16384" s="255" customFormat="1" x14ac:dyDescent="0.3">
      <c r="A155" s="233">
        <f>WEEKNUM(plachta3434235[[#This Row],[LOADING DATE]],21)</f>
        <v>5</v>
      </c>
      <c r="B155" s="234" t="s">
        <v>82</v>
      </c>
      <c r="C155" s="235" t="s">
        <v>45</v>
      </c>
      <c r="D155" s="236" t="s">
        <v>83</v>
      </c>
      <c r="E155" s="237" t="s">
        <v>84</v>
      </c>
      <c r="F155" s="260">
        <v>45323</v>
      </c>
      <c r="G155" s="239">
        <v>0.41666666666666669</v>
      </c>
      <c r="H155" s="235" t="s">
        <v>42</v>
      </c>
      <c r="I155" s="236" t="s">
        <v>85</v>
      </c>
      <c r="J155" s="240" t="s">
        <v>86</v>
      </c>
      <c r="K155" s="234">
        <v>45324</v>
      </c>
      <c r="L155" s="259">
        <v>0.625</v>
      </c>
      <c r="M155" s="242" t="s">
        <v>561</v>
      </c>
      <c r="N155" s="237" t="s">
        <v>67</v>
      </c>
      <c r="O155" s="237" t="s">
        <v>49</v>
      </c>
      <c r="P155" s="373" t="s">
        <v>562</v>
      </c>
      <c r="Q155" s="257" t="s">
        <v>222</v>
      </c>
      <c r="R155" s="32" t="s">
        <v>223</v>
      </c>
      <c r="S155" s="250">
        <v>990</v>
      </c>
      <c r="T155" s="246">
        <v>950</v>
      </c>
      <c r="U155" s="247">
        <f>plachta3434235[[#This Row],[SALES '[€']]]-plachta3434235[[#This Row],[PURCHASE '[€']]]</f>
        <v>40</v>
      </c>
      <c r="V155" s="248">
        <f>plachta3434235[[#This Row],[MARGIN '[€']]]/plachta3434235[[#This Row],[SALES '[€']]]</f>
        <v>4.0404040404040407E-2</v>
      </c>
      <c r="W155" s="247">
        <v>9215171356</v>
      </c>
      <c r="X155" s="249" t="s">
        <v>563</v>
      </c>
      <c r="Y155" s="250">
        <v>872</v>
      </c>
      <c r="Z155" s="250"/>
      <c r="AA155" s="250" t="s">
        <v>53</v>
      </c>
      <c r="AB155" s="249">
        <f>plachta3434235[[#This Row],[PURCHASE '[€']]]/plachta3434235[[#This Row],[KM]]</f>
        <v>1.0894495412844036</v>
      </c>
      <c r="AC155" s="251">
        <f>plachta3434235[[#This Row],[SALES '[€']]]/plachta3434235[[#This Row],[KM]]</f>
        <v>1.1353211009174311</v>
      </c>
      <c r="AD155" s="252"/>
      <c r="AE155" s="253"/>
      <c r="AF155" s="253"/>
      <c r="AG155" s="253"/>
      <c r="AH155" s="253"/>
      <c r="AI155" s="254"/>
      <c r="AJ155" s="254"/>
      <c r="AK155" s="254"/>
      <c r="AL155" s="254" t="str">
        <f>IF(plachta3434235[[#This Row],[DELIVERY TIME]]="STORNO","CANCELLED","OK")</f>
        <v>OK</v>
      </c>
      <c r="AM155" s="254"/>
      <c r="AN155" s="254" t="str">
        <f>IF(RIGHT(plachta3434235[[#This Row],[CARRIER]],3)="-MF",921,"")</f>
        <v/>
      </c>
      <c r="AO155" s="254"/>
    </row>
    <row r="156" spans="1:16384" s="255" customFormat="1" x14ac:dyDescent="0.3">
      <c r="A156" s="267">
        <f>WEEKNUM(plachta3434235[[#This Row],[LOADING DATE]],21)</f>
        <v>5</v>
      </c>
      <c r="B156" s="234" t="s">
        <v>82</v>
      </c>
      <c r="C156" s="235" t="s">
        <v>45</v>
      </c>
      <c r="D156" s="236" t="s">
        <v>83</v>
      </c>
      <c r="E156" s="237" t="s">
        <v>84</v>
      </c>
      <c r="F156" s="276">
        <v>45323</v>
      </c>
      <c r="G156" s="239">
        <v>0.33333333333333331</v>
      </c>
      <c r="H156" s="235" t="s">
        <v>42</v>
      </c>
      <c r="I156" s="236" t="s">
        <v>85</v>
      </c>
      <c r="J156" s="240" t="s">
        <v>86</v>
      </c>
      <c r="K156" s="234">
        <v>45324</v>
      </c>
      <c r="L156" s="259">
        <v>0.4375</v>
      </c>
      <c r="M156" s="242" t="s">
        <v>564</v>
      </c>
      <c r="N156" s="237" t="s">
        <v>67</v>
      </c>
      <c r="O156" s="237" t="s">
        <v>49</v>
      </c>
      <c r="P156" s="243"/>
      <c r="Q156" s="244" t="s">
        <v>402</v>
      </c>
      <c r="R156" s="32" t="s">
        <v>314</v>
      </c>
      <c r="S156" s="245">
        <v>990</v>
      </c>
      <c r="T156" s="269">
        <v>980</v>
      </c>
      <c r="U156" s="270">
        <f>plachta3434235[[#This Row],[SALES '[€']]]-plachta3434235[[#This Row],[PURCHASE '[€']]]</f>
        <v>10</v>
      </c>
      <c r="V156" s="271">
        <f>plachta3434235[[#This Row],[MARGIN '[€']]]/plachta3434235[[#This Row],[SALES '[€']]]</f>
        <v>1.0101010101010102E-2</v>
      </c>
      <c r="W156" s="270">
        <v>9215171396</v>
      </c>
      <c r="X156" s="272" t="s">
        <v>565</v>
      </c>
      <c r="Y156" s="245">
        <v>872</v>
      </c>
      <c r="Z156" s="245"/>
      <c r="AA156" s="245" t="s">
        <v>53</v>
      </c>
      <c r="AB156" s="272">
        <f>plachta3434235[[#This Row],[PURCHASE '[€']]]/plachta3434235[[#This Row],[KM]]</f>
        <v>1.1238532110091743</v>
      </c>
      <c r="AC156" s="273">
        <f>plachta3434235[[#This Row],[SALES '[€']]]/plachta3434235[[#This Row],[KM]]</f>
        <v>1.1353211009174311</v>
      </c>
      <c r="AD156" s="274"/>
      <c r="AE156" s="275"/>
      <c r="AF156" s="275"/>
      <c r="AG156" s="275"/>
      <c r="AH156" s="275"/>
      <c r="AI156" s="254"/>
      <c r="AJ156" s="254"/>
      <c r="AK156" s="254"/>
      <c r="AL156" s="254" t="str">
        <f>IF(plachta3434235[[#This Row],[DELIVERY TIME]]="STORNO","CANCELLED","OK")</f>
        <v>OK</v>
      </c>
      <c r="AM156" s="254"/>
      <c r="AN156" s="254" t="str">
        <f>IF(RIGHT(plachta3434235[[#This Row],[CARRIER]],3)="-MF",921,"")</f>
        <v/>
      </c>
      <c r="AO156" s="254"/>
      <c r="AP156" s="267"/>
      <c r="AQ156" s="234"/>
      <c r="AR156" s="235"/>
      <c r="AS156" s="236"/>
      <c r="AT156" s="237"/>
      <c r="AU156" s="276"/>
      <c r="AV156" s="239"/>
      <c r="AW156" s="235"/>
      <c r="AX156" s="236"/>
      <c r="AY156" s="240"/>
      <c r="AZ156" s="234"/>
      <c r="BA156" s="258"/>
      <c r="BB156" s="242"/>
      <c r="BC156" s="237"/>
      <c r="BD156" s="237"/>
      <c r="BE156" s="243"/>
      <c r="BF156" s="261"/>
      <c r="BG156" s="56"/>
      <c r="BH156" s="245"/>
      <c r="BI156" s="269"/>
      <c r="BJ156" s="270"/>
      <c r="BK156" s="271"/>
      <c r="BL156" s="270"/>
      <c r="BM156" s="272"/>
      <c r="BN156" s="245"/>
      <c r="BO156" s="245"/>
      <c r="BP156" s="245"/>
      <c r="BQ156" s="272"/>
      <c r="BR156" s="273"/>
      <c r="BS156" s="274"/>
      <c r="BT156" s="275"/>
      <c r="BU156" s="275"/>
      <c r="BV156" s="275"/>
      <c r="BW156" s="275"/>
      <c r="BX156" s="254"/>
      <c r="BY156" s="254"/>
      <c r="BZ156" s="254"/>
      <c r="CA156" s="254"/>
      <c r="CB156" s="254"/>
      <c r="CC156" s="254"/>
      <c r="CD156" s="254"/>
      <c r="CE156" s="267"/>
      <c r="CF156" s="234"/>
      <c r="CG156" s="235"/>
      <c r="CH156" s="236"/>
      <c r="CI156" s="237"/>
      <c r="CJ156" s="276"/>
      <c r="CK156" s="239"/>
      <c r="CL156" s="235"/>
      <c r="CM156" s="236"/>
      <c r="CN156" s="240"/>
      <c r="CO156" s="234"/>
      <c r="CP156" s="258"/>
      <c r="CQ156" s="242"/>
      <c r="CR156" s="237"/>
      <c r="CS156" s="237"/>
      <c r="CT156" s="243"/>
      <c r="CU156" s="261"/>
      <c r="CV156" s="56"/>
      <c r="CW156" s="245"/>
      <c r="CX156" s="269"/>
      <c r="CY156" s="270"/>
      <c r="CZ156" s="271"/>
      <c r="DA156" s="270"/>
      <c r="DB156" s="272"/>
      <c r="DC156" s="245"/>
      <c r="DD156" s="245"/>
      <c r="DE156" s="245"/>
      <c r="DF156" s="272"/>
      <c r="DG156" s="273"/>
      <c r="DH156" s="274"/>
      <c r="DI156" s="275"/>
      <c r="DJ156" s="275"/>
      <c r="DK156" s="275"/>
      <c r="DL156" s="275"/>
      <c r="DM156" s="254"/>
      <c r="DN156" s="254"/>
      <c r="DO156" s="254"/>
      <c r="DP156" s="254"/>
      <c r="DQ156" s="254"/>
      <c r="DR156" s="254"/>
      <c r="DS156" s="254"/>
      <c r="DT156" s="267"/>
      <c r="DU156" s="234"/>
      <c r="DV156" s="235"/>
      <c r="DW156" s="236"/>
      <c r="DX156" s="237"/>
      <c r="DY156" s="276"/>
      <c r="DZ156" s="239"/>
      <c r="EA156" s="235"/>
      <c r="EB156" s="236"/>
      <c r="EC156" s="240"/>
      <c r="ED156" s="234"/>
      <c r="EE156" s="258"/>
      <c r="EF156" s="242"/>
      <c r="EG156" s="237"/>
      <c r="EH156" s="237"/>
      <c r="EI156" s="243"/>
      <c r="EJ156" s="261"/>
      <c r="EK156" s="56"/>
      <c r="EL156" s="245"/>
      <c r="EM156" s="269"/>
      <c r="EN156" s="270"/>
      <c r="EO156" s="271"/>
      <c r="EP156" s="270"/>
      <c r="EQ156" s="272"/>
      <c r="ER156" s="245"/>
      <c r="ES156" s="245"/>
      <c r="ET156" s="245"/>
      <c r="EU156" s="272"/>
      <c r="EV156" s="273"/>
      <c r="EW156" s="274"/>
      <c r="EX156" s="275"/>
      <c r="EY156" s="275"/>
      <c r="EZ156" s="275"/>
      <c r="FA156" s="275"/>
      <c r="FB156" s="254"/>
      <c r="FC156" s="254"/>
      <c r="FD156" s="254"/>
      <c r="FE156" s="254"/>
      <c r="FF156" s="254"/>
      <c r="FG156" s="254"/>
      <c r="FH156" s="254"/>
      <c r="FI156" s="267"/>
      <c r="FJ156" s="234"/>
      <c r="FK156" s="235"/>
      <c r="FL156" s="236"/>
      <c r="FM156" s="237"/>
      <c r="FN156" s="276"/>
      <c r="FO156" s="239"/>
      <c r="FP156" s="235"/>
      <c r="FQ156" s="236"/>
      <c r="FR156" s="240"/>
      <c r="FS156" s="234"/>
      <c r="FT156" s="258"/>
      <c r="FU156" s="242"/>
      <c r="FV156" s="237"/>
      <c r="FW156" s="237"/>
      <c r="FX156" s="243"/>
      <c r="FY156" s="261"/>
      <c r="FZ156" s="56"/>
      <c r="GA156" s="245"/>
      <c r="GB156" s="269"/>
      <c r="GC156" s="270"/>
      <c r="GD156" s="271"/>
      <c r="GE156" s="270"/>
      <c r="GF156" s="272"/>
      <c r="GG156" s="245"/>
      <c r="GH156" s="245"/>
      <c r="GI156" s="245"/>
      <c r="GJ156" s="272"/>
      <c r="GK156" s="273"/>
      <c r="GL156" s="274"/>
      <c r="GM156" s="275"/>
      <c r="GN156" s="275"/>
      <c r="GO156" s="275"/>
      <c r="GP156" s="275"/>
      <c r="GQ156" s="254"/>
      <c r="GR156" s="254"/>
      <c r="GS156" s="254"/>
      <c r="GT156" s="254"/>
      <c r="GU156" s="254"/>
      <c r="GV156" s="254"/>
      <c r="GW156" s="254"/>
      <c r="GX156" s="267"/>
      <c r="GY156" s="234"/>
      <c r="GZ156" s="235"/>
      <c r="HA156" s="236"/>
      <c r="HB156" s="237"/>
      <c r="HC156" s="276"/>
      <c r="HD156" s="239"/>
      <c r="HE156" s="235"/>
      <c r="HF156" s="236"/>
      <c r="HG156" s="240"/>
      <c r="HH156" s="234"/>
      <c r="HI156" s="258"/>
      <c r="HJ156" s="242"/>
      <c r="HK156" s="237"/>
      <c r="HL156" s="237"/>
      <c r="HM156" s="243"/>
      <c r="HN156" s="261"/>
      <c r="HO156" s="56"/>
      <c r="HP156" s="245"/>
      <c r="HQ156" s="269"/>
      <c r="HR156" s="270"/>
      <c r="HS156" s="271"/>
      <c r="HT156" s="270"/>
      <c r="HU156" s="272"/>
      <c r="HV156" s="245"/>
      <c r="HW156" s="245"/>
      <c r="HX156" s="245"/>
      <c r="HY156" s="272"/>
      <c r="HZ156" s="273"/>
      <c r="IA156" s="274"/>
      <c r="IB156" s="275"/>
      <c r="IC156" s="275"/>
      <c r="ID156" s="275"/>
      <c r="IE156" s="275"/>
      <c r="IF156" s="254"/>
      <c r="IG156" s="254"/>
      <c r="IH156" s="254"/>
      <c r="II156" s="254"/>
      <c r="IJ156" s="254"/>
      <c r="IK156" s="254"/>
      <c r="IL156" s="254"/>
      <c r="IM156" s="267"/>
      <c r="IN156" s="234"/>
      <c r="IO156" s="235"/>
      <c r="IP156" s="236"/>
      <c r="IQ156" s="237"/>
      <c r="IR156" s="276"/>
      <c r="IS156" s="239"/>
      <c r="IT156" s="235"/>
      <c r="IU156" s="236"/>
      <c r="IV156" s="240"/>
      <c r="IW156" s="234"/>
      <c r="IX156" s="258"/>
      <c r="IY156" s="242"/>
      <c r="IZ156" s="237"/>
      <c r="JA156" s="237"/>
      <c r="JB156" s="243"/>
      <c r="JC156" s="261"/>
      <c r="JD156" s="56"/>
      <c r="JE156" s="245"/>
      <c r="JF156" s="269"/>
      <c r="JG156" s="270"/>
      <c r="JH156" s="271"/>
      <c r="JI156" s="270"/>
      <c r="JJ156" s="272"/>
      <c r="JK156" s="245"/>
      <c r="JL156" s="245"/>
      <c r="JM156" s="245"/>
      <c r="JN156" s="272"/>
      <c r="JO156" s="273"/>
      <c r="JP156" s="274"/>
      <c r="JQ156" s="275"/>
      <c r="JR156" s="275"/>
      <c r="JS156" s="275"/>
      <c r="JT156" s="275"/>
      <c r="JU156" s="254"/>
      <c r="JV156" s="254"/>
      <c r="JW156" s="254"/>
      <c r="JX156" s="254"/>
      <c r="JY156" s="254"/>
      <c r="JZ156" s="254"/>
      <c r="KA156" s="254"/>
      <c r="KB156" s="267"/>
      <c r="KC156" s="234"/>
      <c r="KD156" s="235"/>
      <c r="KE156" s="236"/>
      <c r="KF156" s="237"/>
      <c r="KG156" s="276"/>
      <c r="KH156" s="239"/>
      <c r="KI156" s="235"/>
      <c r="KJ156" s="236"/>
      <c r="KK156" s="240"/>
      <c r="KL156" s="234"/>
      <c r="KM156" s="258"/>
      <c r="KN156" s="242"/>
      <c r="KO156" s="237"/>
      <c r="KP156" s="237"/>
      <c r="KQ156" s="243"/>
      <c r="KR156" s="261"/>
      <c r="KS156" s="56"/>
      <c r="KT156" s="245"/>
      <c r="KU156" s="269"/>
      <c r="KV156" s="270"/>
      <c r="KW156" s="271"/>
      <c r="KX156" s="270"/>
      <c r="KY156" s="272"/>
      <c r="KZ156" s="245"/>
      <c r="LA156" s="245"/>
      <c r="LB156" s="245"/>
      <c r="LC156" s="272"/>
      <c r="LD156" s="273"/>
      <c r="LE156" s="274"/>
      <c r="LF156" s="275"/>
      <c r="LG156" s="275"/>
      <c r="LH156" s="275"/>
      <c r="LI156" s="275"/>
      <c r="LJ156" s="254"/>
      <c r="LK156" s="254"/>
      <c r="LL156" s="254"/>
      <c r="LM156" s="254"/>
      <c r="LN156" s="254"/>
      <c r="LO156" s="254"/>
      <c r="LP156" s="254"/>
      <c r="LQ156" s="267"/>
      <c r="LR156" s="234"/>
      <c r="LS156" s="235"/>
      <c r="LT156" s="236"/>
      <c r="LU156" s="237"/>
      <c r="LV156" s="276"/>
      <c r="LW156" s="239"/>
      <c r="LX156" s="235"/>
      <c r="LY156" s="236"/>
      <c r="LZ156" s="240"/>
      <c r="MA156" s="234"/>
      <c r="MB156" s="258"/>
      <c r="MC156" s="242"/>
      <c r="MD156" s="237"/>
      <c r="ME156" s="237"/>
      <c r="MF156" s="243"/>
      <c r="MG156" s="261"/>
      <c r="MH156" s="56"/>
      <c r="MI156" s="245"/>
      <c r="MJ156" s="269"/>
      <c r="MK156" s="270"/>
      <c r="ML156" s="271"/>
      <c r="MM156" s="270"/>
      <c r="MN156" s="272"/>
      <c r="MO156" s="245"/>
      <c r="MP156" s="245"/>
      <c r="MQ156" s="245"/>
      <c r="MR156" s="272"/>
      <c r="MS156" s="273"/>
      <c r="MT156" s="274"/>
      <c r="MU156" s="275"/>
      <c r="MV156" s="275"/>
      <c r="MW156" s="275"/>
      <c r="MX156" s="275"/>
      <c r="MY156" s="254"/>
      <c r="MZ156" s="254"/>
      <c r="NA156" s="254"/>
      <c r="NB156" s="254"/>
      <c r="NC156" s="254"/>
      <c r="ND156" s="254"/>
      <c r="NE156" s="254"/>
      <c r="NF156" s="267"/>
      <c r="NG156" s="234"/>
      <c r="NH156" s="235"/>
      <c r="NI156" s="236"/>
      <c r="NJ156" s="237"/>
      <c r="NK156" s="276"/>
      <c r="NL156" s="239"/>
      <c r="NM156" s="235"/>
      <c r="NN156" s="236"/>
      <c r="NO156" s="240"/>
      <c r="NP156" s="234"/>
      <c r="NQ156" s="258"/>
      <c r="NR156" s="242"/>
      <c r="NS156" s="237"/>
      <c r="NT156" s="237"/>
      <c r="NU156" s="243"/>
      <c r="NV156" s="261"/>
      <c r="NW156" s="56"/>
      <c r="NX156" s="245"/>
      <c r="NY156" s="269"/>
      <c r="NZ156" s="270"/>
      <c r="OA156" s="271"/>
      <c r="OB156" s="270"/>
      <c r="OC156" s="272"/>
      <c r="OD156" s="245"/>
      <c r="OE156" s="245"/>
      <c r="OF156" s="245"/>
      <c r="OG156" s="272"/>
      <c r="OH156" s="273"/>
      <c r="OI156" s="274"/>
      <c r="OJ156" s="275"/>
      <c r="OK156" s="275"/>
      <c r="OL156" s="275"/>
      <c r="OM156" s="275"/>
      <c r="ON156" s="254"/>
      <c r="OO156" s="254"/>
      <c r="OP156" s="254"/>
      <c r="OQ156" s="254"/>
      <c r="OR156" s="254"/>
      <c r="OS156" s="254"/>
      <c r="OT156" s="254"/>
      <c r="OU156" s="267"/>
      <c r="OV156" s="234"/>
      <c r="OW156" s="235"/>
      <c r="OX156" s="236"/>
      <c r="OY156" s="237"/>
      <c r="OZ156" s="276"/>
      <c r="PA156" s="239"/>
      <c r="PB156" s="235"/>
      <c r="PC156" s="236"/>
      <c r="PD156" s="240"/>
      <c r="PE156" s="234"/>
      <c r="PF156" s="258"/>
      <c r="PG156" s="242"/>
      <c r="PH156" s="237"/>
      <c r="PI156" s="237"/>
      <c r="PJ156" s="243"/>
      <c r="PK156" s="261"/>
      <c r="PL156" s="56"/>
      <c r="PM156" s="245"/>
      <c r="PN156" s="269"/>
      <c r="PO156" s="270"/>
      <c r="PP156" s="271"/>
      <c r="PQ156" s="270"/>
      <c r="PR156" s="272"/>
      <c r="PS156" s="245"/>
      <c r="PT156" s="245"/>
      <c r="PU156" s="245"/>
      <c r="PV156" s="272"/>
      <c r="PW156" s="273"/>
      <c r="PX156" s="274"/>
      <c r="PY156" s="275"/>
      <c r="PZ156" s="275"/>
      <c r="QA156" s="275"/>
      <c r="QB156" s="275"/>
      <c r="QC156" s="254"/>
      <c r="QD156" s="254"/>
      <c r="QE156" s="254"/>
      <c r="QF156" s="254"/>
      <c r="QG156" s="254"/>
      <c r="QH156" s="254"/>
      <c r="QI156" s="254"/>
      <c r="QJ156" s="267"/>
      <c r="QK156" s="234"/>
      <c r="QL156" s="235"/>
      <c r="QM156" s="236"/>
      <c r="QN156" s="237"/>
      <c r="QO156" s="276"/>
      <c r="QP156" s="239"/>
      <c r="QQ156" s="235"/>
      <c r="QR156" s="236"/>
      <c r="QS156" s="240"/>
      <c r="QT156" s="234"/>
      <c r="QU156" s="258"/>
      <c r="QV156" s="242"/>
      <c r="QW156" s="237"/>
      <c r="QX156" s="237"/>
      <c r="QY156" s="243"/>
      <c r="QZ156" s="261"/>
      <c r="RA156" s="56"/>
      <c r="RB156" s="245"/>
      <c r="RC156" s="269"/>
      <c r="RD156" s="270"/>
      <c r="RE156" s="271"/>
      <c r="RF156" s="270"/>
      <c r="RG156" s="272"/>
      <c r="RH156" s="245"/>
      <c r="RI156" s="245"/>
      <c r="RJ156" s="245"/>
      <c r="RK156" s="272"/>
      <c r="RL156" s="273"/>
      <c r="RM156" s="274"/>
      <c r="RN156" s="275"/>
      <c r="RO156" s="275"/>
      <c r="RP156" s="275"/>
      <c r="RQ156" s="275"/>
      <c r="RR156" s="254"/>
      <c r="RS156" s="254"/>
      <c r="RT156" s="254"/>
      <c r="RU156" s="254"/>
      <c r="RV156" s="254"/>
      <c r="RW156" s="254"/>
      <c r="RX156" s="254"/>
      <c r="RY156" s="267"/>
      <c r="RZ156" s="234"/>
      <c r="SA156" s="235"/>
      <c r="SB156" s="236"/>
      <c r="SC156" s="237"/>
      <c r="SD156" s="276"/>
      <c r="SE156" s="239"/>
      <c r="SF156" s="235"/>
      <c r="SG156" s="236"/>
      <c r="SH156" s="240"/>
      <c r="SI156" s="234"/>
      <c r="SJ156" s="258"/>
      <c r="SK156" s="242"/>
      <c r="SL156" s="237"/>
      <c r="SM156" s="237"/>
      <c r="SN156" s="243"/>
      <c r="SO156" s="261"/>
      <c r="SP156" s="56"/>
      <c r="SQ156" s="245"/>
      <c r="SR156" s="269"/>
      <c r="SS156" s="270"/>
      <c r="ST156" s="271"/>
      <c r="SU156" s="270"/>
      <c r="SV156" s="272"/>
      <c r="SW156" s="245"/>
      <c r="SX156" s="245"/>
      <c r="SY156" s="245"/>
      <c r="SZ156" s="272"/>
      <c r="TA156" s="273"/>
      <c r="TB156" s="274"/>
      <c r="TC156" s="275"/>
      <c r="TD156" s="275"/>
      <c r="TE156" s="275"/>
      <c r="TF156" s="275"/>
      <c r="TG156" s="254"/>
      <c r="TH156" s="254"/>
      <c r="TI156" s="254"/>
      <c r="TJ156" s="254"/>
      <c r="TK156" s="254"/>
      <c r="TL156" s="254"/>
      <c r="TM156" s="254"/>
      <c r="TN156" s="267"/>
      <c r="TO156" s="234"/>
      <c r="TP156" s="235"/>
      <c r="TQ156" s="236"/>
      <c r="TR156" s="237"/>
      <c r="TS156" s="276"/>
      <c r="TT156" s="239"/>
      <c r="TU156" s="235"/>
      <c r="TV156" s="236"/>
      <c r="TW156" s="240"/>
      <c r="TX156" s="234"/>
      <c r="TY156" s="258"/>
      <c r="TZ156" s="242"/>
      <c r="UA156" s="237"/>
      <c r="UB156" s="237"/>
      <c r="UC156" s="243"/>
      <c r="UD156" s="261"/>
      <c r="UE156" s="56"/>
      <c r="UF156" s="245"/>
      <c r="UG156" s="269"/>
      <c r="UH156" s="270"/>
      <c r="UI156" s="271"/>
      <c r="UJ156" s="270"/>
      <c r="UK156" s="272"/>
      <c r="UL156" s="245"/>
      <c r="UM156" s="245"/>
      <c r="UN156" s="245"/>
      <c r="UO156" s="272"/>
      <c r="UP156" s="273"/>
      <c r="UQ156" s="274"/>
      <c r="UR156" s="275"/>
      <c r="US156" s="275"/>
      <c r="UT156" s="275"/>
      <c r="UU156" s="275"/>
      <c r="UV156" s="254"/>
      <c r="UW156" s="254"/>
      <c r="UX156" s="254"/>
      <c r="UY156" s="254"/>
      <c r="UZ156" s="254"/>
      <c r="VA156" s="254"/>
      <c r="VB156" s="254"/>
      <c r="VC156" s="267"/>
      <c r="VD156" s="234"/>
      <c r="VE156" s="235"/>
      <c r="VF156" s="236"/>
      <c r="VG156" s="237"/>
      <c r="VH156" s="276"/>
      <c r="VI156" s="239"/>
      <c r="VJ156" s="235"/>
      <c r="VK156" s="236"/>
      <c r="VL156" s="240"/>
      <c r="VM156" s="234"/>
      <c r="VN156" s="258"/>
      <c r="VO156" s="242"/>
      <c r="VP156" s="237"/>
      <c r="VQ156" s="237"/>
      <c r="VR156" s="243"/>
      <c r="VS156" s="261"/>
      <c r="VT156" s="56"/>
      <c r="VU156" s="245"/>
      <c r="VV156" s="269"/>
      <c r="VW156" s="270"/>
      <c r="VX156" s="271"/>
      <c r="VY156" s="270"/>
      <c r="VZ156" s="272"/>
      <c r="WA156" s="245"/>
      <c r="WB156" s="245"/>
      <c r="WC156" s="245"/>
      <c r="WD156" s="272"/>
      <c r="WE156" s="273"/>
      <c r="WF156" s="274"/>
      <c r="WG156" s="275"/>
      <c r="WH156" s="275"/>
      <c r="WI156" s="275"/>
      <c r="WJ156" s="275"/>
      <c r="WK156" s="254"/>
      <c r="WL156" s="254"/>
      <c r="WM156" s="254"/>
      <c r="WN156" s="254"/>
      <c r="WO156" s="254"/>
      <c r="WP156" s="254"/>
      <c r="WQ156" s="254"/>
      <c r="WR156" s="267"/>
      <c r="WS156" s="234"/>
      <c r="WT156" s="235"/>
      <c r="WU156" s="236"/>
      <c r="WV156" s="237"/>
      <c r="WW156" s="276"/>
      <c r="WX156" s="239"/>
      <c r="WY156" s="235"/>
      <c r="WZ156" s="236"/>
      <c r="XA156" s="240"/>
      <c r="XB156" s="234"/>
      <c r="XC156" s="258"/>
      <c r="XD156" s="242"/>
      <c r="XE156" s="237"/>
      <c r="XF156" s="237"/>
      <c r="XG156" s="243"/>
      <c r="XH156" s="261"/>
      <c r="XI156" s="56"/>
      <c r="XJ156" s="245"/>
      <c r="XK156" s="269"/>
      <c r="XL156" s="270"/>
      <c r="XM156" s="271"/>
      <c r="XN156" s="270"/>
      <c r="XO156" s="272"/>
      <c r="XP156" s="245"/>
      <c r="XQ156" s="245"/>
      <c r="XR156" s="245"/>
      <c r="XS156" s="272"/>
      <c r="XT156" s="273"/>
      <c r="XU156" s="274"/>
      <c r="XV156" s="275"/>
      <c r="XW156" s="275"/>
      <c r="XX156" s="275"/>
      <c r="XY156" s="275"/>
      <c r="XZ156" s="254"/>
      <c r="YA156" s="254"/>
      <c r="YB156" s="254"/>
      <c r="YC156" s="254"/>
      <c r="YD156" s="254"/>
      <c r="YE156" s="254"/>
      <c r="YF156" s="254"/>
      <c r="YG156" s="267"/>
      <c r="YH156" s="234"/>
      <c r="YI156" s="235"/>
      <c r="YJ156" s="236"/>
      <c r="YK156" s="237"/>
      <c r="YL156" s="276"/>
      <c r="YM156" s="239"/>
      <c r="YN156" s="235"/>
      <c r="YO156" s="236"/>
      <c r="YP156" s="240"/>
      <c r="YQ156" s="234"/>
      <c r="YR156" s="258"/>
      <c r="YS156" s="242"/>
      <c r="YT156" s="237"/>
      <c r="YU156" s="237"/>
      <c r="YV156" s="243"/>
      <c r="YW156" s="261"/>
      <c r="YX156" s="56"/>
      <c r="YY156" s="245"/>
      <c r="YZ156" s="269"/>
      <c r="ZA156" s="270"/>
      <c r="ZB156" s="271"/>
      <c r="ZC156" s="270"/>
      <c r="ZD156" s="272"/>
      <c r="ZE156" s="245"/>
      <c r="ZF156" s="245"/>
      <c r="ZG156" s="245"/>
      <c r="ZH156" s="272"/>
      <c r="ZI156" s="273"/>
      <c r="ZJ156" s="274"/>
      <c r="ZK156" s="275"/>
      <c r="ZL156" s="275"/>
      <c r="ZM156" s="275"/>
      <c r="ZN156" s="275"/>
      <c r="ZO156" s="254"/>
      <c r="ZP156" s="254"/>
      <c r="ZQ156" s="254"/>
      <c r="ZR156" s="254"/>
      <c r="ZS156" s="254"/>
      <c r="ZT156" s="254"/>
      <c r="ZU156" s="254"/>
      <c r="ZV156" s="267"/>
      <c r="ZW156" s="234"/>
      <c r="ZX156" s="235"/>
      <c r="ZY156" s="236"/>
      <c r="ZZ156" s="237"/>
      <c r="AAA156" s="276"/>
      <c r="AAB156" s="239"/>
      <c r="AAC156" s="235"/>
      <c r="AAD156" s="236"/>
      <c r="AAE156" s="240"/>
      <c r="AAF156" s="234"/>
      <c r="AAG156" s="258"/>
      <c r="AAH156" s="242"/>
      <c r="AAI156" s="237"/>
      <c r="AAJ156" s="237"/>
      <c r="AAK156" s="243"/>
      <c r="AAL156" s="261"/>
      <c r="AAM156" s="56"/>
      <c r="AAN156" s="245"/>
      <c r="AAO156" s="269"/>
      <c r="AAP156" s="270"/>
      <c r="AAQ156" s="271"/>
      <c r="AAR156" s="270"/>
      <c r="AAS156" s="272"/>
      <c r="AAT156" s="245"/>
      <c r="AAU156" s="245"/>
      <c r="AAV156" s="245"/>
      <c r="AAW156" s="272"/>
      <c r="AAX156" s="273"/>
      <c r="AAY156" s="274"/>
      <c r="AAZ156" s="275"/>
      <c r="ABA156" s="275"/>
      <c r="ABB156" s="275"/>
      <c r="ABC156" s="275"/>
      <c r="ABD156" s="254"/>
      <c r="ABE156" s="254"/>
      <c r="ABF156" s="254"/>
      <c r="ABG156" s="254"/>
      <c r="ABH156" s="254"/>
      <c r="ABI156" s="254"/>
      <c r="ABJ156" s="254"/>
      <c r="ABK156" s="267"/>
      <c r="ABL156" s="234"/>
      <c r="ABM156" s="235"/>
      <c r="ABN156" s="236"/>
      <c r="ABO156" s="237"/>
      <c r="ABP156" s="276"/>
      <c r="ABQ156" s="239"/>
      <c r="ABR156" s="235"/>
      <c r="ABS156" s="236"/>
      <c r="ABT156" s="240"/>
      <c r="ABU156" s="234"/>
      <c r="ABV156" s="258"/>
      <c r="ABW156" s="242"/>
      <c r="ABX156" s="237"/>
      <c r="ABY156" s="237"/>
      <c r="ABZ156" s="243"/>
      <c r="ACA156" s="261"/>
      <c r="ACB156" s="56"/>
      <c r="ACC156" s="245"/>
      <c r="ACD156" s="269"/>
      <c r="ACE156" s="270"/>
      <c r="ACF156" s="271"/>
      <c r="ACG156" s="270"/>
      <c r="ACH156" s="272"/>
      <c r="ACI156" s="245"/>
      <c r="ACJ156" s="245"/>
      <c r="ACK156" s="245"/>
      <c r="ACL156" s="272"/>
      <c r="ACM156" s="273"/>
      <c r="ACN156" s="274"/>
      <c r="ACO156" s="275"/>
      <c r="ACP156" s="275"/>
      <c r="ACQ156" s="275"/>
      <c r="ACR156" s="275"/>
      <c r="ACS156" s="254"/>
      <c r="ACT156" s="254"/>
      <c r="ACU156" s="254"/>
      <c r="ACV156" s="254"/>
      <c r="ACW156" s="254"/>
      <c r="ACX156" s="254"/>
      <c r="ACY156" s="254"/>
      <c r="ACZ156" s="267"/>
      <c r="ADA156" s="234"/>
      <c r="ADB156" s="235"/>
      <c r="ADC156" s="236"/>
      <c r="ADD156" s="237"/>
      <c r="ADE156" s="276"/>
      <c r="ADF156" s="239"/>
      <c r="ADG156" s="235"/>
      <c r="ADH156" s="236"/>
      <c r="ADI156" s="240"/>
      <c r="ADJ156" s="234"/>
      <c r="ADK156" s="258"/>
      <c r="ADL156" s="242"/>
      <c r="ADM156" s="237"/>
      <c r="ADN156" s="237"/>
      <c r="ADO156" s="243"/>
      <c r="ADP156" s="261"/>
      <c r="ADQ156" s="56"/>
      <c r="ADR156" s="245"/>
      <c r="ADS156" s="269"/>
      <c r="ADT156" s="270"/>
      <c r="ADU156" s="271"/>
      <c r="ADV156" s="270"/>
      <c r="ADW156" s="272"/>
      <c r="ADX156" s="245"/>
      <c r="ADY156" s="245"/>
      <c r="ADZ156" s="245"/>
      <c r="AEA156" s="272"/>
      <c r="AEB156" s="273"/>
      <c r="AEC156" s="274"/>
      <c r="AED156" s="275"/>
      <c r="AEE156" s="275"/>
      <c r="AEF156" s="275"/>
      <c r="AEG156" s="275"/>
      <c r="AEH156" s="254"/>
      <c r="AEI156" s="254"/>
      <c r="AEJ156" s="254"/>
      <c r="AEK156" s="254"/>
      <c r="AEL156" s="254"/>
      <c r="AEM156" s="254"/>
      <c r="AEN156" s="254"/>
      <c r="AEO156" s="267"/>
      <c r="AEP156" s="234"/>
      <c r="AEQ156" s="235"/>
      <c r="AER156" s="236"/>
      <c r="AES156" s="237"/>
      <c r="AET156" s="276"/>
      <c r="AEU156" s="239"/>
      <c r="AEV156" s="235"/>
      <c r="AEW156" s="236"/>
      <c r="AEX156" s="240"/>
      <c r="AEY156" s="234"/>
      <c r="AEZ156" s="258"/>
      <c r="AFA156" s="242"/>
      <c r="AFB156" s="237"/>
      <c r="AFC156" s="237"/>
      <c r="AFD156" s="243"/>
      <c r="AFE156" s="261"/>
      <c r="AFF156" s="56"/>
      <c r="AFG156" s="245"/>
      <c r="AFH156" s="269"/>
      <c r="AFI156" s="270"/>
      <c r="AFJ156" s="271"/>
      <c r="AFK156" s="270"/>
      <c r="AFL156" s="272"/>
      <c r="AFM156" s="245"/>
      <c r="AFN156" s="245"/>
      <c r="AFO156" s="245"/>
      <c r="AFP156" s="272"/>
      <c r="AFQ156" s="273"/>
      <c r="AFR156" s="274"/>
      <c r="AFS156" s="275"/>
      <c r="AFT156" s="275"/>
      <c r="AFU156" s="275"/>
      <c r="AFV156" s="275"/>
      <c r="AFW156" s="254"/>
      <c r="AFX156" s="254"/>
      <c r="AFY156" s="254"/>
      <c r="AFZ156" s="254"/>
      <c r="AGA156" s="254"/>
      <c r="AGB156" s="254"/>
      <c r="AGC156" s="254"/>
      <c r="AGD156" s="267"/>
      <c r="AGE156" s="234"/>
      <c r="AGF156" s="235"/>
      <c r="AGG156" s="236"/>
      <c r="AGH156" s="237"/>
      <c r="AGI156" s="276"/>
      <c r="AGJ156" s="239"/>
      <c r="AGK156" s="235"/>
      <c r="AGL156" s="236"/>
      <c r="AGM156" s="240"/>
      <c r="AGN156" s="234"/>
      <c r="AGO156" s="258"/>
      <c r="AGP156" s="242"/>
      <c r="AGQ156" s="237"/>
      <c r="AGR156" s="237"/>
      <c r="AGS156" s="243"/>
      <c r="AGT156" s="261"/>
      <c r="AGU156" s="56"/>
      <c r="AGV156" s="245"/>
      <c r="AGW156" s="269"/>
      <c r="AGX156" s="270"/>
      <c r="AGY156" s="271"/>
      <c r="AGZ156" s="270"/>
      <c r="AHA156" s="272"/>
      <c r="AHB156" s="245"/>
      <c r="AHC156" s="245"/>
      <c r="AHD156" s="245"/>
      <c r="AHE156" s="272"/>
      <c r="AHF156" s="273"/>
      <c r="AHG156" s="274"/>
      <c r="AHH156" s="275"/>
      <c r="AHI156" s="275"/>
      <c r="AHJ156" s="275"/>
      <c r="AHK156" s="275"/>
      <c r="AHL156" s="254"/>
      <c r="AHM156" s="254"/>
      <c r="AHN156" s="254"/>
      <c r="AHO156" s="254"/>
      <c r="AHP156" s="254"/>
      <c r="AHQ156" s="254"/>
      <c r="AHR156" s="254"/>
      <c r="AHS156" s="267"/>
      <c r="AHT156" s="234"/>
      <c r="AHU156" s="235"/>
      <c r="AHV156" s="236"/>
      <c r="AHW156" s="237"/>
      <c r="AHX156" s="276"/>
      <c r="AHY156" s="239"/>
      <c r="AHZ156" s="235"/>
      <c r="AIA156" s="236"/>
      <c r="AIB156" s="240"/>
      <c r="AIC156" s="234"/>
      <c r="AID156" s="258"/>
      <c r="AIE156" s="242"/>
      <c r="AIF156" s="237"/>
      <c r="AIG156" s="237"/>
      <c r="AIH156" s="243"/>
      <c r="AII156" s="261"/>
      <c r="AIJ156" s="56"/>
      <c r="AIK156" s="245"/>
      <c r="AIL156" s="269"/>
      <c r="AIM156" s="270"/>
      <c r="AIN156" s="271"/>
      <c r="AIO156" s="270"/>
      <c r="AIP156" s="272"/>
      <c r="AIQ156" s="245"/>
      <c r="AIR156" s="245"/>
      <c r="AIS156" s="245"/>
      <c r="AIT156" s="272"/>
      <c r="AIU156" s="273"/>
      <c r="AIV156" s="274"/>
      <c r="AIW156" s="275"/>
      <c r="AIX156" s="275"/>
      <c r="AIY156" s="275"/>
      <c r="AIZ156" s="275"/>
      <c r="AJA156" s="254"/>
      <c r="AJB156" s="254"/>
      <c r="AJC156" s="254"/>
      <c r="AJD156" s="254"/>
      <c r="AJE156" s="254"/>
      <c r="AJF156" s="254"/>
      <c r="AJG156" s="254"/>
      <c r="AJH156" s="267"/>
      <c r="AJI156" s="234"/>
      <c r="AJJ156" s="235"/>
      <c r="AJK156" s="236"/>
      <c r="AJL156" s="237"/>
      <c r="AJM156" s="276"/>
      <c r="AJN156" s="239"/>
      <c r="AJO156" s="235"/>
      <c r="AJP156" s="236"/>
      <c r="AJQ156" s="240"/>
      <c r="AJR156" s="234"/>
      <c r="AJS156" s="258"/>
      <c r="AJT156" s="242"/>
      <c r="AJU156" s="237"/>
      <c r="AJV156" s="237"/>
      <c r="AJW156" s="243"/>
      <c r="AJX156" s="261"/>
      <c r="AJY156" s="56"/>
      <c r="AJZ156" s="245"/>
      <c r="AKA156" s="269"/>
      <c r="AKB156" s="270"/>
      <c r="AKC156" s="271"/>
      <c r="AKD156" s="270"/>
      <c r="AKE156" s="272"/>
      <c r="AKF156" s="245"/>
      <c r="AKG156" s="245"/>
      <c r="AKH156" s="245"/>
      <c r="AKI156" s="272"/>
      <c r="AKJ156" s="273"/>
      <c r="AKK156" s="274"/>
      <c r="AKL156" s="275"/>
      <c r="AKM156" s="275"/>
      <c r="AKN156" s="275"/>
      <c r="AKO156" s="275"/>
      <c r="AKP156" s="254"/>
      <c r="AKQ156" s="254"/>
      <c r="AKR156" s="254"/>
      <c r="AKS156" s="254"/>
      <c r="AKT156" s="254"/>
      <c r="AKU156" s="254"/>
      <c r="AKV156" s="254"/>
      <c r="AKW156" s="267"/>
      <c r="AKX156" s="234"/>
      <c r="AKY156" s="235"/>
      <c r="AKZ156" s="236"/>
      <c r="ALA156" s="237"/>
      <c r="ALB156" s="276"/>
      <c r="ALC156" s="239"/>
      <c r="ALD156" s="235"/>
      <c r="ALE156" s="236"/>
      <c r="ALF156" s="240"/>
      <c r="ALG156" s="234"/>
      <c r="ALH156" s="258"/>
      <c r="ALI156" s="242"/>
      <c r="ALJ156" s="237"/>
      <c r="ALK156" s="237"/>
      <c r="ALL156" s="243"/>
      <c r="ALM156" s="261"/>
      <c r="ALN156" s="56"/>
      <c r="ALO156" s="245"/>
      <c r="ALP156" s="269"/>
      <c r="ALQ156" s="270"/>
      <c r="ALR156" s="271"/>
      <c r="ALS156" s="270"/>
      <c r="ALT156" s="272"/>
      <c r="ALU156" s="245"/>
      <c r="ALV156" s="245"/>
      <c r="ALW156" s="245"/>
      <c r="ALX156" s="272"/>
      <c r="ALY156" s="273"/>
      <c r="ALZ156" s="274"/>
      <c r="AMA156" s="275"/>
      <c r="AMB156" s="275"/>
      <c r="AMC156" s="275"/>
      <c r="AMD156" s="275"/>
      <c r="AME156" s="254"/>
      <c r="AMF156" s="254"/>
      <c r="AMG156" s="254"/>
      <c r="AMH156" s="254"/>
      <c r="AMI156" s="254"/>
      <c r="AMJ156" s="254"/>
      <c r="AMK156" s="254"/>
      <c r="AML156" s="267"/>
      <c r="AMM156" s="234"/>
      <c r="AMN156" s="235"/>
      <c r="AMO156" s="236"/>
      <c r="AMP156" s="237"/>
      <c r="AMQ156" s="276"/>
      <c r="AMR156" s="239"/>
      <c r="AMS156" s="235"/>
      <c r="AMT156" s="236"/>
      <c r="AMU156" s="240"/>
      <c r="AMV156" s="234"/>
      <c r="AMW156" s="258"/>
      <c r="AMX156" s="242"/>
      <c r="AMY156" s="237"/>
      <c r="AMZ156" s="237"/>
      <c r="ANA156" s="243"/>
      <c r="ANB156" s="261"/>
      <c r="ANC156" s="56"/>
      <c r="AND156" s="245"/>
      <c r="ANE156" s="269"/>
      <c r="ANF156" s="270"/>
      <c r="ANG156" s="271"/>
      <c r="ANH156" s="270"/>
      <c r="ANI156" s="272"/>
      <c r="ANJ156" s="245"/>
      <c r="ANK156" s="245"/>
      <c r="ANL156" s="245"/>
      <c r="ANM156" s="272"/>
      <c r="ANN156" s="273"/>
      <c r="ANO156" s="274"/>
      <c r="ANP156" s="275"/>
      <c r="ANQ156" s="275"/>
      <c r="ANR156" s="275"/>
      <c r="ANS156" s="275"/>
      <c r="ANT156" s="254"/>
      <c r="ANU156" s="254"/>
      <c r="ANV156" s="254"/>
      <c r="ANW156" s="254"/>
      <c r="ANX156" s="254"/>
      <c r="ANY156" s="254"/>
      <c r="ANZ156" s="254"/>
      <c r="AOA156" s="267"/>
      <c r="AOB156" s="234"/>
      <c r="AOC156" s="235"/>
      <c r="AOD156" s="236"/>
      <c r="AOE156" s="237"/>
      <c r="AOF156" s="276"/>
      <c r="AOG156" s="239"/>
      <c r="AOH156" s="235"/>
      <c r="AOI156" s="236"/>
      <c r="AOJ156" s="240"/>
      <c r="AOK156" s="234"/>
      <c r="AOL156" s="258"/>
      <c r="AOM156" s="242"/>
      <c r="AON156" s="237"/>
      <c r="AOO156" s="237"/>
      <c r="AOP156" s="243"/>
      <c r="AOQ156" s="261"/>
      <c r="AOR156" s="56"/>
      <c r="AOS156" s="245"/>
      <c r="AOT156" s="269"/>
      <c r="AOU156" s="270"/>
      <c r="AOV156" s="271"/>
      <c r="AOW156" s="270"/>
      <c r="AOX156" s="272"/>
      <c r="AOY156" s="245"/>
      <c r="AOZ156" s="245"/>
      <c r="APA156" s="245"/>
      <c r="APB156" s="272"/>
      <c r="APC156" s="273"/>
      <c r="APD156" s="274"/>
      <c r="APE156" s="275"/>
      <c r="APF156" s="275"/>
      <c r="APG156" s="275"/>
      <c r="APH156" s="275"/>
      <c r="API156" s="254"/>
      <c r="APJ156" s="254"/>
      <c r="APK156" s="254"/>
      <c r="APL156" s="254"/>
      <c r="APM156" s="254"/>
      <c r="APN156" s="254"/>
      <c r="APO156" s="254"/>
      <c r="APP156" s="267"/>
      <c r="APQ156" s="234"/>
      <c r="APR156" s="235"/>
      <c r="APS156" s="236"/>
      <c r="APT156" s="237"/>
      <c r="APU156" s="276"/>
      <c r="APV156" s="239"/>
      <c r="APW156" s="235"/>
      <c r="APX156" s="236"/>
      <c r="APY156" s="240"/>
      <c r="APZ156" s="234"/>
      <c r="AQA156" s="258"/>
      <c r="AQB156" s="242"/>
      <c r="AQC156" s="237"/>
      <c r="AQD156" s="237"/>
      <c r="AQE156" s="243"/>
      <c r="AQF156" s="261"/>
      <c r="AQG156" s="56"/>
      <c r="AQH156" s="245"/>
      <c r="AQI156" s="269"/>
      <c r="AQJ156" s="270"/>
      <c r="AQK156" s="271"/>
      <c r="AQL156" s="270"/>
      <c r="AQM156" s="272"/>
      <c r="AQN156" s="245"/>
      <c r="AQO156" s="245"/>
      <c r="AQP156" s="245"/>
      <c r="AQQ156" s="272"/>
      <c r="AQR156" s="273"/>
      <c r="AQS156" s="274"/>
      <c r="AQT156" s="275"/>
      <c r="AQU156" s="275"/>
      <c r="AQV156" s="275"/>
      <c r="AQW156" s="275"/>
      <c r="AQX156" s="254"/>
      <c r="AQY156" s="254"/>
      <c r="AQZ156" s="254"/>
      <c r="ARA156" s="254"/>
      <c r="ARB156" s="254"/>
      <c r="ARC156" s="254"/>
      <c r="ARD156" s="254"/>
      <c r="ARE156" s="267"/>
      <c r="ARF156" s="234"/>
      <c r="ARG156" s="235"/>
      <c r="ARH156" s="236"/>
      <c r="ARI156" s="237"/>
      <c r="ARJ156" s="276"/>
      <c r="ARK156" s="239"/>
      <c r="ARL156" s="235"/>
      <c r="ARM156" s="236"/>
      <c r="ARN156" s="240"/>
      <c r="ARO156" s="234"/>
      <c r="ARP156" s="258"/>
      <c r="ARQ156" s="242"/>
      <c r="ARR156" s="237"/>
      <c r="ARS156" s="237"/>
      <c r="ART156" s="243"/>
      <c r="ARU156" s="261"/>
      <c r="ARV156" s="56"/>
      <c r="ARW156" s="245"/>
      <c r="ARX156" s="269"/>
      <c r="ARY156" s="270"/>
      <c r="ARZ156" s="271"/>
      <c r="ASA156" s="270"/>
      <c r="ASB156" s="272"/>
      <c r="ASC156" s="245"/>
      <c r="ASD156" s="245"/>
      <c r="ASE156" s="245"/>
      <c r="ASF156" s="272"/>
      <c r="ASG156" s="273"/>
      <c r="ASH156" s="274"/>
      <c r="ASI156" s="275"/>
      <c r="ASJ156" s="275"/>
      <c r="ASK156" s="275"/>
      <c r="ASL156" s="275"/>
      <c r="ASM156" s="254"/>
      <c r="ASN156" s="254"/>
      <c r="ASO156" s="254"/>
      <c r="ASP156" s="254"/>
      <c r="ASQ156" s="254"/>
      <c r="ASR156" s="254"/>
      <c r="ASS156" s="254"/>
      <c r="AST156" s="267"/>
      <c r="ASU156" s="234"/>
      <c r="ASV156" s="235"/>
      <c r="ASW156" s="236"/>
      <c r="ASX156" s="237"/>
      <c r="ASY156" s="276"/>
      <c r="ASZ156" s="239"/>
      <c r="ATA156" s="235"/>
      <c r="ATB156" s="236"/>
      <c r="ATC156" s="240"/>
      <c r="ATD156" s="234"/>
      <c r="ATE156" s="258"/>
      <c r="ATF156" s="242"/>
      <c r="ATG156" s="237"/>
      <c r="ATH156" s="237"/>
      <c r="ATI156" s="243"/>
      <c r="ATJ156" s="261"/>
      <c r="ATK156" s="56"/>
      <c r="ATL156" s="245"/>
      <c r="ATM156" s="269"/>
      <c r="ATN156" s="270"/>
      <c r="ATO156" s="271"/>
      <c r="ATP156" s="270"/>
      <c r="ATQ156" s="272"/>
      <c r="ATR156" s="245"/>
      <c r="ATS156" s="245"/>
      <c r="ATT156" s="245"/>
      <c r="ATU156" s="272"/>
      <c r="ATV156" s="273"/>
      <c r="ATW156" s="274"/>
      <c r="ATX156" s="275"/>
      <c r="ATY156" s="275"/>
      <c r="ATZ156" s="275"/>
      <c r="AUA156" s="275"/>
      <c r="AUB156" s="254"/>
      <c r="AUC156" s="254"/>
      <c r="AUD156" s="254"/>
      <c r="AUE156" s="254"/>
      <c r="AUF156" s="254"/>
      <c r="AUG156" s="254"/>
      <c r="AUH156" s="254"/>
      <c r="AUI156" s="267"/>
      <c r="AUJ156" s="234"/>
      <c r="AUK156" s="235"/>
      <c r="AUL156" s="236"/>
      <c r="AUM156" s="237"/>
      <c r="AUN156" s="276"/>
      <c r="AUO156" s="239"/>
      <c r="AUP156" s="235"/>
      <c r="AUQ156" s="236"/>
      <c r="AUR156" s="240"/>
      <c r="AUS156" s="234"/>
      <c r="AUT156" s="258"/>
      <c r="AUU156" s="242"/>
      <c r="AUV156" s="237"/>
      <c r="AUW156" s="237"/>
      <c r="AUX156" s="243"/>
      <c r="AUY156" s="261"/>
      <c r="AUZ156" s="56"/>
      <c r="AVA156" s="245"/>
      <c r="AVB156" s="269"/>
      <c r="AVC156" s="270"/>
      <c r="AVD156" s="271"/>
      <c r="AVE156" s="270"/>
      <c r="AVF156" s="272"/>
      <c r="AVG156" s="245"/>
      <c r="AVH156" s="245"/>
      <c r="AVI156" s="245"/>
      <c r="AVJ156" s="272"/>
      <c r="AVK156" s="273"/>
      <c r="AVL156" s="274"/>
      <c r="AVM156" s="275"/>
      <c r="AVN156" s="275"/>
      <c r="AVO156" s="275"/>
      <c r="AVP156" s="275"/>
      <c r="AVQ156" s="254"/>
      <c r="AVR156" s="254"/>
      <c r="AVS156" s="254"/>
      <c r="AVT156" s="254"/>
      <c r="AVU156" s="254"/>
      <c r="AVV156" s="254"/>
      <c r="AVW156" s="254"/>
      <c r="AVX156" s="267"/>
      <c r="AVY156" s="234"/>
      <c r="AVZ156" s="235"/>
      <c r="AWA156" s="236"/>
      <c r="AWB156" s="237"/>
      <c r="AWC156" s="276"/>
      <c r="AWD156" s="239"/>
      <c r="AWE156" s="235"/>
      <c r="AWF156" s="236"/>
      <c r="AWG156" s="240"/>
      <c r="AWH156" s="234"/>
      <c r="AWI156" s="258"/>
      <c r="AWJ156" s="242"/>
      <c r="AWK156" s="237"/>
      <c r="AWL156" s="237"/>
      <c r="AWM156" s="243"/>
      <c r="AWN156" s="261"/>
      <c r="AWO156" s="56"/>
      <c r="AWP156" s="245"/>
      <c r="AWQ156" s="269"/>
      <c r="AWR156" s="270"/>
      <c r="AWS156" s="271"/>
      <c r="AWT156" s="270"/>
      <c r="AWU156" s="272"/>
      <c r="AWV156" s="245"/>
      <c r="AWW156" s="245"/>
      <c r="AWX156" s="245"/>
      <c r="AWY156" s="272"/>
      <c r="AWZ156" s="273"/>
      <c r="AXA156" s="274"/>
      <c r="AXB156" s="275"/>
      <c r="AXC156" s="275"/>
      <c r="AXD156" s="275"/>
      <c r="AXE156" s="275"/>
      <c r="AXF156" s="254"/>
      <c r="AXG156" s="254"/>
      <c r="AXH156" s="254"/>
      <c r="AXI156" s="254"/>
      <c r="AXJ156" s="254"/>
      <c r="AXK156" s="254"/>
      <c r="AXL156" s="254"/>
      <c r="AXM156" s="267"/>
      <c r="AXN156" s="234"/>
      <c r="AXO156" s="235"/>
      <c r="AXP156" s="236"/>
      <c r="AXQ156" s="237"/>
      <c r="AXR156" s="276"/>
      <c r="AXS156" s="239"/>
      <c r="AXT156" s="235"/>
      <c r="AXU156" s="236"/>
      <c r="AXV156" s="240"/>
      <c r="AXW156" s="234"/>
      <c r="AXX156" s="258"/>
      <c r="AXY156" s="242"/>
      <c r="AXZ156" s="237"/>
      <c r="AYA156" s="237"/>
      <c r="AYB156" s="243"/>
      <c r="AYC156" s="261"/>
      <c r="AYD156" s="56"/>
      <c r="AYE156" s="245"/>
      <c r="AYF156" s="269"/>
      <c r="AYG156" s="270"/>
      <c r="AYH156" s="271"/>
      <c r="AYI156" s="270"/>
      <c r="AYJ156" s="272"/>
      <c r="AYK156" s="245"/>
      <c r="AYL156" s="245"/>
      <c r="AYM156" s="245"/>
      <c r="AYN156" s="272"/>
      <c r="AYO156" s="273"/>
      <c r="AYP156" s="274"/>
      <c r="AYQ156" s="275"/>
      <c r="AYR156" s="275"/>
      <c r="AYS156" s="275"/>
      <c r="AYT156" s="275"/>
      <c r="AYU156" s="254"/>
      <c r="AYV156" s="254"/>
      <c r="AYW156" s="254"/>
      <c r="AYX156" s="254"/>
      <c r="AYY156" s="254"/>
      <c r="AYZ156" s="254"/>
      <c r="AZA156" s="254"/>
      <c r="AZB156" s="267"/>
      <c r="AZC156" s="234"/>
      <c r="AZD156" s="235"/>
      <c r="AZE156" s="236"/>
      <c r="AZF156" s="237"/>
      <c r="AZG156" s="276"/>
      <c r="AZH156" s="239"/>
      <c r="AZI156" s="235"/>
      <c r="AZJ156" s="236"/>
      <c r="AZK156" s="240"/>
      <c r="AZL156" s="234"/>
      <c r="AZM156" s="258"/>
      <c r="AZN156" s="242"/>
      <c r="AZO156" s="237"/>
      <c r="AZP156" s="237"/>
      <c r="AZQ156" s="243"/>
      <c r="AZR156" s="261"/>
      <c r="AZS156" s="56"/>
      <c r="AZT156" s="245"/>
      <c r="AZU156" s="269"/>
      <c r="AZV156" s="270"/>
      <c r="AZW156" s="271"/>
      <c r="AZX156" s="270"/>
      <c r="AZY156" s="272"/>
      <c r="AZZ156" s="245"/>
      <c r="BAA156" s="245"/>
      <c r="BAB156" s="245"/>
      <c r="BAC156" s="272"/>
      <c r="BAD156" s="273"/>
      <c r="BAE156" s="274"/>
      <c r="BAF156" s="275"/>
      <c r="BAG156" s="275"/>
      <c r="BAH156" s="275"/>
      <c r="BAI156" s="275"/>
      <c r="BAJ156" s="254"/>
      <c r="BAK156" s="254"/>
      <c r="BAL156" s="254"/>
      <c r="BAM156" s="254"/>
      <c r="BAN156" s="254"/>
      <c r="BAO156" s="254"/>
      <c r="BAP156" s="254"/>
      <c r="BAQ156" s="267"/>
      <c r="BAR156" s="234"/>
      <c r="BAS156" s="235"/>
      <c r="BAT156" s="236"/>
      <c r="BAU156" s="237"/>
      <c r="BAV156" s="276"/>
      <c r="BAW156" s="239"/>
      <c r="BAX156" s="235"/>
      <c r="BAY156" s="236"/>
      <c r="BAZ156" s="240"/>
      <c r="BBA156" s="234"/>
      <c r="BBB156" s="258"/>
      <c r="BBC156" s="242"/>
      <c r="BBD156" s="237"/>
      <c r="BBE156" s="237"/>
      <c r="BBF156" s="243"/>
      <c r="BBG156" s="261"/>
      <c r="BBH156" s="56"/>
      <c r="BBI156" s="245"/>
      <c r="BBJ156" s="269"/>
      <c r="BBK156" s="270"/>
      <c r="BBL156" s="271"/>
      <c r="BBM156" s="270"/>
      <c r="BBN156" s="272"/>
      <c r="BBO156" s="245"/>
      <c r="BBP156" s="245"/>
      <c r="BBQ156" s="245"/>
      <c r="BBR156" s="272"/>
      <c r="BBS156" s="273"/>
      <c r="BBT156" s="274"/>
      <c r="BBU156" s="275"/>
      <c r="BBV156" s="275"/>
      <c r="BBW156" s="275"/>
      <c r="BBX156" s="275"/>
      <c r="BBY156" s="254"/>
      <c r="BBZ156" s="254"/>
      <c r="BCA156" s="254"/>
      <c r="BCB156" s="254"/>
      <c r="BCC156" s="254"/>
      <c r="BCD156" s="254"/>
      <c r="BCE156" s="254"/>
      <c r="BCF156" s="267"/>
      <c r="BCG156" s="234"/>
      <c r="BCH156" s="235"/>
      <c r="BCI156" s="236"/>
      <c r="BCJ156" s="237"/>
      <c r="BCK156" s="276"/>
      <c r="BCL156" s="239"/>
      <c r="BCM156" s="235"/>
      <c r="BCN156" s="236"/>
      <c r="BCO156" s="240"/>
      <c r="BCP156" s="234"/>
      <c r="BCQ156" s="258"/>
      <c r="BCR156" s="242"/>
      <c r="BCS156" s="237"/>
      <c r="BCT156" s="237"/>
      <c r="BCU156" s="243"/>
      <c r="BCV156" s="261"/>
      <c r="BCW156" s="56"/>
      <c r="BCX156" s="245"/>
      <c r="BCY156" s="269"/>
      <c r="BCZ156" s="270"/>
      <c r="BDA156" s="271"/>
      <c r="BDB156" s="270"/>
      <c r="BDC156" s="272"/>
      <c r="BDD156" s="245"/>
      <c r="BDE156" s="245"/>
      <c r="BDF156" s="245"/>
      <c r="BDG156" s="272"/>
      <c r="BDH156" s="273"/>
      <c r="BDI156" s="274"/>
      <c r="BDJ156" s="275"/>
      <c r="BDK156" s="275"/>
      <c r="BDL156" s="275"/>
      <c r="BDM156" s="275"/>
      <c r="BDN156" s="254"/>
      <c r="BDO156" s="254"/>
      <c r="BDP156" s="254"/>
      <c r="BDQ156" s="254"/>
      <c r="BDR156" s="254"/>
      <c r="BDS156" s="254"/>
      <c r="BDT156" s="254"/>
      <c r="BDU156" s="267"/>
      <c r="BDV156" s="234"/>
      <c r="BDW156" s="235"/>
      <c r="BDX156" s="236"/>
      <c r="BDY156" s="237"/>
      <c r="BDZ156" s="276"/>
      <c r="BEA156" s="239"/>
      <c r="BEB156" s="235"/>
      <c r="BEC156" s="236"/>
      <c r="BED156" s="240"/>
      <c r="BEE156" s="234"/>
      <c r="BEF156" s="258"/>
      <c r="BEG156" s="242"/>
      <c r="BEH156" s="237"/>
      <c r="BEI156" s="237"/>
      <c r="BEJ156" s="243"/>
      <c r="BEK156" s="261"/>
      <c r="BEL156" s="56"/>
      <c r="BEM156" s="245"/>
      <c r="BEN156" s="269"/>
      <c r="BEO156" s="270"/>
      <c r="BEP156" s="271"/>
      <c r="BEQ156" s="270"/>
      <c r="BER156" s="272"/>
      <c r="BES156" s="245"/>
      <c r="BET156" s="245"/>
      <c r="BEU156" s="245"/>
      <c r="BEV156" s="272"/>
      <c r="BEW156" s="273"/>
      <c r="BEX156" s="274"/>
      <c r="BEY156" s="275"/>
      <c r="BEZ156" s="275"/>
      <c r="BFA156" s="275"/>
      <c r="BFB156" s="275"/>
      <c r="BFC156" s="254"/>
      <c r="BFD156" s="254"/>
      <c r="BFE156" s="254"/>
      <c r="BFF156" s="254"/>
      <c r="BFG156" s="254"/>
      <c r="BFH156" s="254"/>
      <c r="BFI156" s="254"/>
      <c r="BFJ156" s="267"/>
      <c r="BFK156" s="234"/>
      <c r="BFL156" s="235"/>
      <c r="BFM156" s="236"/>
      <c r="BFN156" s="237"/>
      <c r="BFO156" s="276"/>
      <c r="BFP156" s="239"/>
      <c r="BFQ156" s="235"/>
      <c r="BFR156" s="236"/>
      <c r="BFS156" s="240"/>
      <c r="BFT156" s="234"/>
      <c r="BFU156" s="258"/>
      <c r="BFV156" s="242"/>
      <c r="BFW156" s="237"/>
      <c r="BFX156" s="237"/>
      <c r="BFY156" s="243"/>
      <c r="BFZ156" s="261"/>
      <c r="BGA156" s="56"/>
      <c r="BGB156" s="245"/>
      <c r="BGC156" s="269"/>
      <c r="BGD156" s="270"/>
      <c r="BGE156" s="271"/>
      <c r="BGF156" s="270"/>
      <c r="BGG156" s="272"/>
      <c r="BGH156" s="245"/>
      <c r="BGI156" s="245"/>
      <c r="BGJ156" s="245"/>
      <c r="BGK156" s="272"/>
      <c r="BGL156" s="273"/>
      <c r="BGM156" s="274"/>
      <c r="BGN156" s="275"/>
      <c r="BGO156" s="275"/>
      <c r="BGP156" s="275"/>
      <c r="BGQ156" s="275"/>
      <c r="BGR156" s="254"/>
      <c r="BGS156" s="254"/>
      <c r="BGT156" s="254"/>
      <c r="BGU156" s="254"/>
      <c r="BGV156" s="254"/>
      <c r="BGW156" s="254"/>
      <c r="BGX156" s="254"/>
      <c r="BGY156" s="267"/>
      <c r="BGZ156" s="234"/>
      <c r="BHA156" s="235"/>
      <c r="BHB156" s="236"/>
      <c r="BHC156" s="237"/>
      <c r="BHD156" s="276"/>
      <c r="BHE156" s="239"/>
      <c r="BHF156" s="235"/>
      <c r="BHG156" s="236"/>
      <c r="BHH156" s="240"/>
      <c r="BHI156" s="234"/>
      <c r="BHJ156" s="258"/>
      <c r="BHK156" s="242"/>
      <c r="BHL156" s="237"/>
      <c r="BHM156" s="237"/>
      <c r="BHN156" s="243"/>
      <c r="BHO156" s="261"/>
      <c r="BHP156" s="56"/>
      <c r="BHQ156" s="245"/>
      <c r="BHR156" s="269"/>
      <c r="BHS156" s="270"/>
      <c r="BHT156" s="271"/>
      <c r="BHU156" s="270"/>
      <c r="BHV156" s="272"/>
      <c r="BHW156" s="245"/>
      <c r="BHX156" s="245"/>
      <c r="BHY156" s="245"/>
      <c r="BHZ156" s="272"/>
      <c r="BIA156" s="273"/>
      <c r="BIB156" s="274"/>
      <c r="BIC156" s="275"/>
      <c r="BID156" s="275"/>
      <c r="BIE156" s="275"/>
      <c r="BIF156" s="275"/>
      <c r="BIG156" s="254"/>
      <c r="BIH156" s="254"/>
      <c r="BII156" s="254"/>
      <c r="BIJ156" s="254"/>
      <c r="BIK156" s="254"/>
      <c r="BIL156" s="254"/>
      <c r="BIM156" s="254"/>
      <c r="BIN156" s="267"/>
      <c r="BIO156" s="234"/>
      <c r="BIP156" s="235"/>
      <c r="BIQ156" s="236"/>
      <c r="BIR156" s="237"/>
      <c r="BIS156" s="276"/>
      <c r="BIT156" s="239"/>
      <c r="BIU156" s="235"/>
      <c r="BIV156" s="236"/>
      <c r="BIW156" s="240"/>
      <c r="BIX156" s="234"/>
      <c r="BIY156" s="258"/>
      <c r="BIZ156" s="242"/>
      <c r="BJA156" s="237"/>
      <c r="BJB156" s="237"/>
      <c r="BJC156" s="243"/>
      <c r="BJD156" s="261"/>
      <c r="BJE156" s="56"/>
      <c r="BJF156" s="245"/>
      <c r="BJG156" s="269"/>
      <c r="BJH156" s="270"/>
      <c r="BJI156" s="271"/>
      <c r="BJJ156" s="270"/>
      <c r="BJK156" s="272"/>
      <c r="BJL156" s="245"/>
      <c r="BJM156" s="245"/>
      <c r="BJN156" s="245"/>
      <c r="BJO156" s="272"/>
      <c r="BJP156" s="273"/>
      <c r="BJQ156" s="274"/>
      <c r="BJR156" s="275"/>
      <c r="BJS156" s="275"/>
      <c r="BJT156" s="275"/>
      <c r="BJU156" s="275"/>
      <c r="BJV156" s="254"/>
      <c r="BJW156" s="254"/>
      <c r="BJX156" s="254"/>
      <c r="BJY156" s="254"/>
      <c r="BJZ156" s="254"/>
      <c r="BKA156" s="254"/>
      <c r="BKB156" s="254"/>
      <c r="BKC156" s="267"/>
      <c r="BKD156" s="234"/>
      <c r="BKE156" s="235"/>
      <c r="BKF156" s="236"/>
      <c r="BKG156" s="237"/>
      <c r="BKH156" s="276"/>
      <c r="BKI156" s="239"/>
      <c r="BKJ156" s="235"/>
      <c r="BKK156" s="236"/>
      <c r="BKL156" s="240"/>
      <c r="BKM156" s="234"/>
      <c r="BKN156" s="258"/>
      <c r="BKO156" s="242"/>
      <c r="BKP156" s="237"/>
      <c r="BKQ156" s="237"/>
      <c r="BKR156" s="243"/>
      <c r="BKS156" s="261"/>
      <c r="BKT156" s="56"/>
      <c r="BKU156" s="245"/>
      <c r="BKV156" s="269"/>
      <c r="BKW156" s="270"/>
      <c r="BKX156" s="271"/>
      <c r="BKY156" s="270"/>
      <c r="BKZ156" s="272"/>
      <c r="BLA156" s="245"/>
      <c r="BLB156" s="245"/>
      <c r="BLC156" s="245"/>
      <c r="BLD156" s="272"/>
      <c r="BLE156" s="273"/>
      <c r="BLF156" s="274"/>
      <c r="BLG156" s="275"/>
      <c r="BLH156" s="275"/>
      <c r="BLI156" s="275"/>
      <c r="BLJ156" s="275"/>
      <c r="BLK156" s="254"/>
      <c r="BLL156" s="254"/>
      <c r="BLM156" s="254"/>
      <c r="BLN156" s="254"/>
      <c r="BLO156" s="254"/>
      <c r="BLP156" s="254"/>
      <c r="BLQ156" s="254"/>
      <c r="BLR156" s="267"/>
      <c r="BLS156" s="234"/>
      <c r="BLT156" s="235"/>
      <c r="BLU156" s="236"/>
      <c r="BLV156" s="237"/>
      <c r="BLW156" s="276"/>
      <c r="BLX156" s="239"/>
      <c r="BLY156" s="235"/>
      <c r="BLZ156" s="236"/>
      <c r="BMA156" s="240"/>
      <c r="BMB156" s="234"/>
      <c r="BMC156" s="258"/>
      <c r="BMD156" s="242"/>
      <c r="BME156" s="237"/>
      <c r="BMF156" s="237"/>
      <c r="BMG156" s="243"/>
      <c r="BMH156" s="261"/>
      <c r="BMI156" s="56"/>
      <c r="BMJ156" s="245"/>
      <c r="BMK156" s="269"/>
      <c r="BML156" s="270"/>
      <c r="BMM156" s="271"/>
      <c r="BMN156" s="270"/>
      <c r="BMO156" s="272"/>
      <c r="BMP156" s="245"/>
      <c r="BMQ156" s="245"/>
      <c r="BMR156" s="245"/>
      <c r="BMS156" s="272"/>
      <c r="BMT156" s="273"/>
      <c r="BMU156" s="274"/>
      <c r="BMV156" s="275"/>
      <c r="BMW156" s="275"/>
      <c r="BMX156" s="275"/>
      <c r="BMY156" s="275"/>
      <c r="BMZ156" s="254"/>
      <c r="BNA156" s="254"/>
      <c r="BNB156" s="254"/>
      <c r="BNC156" s="254"/>
      <c r="BND156" s="254"/>
      <c r="BNE156" s="254"/>
      <c r="BNF156" s="254"/>
      <c r="BNG156" s="267"/>
      <c r="BNH156" s="234"/>
      <c r="BNI156" s="235"/>
      <c r="BNJ156" s="236"/>
      <c r="BNK156" s="237"/>
      <c r="BNL156" s="276"/>
      <c r="BNM156" s="239"/>
      <c r="BNN156" s="235"/>
      <c r="BNO156" s="236"/>
      <c r="BNP156" s="240"/>
      <c r="BNQ156" s="234"/>
      <c r="BNR156" s="258"/>
      <c r="BNS156" s="242"/>
      <c r="BNT156" s="237"/>
      <c r="BNU156" s="237"/>
      <c r="BNV156" s="243"/>
      <c r="BNW156" s="261"/>
      <c r="BNX156" s="56"/>
      <c r="BNY156" s="245"/>
      <c r="BNZ156" s="269"/>
      <c r="BOA156" s="270"/>
      <c r="BOB156" s="271"/>
      <c r="BOC156" s="270"/>
      <c r="BOD156" s="272"/>
      <c r="BOE156" s="245"/>
      <c r="BOF156" s="245"/>
      <c r="BOG156" s="245"/>
      <c r="BOH156" s="272"/>
      <c r="BOI156" s="273"/>
      <c r="BOJ156" s="274"/>
      <c r="BOK156" s="275"/>
      <c r="BOL156" s="275"/>
      <c r="BOM156" s="275"/>
      <c r="BON156" s="275"/>
      <c r="BOO156" s="254"/>
      <c r="BOP156" s="254"/>
      <c r="BOQ156" s="254"/>
      <c r="BOR156" s="254"/>
      <c r="BOS156" s="254"/>
      <c r="BOT156" s="254"/>
      <c r="BOU156" s="254"/>
      <c r="BOV156" s="267"/>
      <c r="BOW156" s="234"/>
      <c r="BOX156" s="235"/>
      <c r="BOY156" s="236"/>
      <c r="BOZ156" s="237"/>
      <c r="BPA156" s="276"/>
      <c r="BPB156" s="239"/>
      <c r="BPC156" s="235"/>
      <c r="BPD156" s="236"/>
      <c r="BPE156" s="240"/>
      <c r="BPF156" s="234"/>
      <c r="BPG156" s="258"/>
      <c r="BPH156" s="242"/>
      <c r="BPI156" s="237"/>
      <c r="BPJ156" s="237"/>
      <c r="BPK156" s="243"/>
      <c r="BPL156" s="261"/>
      <c r="BPM156" s="56"/>
      <c r="BPN156" s="245"/>
      <c r="BPO156" s="269"/>
      <c r="BPP156" s="270"/>
      <c r="BPQ156" s="271"/>
      <c r="BPR156" s="270"/>
      <c r="BPS156" s="272"/>
      <c r="BPT156" s="245"/>
      <c r="BPU156" s="245"/>
      <c r="BPV156" s="245"/>
      <c r="BPW156" s="272"/>
      <c r="BPX156" s="273"/>
      <c r="BPY156" s="274"/>
      <c r="BPZ156" s="275"/>
      <c r="BQA156" s="275"/>
      <c r="BQB156" s="275"/>
      <c r="BQC156" s="275"/>
      <c r="BQD156" s="254"/>
      <c r="BQE156" s="254"/>
      <c r="BQF156" s="254"/>
      <c r="BQG156" s="254"/>
      <c r="BQH156" s="254"/>
      <c r="BQI156" s="254"/>
      <c r="BQJ156" s="254"/>
      <c r="BQK156" s="267"/>
      <c r="BQL156" s="234"/>
      <c r="BQM156" s="235"/>
      <c r="BQN156" s="236"/>
      <c r="BQO156" s="237"/>
      <c r="BQP156" s="276"/>
      <c r="BQQ156" s="239"/>
      <c r="BQR156" s="235"/>
      <c r="BQS156" s="236"/>
      <c r="BQT156" s="240"/>
      <c r="BQU156" s="234"/>
      <c r="BQV156" s="258"/>
      <c r="BQW156" s="242"/>
      <c r="BQX156" s="237"/>
      <c r="BQY156" s="237"/>
      <c r="BQZ156" s="243"/>
      <c r="BRA156" s="261"/>
      <c r="BRB156" s="56"/>
      <c r="BRC156" s="245"/>
      <c r="BRD156" s="269"/>
      <c r="BRE156" s="270"/>
      <c r="BRF156" s="271"/>
      <c r="BRG156" s="270"/>
      <c r="BRH156" s="272"/>
      <c r="BRI156" s="245"/>
      <c r="BRJ156" s="245"/>
      <c r="BRK156" s="245"/>
      <c r="BRL156" s="272"/>
      <c r="BRM156" s="273"/>
      <c r="BRN156" s="274"/>
      <c r="BRO156" s="275"/>
      <c r="BRP156" s="275"/>
      <c r="BRQ156" s="275"/>
      <c r="BRR156" s="275"/>
      <c r="BRS156" s="254"/>
      <c r="BRT156" s="254"/>
      <c r="BRU156" s="254"/>
      <c r="BRV156" s="254"/>
      <c r="BRW156" s="254"/>
      <c r="BRX156" s="254"/>
      <c r="BRY156" s="254"/>
      <c r="BRZ156" s="267"/>
      <c r="BSA156" s="234"/>
      <c r="BSB156" s="235"/>
      <c r="BSC156" s="236"/>
      <c r="BSD156" s="237"/>
      <c r="BSE156" s="276"/>
      <c r="BSF156" s="239"/>
      <c r="BSG156" s="235"/>
      <c r="BSH156" s="236"/>
      <c r="BSI156" s="240"/>
      <c r="BSJ156" s="234"/>
      <c r="BSK156" s="258"/>
      <c r="BSL156" s="242"/>
      <c r="BSM156" s="237"/>
      <c r="BSN156" s="237"/>
      <c r="BSO156" s="243"/>
      <c r="BSP156" s="261"/>
      <c r="BSQ156" s="56"/>
      <c r="BSR156" s="245"/>
      <c r="BSS156" s="269"/>
      <c r="BST156" s="270"/>
      <c r="BSU156" s="271"/>
      <c r="BSV156" s="270"/>
      <c r="BSW156" s="272"/>
      <c r="BSX156" s="245"/>
      <c r="BSY156" s="245"/>
      <c r="BSZ156" s="245"/>
      <c r="BTA156" s="272"/>
      <c r="BTB156" s="273"/>
      <c r="BTC156" s="274"/>
      <c r="BTD156" s="275"/>
      <c r="BTE156" s="275"/>
      <c r="BTF156" s="275"/>
      <c r="BTG156" s="275"/>
      <c r="BTH156" s="254"/>
      <c r="BTI156" s="254"/>
      <c r="BTJ156" s="254"/>
      <c r="BTK156" s="254"/>
      <c r="BTL156" s="254"/>
      <c r="BTM156" s="254"/>
      <c r="BTN156" s="254"/>
      <c r="BTO156" s="267"/>
      <c r="BTP156" s="234"/>
      <c r="BTQ156" s="235"/>
      <c r="BTR156" s="236"/>
      <c r="BTS156" s="237"/>
      <c r="BTT156" s="276"/>
      <c r="BTU156" s="239"/>
      <c r="BTV156" s="235"/>
      <c r="BTW156" s="236"/>
      <c r="BTX156" s="240"/>
      <c r="BTY156" s="234"/>
      <c r="BTZ156" s="258"/>
      <c r="BUA156" s="242"/>
      <c r="BUB156" s="237"/>
      <c r="BUC156" s="237"/>
      <c r="BUD156" s="243"/>
      <c r="BUE156" s="261"/>
      <c r="BUF156" s="56"/>
      <c r="BUG156" s="245"/>
      <c r="BUH156" s="269"/>
      <c r="BUI156" s="270"/>
      <c r="BUJ156" s="271"/>
      <c r="BUK156" s="270"/>
      <c r="BUL156" s="272"/>
      <c r="BUM156" s="245"/>
      <c r="BUN156" s="245"/>
      <c r="BUO156" s="245"/>
      <c r="BUP156" s="272"/>
      <c r="BUQ156" s="273"/>
      <c r="BUR156" s="274"/>
      <c r="BUS156" s="275"/>
      <c r="BUT156" s="275"/>
      <c r="BUU156" s="275"/>
      <c r="BUV156" s="275"/>
      <c r="BUW156" s="254"/>
      <c r="BUX156" s="254"/>
      <c r="BUY156" s="254"/>
      <c r="BUZ156" s="254"/>
      <c r="BVA156" s="254"/>
      <c r="BVB156" s="254"/>
      <c r="BVC156" s="254"/>
      <c r="BVD156" s="267"/>
      <c r="BVE156" s="234"/>
      <c r="BVF156" s="235"/>
      <c r="BVG156" s="236"/>
      <c r="BVH156" s="237"/>
      <c r="BVI156" s="276"/>
      <c r="BVJ156" s="239"/>
      <c r="BVK156" s="235"/>
      <c r="BVL156" s="236"/>
      <c r="BVM156" s="240"/>
      <c r="BVN156" s="234"/>
      <c r="BVO156" s="258"/>
      <c r="BVP156" s="242"/>
      <c r="BVQ156" s="237"/>
      <c r="BVR156" s="237"/>
      <c r="BVS156" s="243"/>
      <c r="BVT156" s="261"/>
      <c r="BVU156" s="56"/>
      <c r="BVV156" s="245"/>
      <c r="BVW156" s="269"/>
      <c r="BVX156" s="270"/>
      <c r="BVY156" s="271"/>
      <c r="BVZ156" s="270"/>
      <c r="BWA156" s="272"/>
      <c r="BWB156" s="245"/>
      <c r="BWC156" s="245"/>
      <c r="BWD156" s="245"/>
      <c r="BWE156" s="272"/>
      <c r="BWF156" s="273"/>
      <c r="BWG156" s="274"/>
      <c r="BWH156" s="275"/>
      <c r="BWI156" s="275"/>
      <c r="BWJ156" s="275"/>
      <c r="BWK156" s="275"/>
      <c r="BWL156" s="254"/>
      <c r="BWM156" s="254"/>
      <c r="BWN156" s="254"/>
      <c r="BWO156" s="254"/>
      <c r="BWP156" s="254"/>
      <c r="BWQ156" s="254"/>
      <c r="BWR156" s="254"/>
      <c r="BWS156" s="267"/>
      <c r="BWT156" s="234"/>
      <c r="BWU156" s="235"/>
      <c r="BWV156" s="236"/>
      <c r="BWW156" s="237"/>
      <c r="BWX156" s="276"/>
      <c r="BWY156" s="239"/>
      <c r="BWZ156" s="235"/>
      <c r="BXA156" s="236"/>
      <c r="BXB156" s="240"/>
      <c r="BXC156" s="234"/>
      <c r="BXD156" s="258"/>
      <c r="BXE156" s="242"/>
      <c r="BXF156" s="237"/>
      <c r="BXG156" s="237"/>
      <c r="BXH156" s="243"/>
      <c r="BXI156" s="261"/>
      <c r="BXJ156" s="56"/>
      <c r="BXK156" s="245"/>
      <c r="BXL156" s="269"/>
      <c r="BXM156" s="270"/>
      <c r="BXN156" s="271"/>
      <c r="BXO156" s="270"/>
      <c r="BXP156" s="272"/>
      <c r="BXQ156" s="245"/>
      <c r="BXR156" s="245"/>
      <c r="BXS156" s="245"/>
      <c r="BXT156" s="272"/>
      <c r="BXU156" s="273"/>
      <c r="BXV156" s="274"/>
      <c r="BXW156" s="275"/>
      <c r="BXX156" s="275"/>
      <c r="BXY156" s="275"/>
      <c r="BXZ156" s="275"/>
      <c r="BYA156" s="254"/>
      <c r="BYB156" s="254"/>
      <c r="BYC156" s="254"/>
      <c r="BYD156" s="254"/>
      <c r="BYE156" s="254"/>
      <c r="BYF156" s="254"/>
      <c r="BYG156" s="254"/>
      <c r="BYH156" s="267"/>
      <c r="BYI156" s="234"/>
      <c r="BYJ156" s="235"/>
      <c r="BYK156" s="236"/>
      <c r="BYL156" s="237"/>
      <c r="BYM156" s="276"/>
      <c r="BYN156" s="239"/>
      <c r="BYO156" s="235"/>
      <c r="BYP156" s="236"/>
      <c r="BYQ156" s="240"/>
      <c r="BYR156" s="234"/>
      <c r="BYS156" s="258"/>
      <c r="BYT156" s="242"/>
      <c r="BYU156" s="237"/>
      <c r="BYV156" s="237"/>
      <c r="BYW156" s="243"/>
      <c r="BYX156" s="261"/>
      <c r="BYY156" s="56"/>
      <c r="BYZ156" s="245"/>
      <c r="BZA156" s="269"/>
      <c r="BZB156" s="270"/>
      <c r="BZC156" s="271"/>
      <c r="BZD156" s="270"/>
      <c r="BZE156" s="272"/>
      <c r="BZF156" s="245"/>
      <c r="BZG156" s="245"/>
      <c r="BZH156" s="245"/>
      <c r="BZI156" s="272"/>
      <c r="BZJ156" s="273"/>
      <c r="BZK156" s="274"/>
      <c r="BZL156" s="275"/>
      <c r="BZM156" s="275"/>
      <c r="BZN156" s="275"/>
      <c r="BZO156" s="275"/>
      <c r="BZP156" s="254"/>
      <c r="BZQ156" s="254"/>
      <c r="BZR156" s="254"/>
      <c r="BZS156" s="254"/>
      <c r="BZT156" s="254"/>
      <c r="BZU156" s="254"/>
      <c r="BZV156" s="254"/>
      <c r="BZW156" s="267"/>
      <c r="BZX156" s="234"/>
      <c r="BZY156" s="235"/>
      <c r="BZZ156" s="236"/>
      <c r="CAA156" s="237"/>
      <c r="CAB156" s="276"/>
      <c r="CAC156" s="239"/>
      <c r="CAD156" s="235"/>
      <c r="CAE156" s="236"/>
      <c r="CAF156" s="240"/>
      <c r="CAG156" s="234"/>
      <c r="CAH156" s="258"/>
      <c r="CAI156" s="242"/>
      <c r="CAJ156" s="237"/>
      <c r="CAK156" s="237"/>
      <c r="CAL156" s="243"/>
      <c r="CAM156" s="261"/>
      <c r="CAN156" s="56"/>
      <c r="CAO156" s="245"/>
      <c r="CAP156" s="269"/>
      <c r="CAQ156" s="270"/>
      <c r="CAR156" s="271"/>
      <c r="CAS156" s="270"/>
      <c r="CAT156" s="272"/>
      <c r="CAU156" s="245"/>
      <c r="CAV156" s="245"/>
      <c r="CAW156" s="245"/>
      <c r="CAX156" s="272"/>
      <c r="CAY156" s="273"/>
      <c r="CAZ156" s="274"/>
      <c r="CBA156" s="275"/>
      <c r="CBB156" s="275"/>
      <c r="CBC156" s="275"/>
      <c r="CBD156" s="275"/>
      <c r="CBE156" s="254"/>
      <c r="CBF156" s="254"/>
      <c r="CBG156" s="254"/>
      <c r="CBH156" s="254"/>
      <c r="CBI156" s="254"/>
      <c r="CBJ156" s="254"/>
      <c r="CBK156" s="254"/>
      <c r="CBL156" s="267"/>
      <c r="CBM156" s="234"/>
      <c r="CBN156" s="235"/>
      <c r="CBO156" s="236"/>
      <c r="CBP156" s="237"/>
      <c r="CBQ156" s="276"/>
      <c r="CBR156" s="239"/>
      <c r="CBS156" s="235"/>
      <c r="CBT156" s="236"/>
      <c r="CBU156" s="240"/>
      <c r="CBV156" s="234"/>
      <c r="CBW156" s="258"/>
      <c r="CBX156" s="242"/>
      <c r="CBY156" s="237"/>
      <c r="CBZ156" s="237"/>
      <c r="CCA156" s="243"/>
      <c r="CCB156" s="261"/>
      <c r="CCC156" s="56"/>
      <c r="CCD156" s="245"/>
      <c r="CCE156" s="269"/>
      <c r="CCF156" s="270"/>
      <c r="CCG156" s="271"/>
      <c r="CCH156" s="270"/>
      <c r="CCI156" s="272"/>
      <c r="CCJ156" s="245"/>
      <c r="CCK156" s="245"/>
      <c r="CCL156" s="245"/>
      <c r="CCM156" s="272"/>
      <c r="CCN156" s="273"/>
      <c r="CCO156" s="274"/>
      <c r="CCP156" s="275"/>
      <c r="CCQ156" s="275"/>
      <c r="CCR156" s="275"/>
      <c r="CCS156" s="275"/>
      <c r="CCT156" s="254"/>
      <c r="CCU156" s="254"/>
      <c r="CCV156" s="254"/>
      <c r="CCW156" s="254"/>
      <c r="CCX156" s="254"/>
      <c r="CCY156" s="254"/>
      <c r="CCZ156" s="254"/>
      <c r="CDA156" s="267"/>
      <c r="CDB156" s="234"/>
      <c r="CDC156" s="235"/>
      <c r="CDD156" s="236"/>
      <c r="CDE156" s="237"/>
      <c r="CDF156" s="276"/>
      <c r="CDG156" s="239"/>
      <c r="CDH156" s="235"/>
      <c r="CDI156" s="236"/>
      <c r="CDJ156" s="240"/>
      <c r="CDK156" s="234"/>
      <c r="CDL156" s="258"/>
      <c r="CDM156" s="242"/>
      <c r="CDN156" s="237"/>
      <c r="CDO156" s="237"/>
      <c r="CDP156" s="243"/>
      <c r="CDQ156" s="261"/>
      <c r="CDR156" s="56"/>
      <c r="CDS156" s="245"/>
      <c r="CDT156" s="269"/>
      <c r="CDU156" s="270"/>
      <c r="CDV156" s="271"/>
      <c r="CDW156" s="270"/>
      <c r="CDX156" s="272"/>
      <c r="CDY156" s="245"/>
      <c r="CDZ156" s="245"/>
      <c r="CEA156" s="245"/>
      <c r="CEB156" s="272"/>
      <c r="CEC156" s="273"/>
      <c r="CED156" s="274"/>
      <c r="CEE156" s="275"/>
      <c r="CEF156" s="275"/>
      <c r="CEG156" s="275"/>
      <c r="CEH156" s="275"/>
      <c r="CEI156" s="254"/>
      <c r="CEJ156" s="254"/>
      <c r="CEK156" s="254"/>
      <c r="CEL156" s="254"/>
      <c r="CEM156" s="254"/>
      <c r="CEN156" s="254"/>
      <c r="CEO156" s="254"/>
      <c r="CEP156" s="267"/>
      <c r="CEQ156" s="234"/>
      <c r="CER156" s="235"/>
      <c r="CES156" s="236"/>
      <c r="CET156" s="237"/>
      <c r="CEU156" s="276"/>
      <c r="CEV156" s="239"/>
      <c r="CEW156" s="235"/>
      <c r="CEX156" s="236"/>
      <c r="CEY156" s="240"/>
      <c r="CEZ156" s="234"/>
      <c r="CFA156" s="258"/>
      <c r="CFB156" s="242"/>
      <c r="CFC156" s="237"/>
      <c r="CFD156" s="237"/>
      <c r="CFE156" s="243"/>
      <c r="CFF156" s="261"/>
      <c r="CFG156" s="56"/>
      <c r="CFH156" s="245"/>
      <c r="CFI156" s="269"/>
      <c r="CFJ156" s="270"/>
      <c r="CFK156" s="271"/>
      <c r="CFL156" s="270"/>
      <c r="CFM156" s="272"/>
      <c r="CFN156" s="245"/>
      <c r="CFO156" s="245"/>
      <c r="CFP156" s="245"/>
      <c r="CFQ156" s="272"/>
      <c r="CFR156" s="273"/>
      <c r="CFS156" s="274"/>
      <c r="CFT156" s="275"/>
      <c r="CFU156" s="275"/>
      <c r="CFV156" s="275"/>
      <c r="CFW156" s="275"/>
      <c r="CFX156" s="254"/>
      <c r="CFY156" s="254"/>
      <c r="CFZ156" s="254"/>
      <c r="CGA156" s="254"/>
      <c r="CGB156" s="254"/>
      <c r="CGC156" s="254"/>
      <c r="CGD156" s="254"/>
      <c r="CGE156" s="267"/>
      <c r="CGF156" s="234"/>
      <c r="CGG156" s="235"/>
      <c r="CGH156" s="236"/>
      <c r="CGI156" s="237"/>
      <c r="CGJ156" s="276"/>
      <c r="CGK156" s="239"/>
      <c r="CGL156" s="235"/>
      <c r="CGM156" s="236"/>
      <c r="CGN156" s="240"/>
      <c r="CGO156" s="234"/>
      <c r="CGP156" s="258"/>
      <c r="CGQ156" s="242"/>
      <c r="CGR156" s="237"/>
      <c r="CGS156" s="237"/>
      <c r="CGT156" s="243"/>
      <c r="CGU156" s="261"/>
      <c r="CGV156" s="56"/>
      <c r="CGW156" s="245"/>
      <c r="CGX156" s="269"/>
      <c r="CGY156" s="270"/>
      <c r="CGZ156" s="271"/>
      <c r="CHA156" s="270"/>
      <c r="CHB156" s="272"/>
      <c r="CHC156" s="245"/>
      <c r="CHD156" s="245"/>
      <c r="CHE156" s="245"/>
      <c r="CHF156" s="272"/>
      <c r="CHG156" s="273"/>
      <c r="CHH156" s="274"/>
      <c r="CHI156" s="275"/>
      <c r="CHJ156" s="275"/>
      <c r="CHK156" s="275"/>
      <c r="CHL156" s="275"/>
      <c r="CHM156" s="254"/>
      <c r="CHN156" s="254"/>
      <c r="CHO156" s="254"/>
      <c r="CHP156" s="254"/>
      <c r="CHQ156" s="254"/>
      <c r="CHR156" s="254"/>
      <c r="CHS156" s="254"/>
      <c r="CHT156" s="267"/>
      <c r="CHU156" s="234"/>
      <c r="CHV156" s="235"/>
      <c r="CHW156" s="236"/>
      <c r="CHX156" s="237"/>
      <c r="CHY156" s="276"/>
      <c r="CHZ156" s="239"/>
      <c r="CIA156" s="235"/>
      <c r="CIB156" s="236"/>
      <c r="CIC156" s="240"/>
      <c r="CID156" s="234"/>
      <c r="CIE156" s="258"/>
      <c r="CIF156" s="242"/>
      <c r="CIG156" s="237"/>
      <c r="CIH156" s="237"/>
      <c r="CII156" s="243"/>
      <c r="CIJ156" s="261"/>
      <c r="CIK156" s="56"/>
      <c r="CIL156" s="245"/>
      <c r="CIM156" s="269"/>
      <c r="CIN156" s="270"/>
      <c r="CIO156" s="271"/>
      <c r="CIP156" s="270"/>
      <c r="CIQ156" s="272"/>
      <c r="CIR156" s="245"/>
      <c r="CIS156" s="245"/>
      <c r="CIT156" s="245"/>
      <c r="CIU156" s="272"/>
      <c r="CIV156" s="273"/>
      <c r="CIW156" s="274"/>
      <c r="CIX156" s="275"/>
      <c r="CIY156" s="275"/>
      <c r="CIZ156" s="275"/>
      <c r="CJA156" s="275"/>
      <c r="CJB156" s="254"/>
      <c r="CJC156" s="254"/>
      <c r="CJD156" s="254"/>
      <c r="CJE156" s="254"/>
      <c r="CJF156" s="254"/>
      <c r="CJG156" s="254"/>
      <c r="CJH156" s="254"/>
      <c r="CJI156" s="267"/>
      <c r="CJJ156" s="234"/>
      <c r="CJK156" s="235"/>
      <c r="CJL156" s="236"/>
      <c r="CJM156" s="237"/>
      <c r="CJN156" s="276"/>
      <c r="CJO156" s="239"/>
      <c r="CJP156" s="235"/>
      <c r="CJQ156" s="236"/>
      <c r="CJR156" s="240"/>
      <c r="CJS156" s="234"/>
      <c r="CJT156" s="258"/>
      <c r="CJU156" s="242"/>
      <c r="CJV156" s="237"/>
      <c r="CJW156" s="237"/>
      <c r="CJX156" s="243"/>
      <c r="CJY156" s="261"/>
      <c r="CJZ156" s="56"/>
      <c r="CKA156" s="245"/>
      <c r="CKB156" s="269"/>
      <c r="CKC156" s="270"/>
      <c r="CKD156" s="271"/>
      <c r="CKE156" s="270"/>
      <c r="CKF156" s="272"/>
      <c r="CKG156" s="245"/>
      <c r="CKH156" s="245"/>
      <c r="CKI156" s="245"/>
      <c r="CKJ156" s="272"/>
      <c r="CKK156" s="273"/>
      <c r="CKL156" s="274"/>
      <c r="CKM156" s="275"/>
      <c r="CKN156" s="275"/>
      <c r="CKO156" s="275"/>
      <c r="CKP156" s="275"/>
      <c r="CKQ156" s="254"/>
      <c r="CKR156" s="254"/>
      <c r="CKS156" s="254"/>
      <c r="CKT156" s="254"/>
      <c r="CKU156" s="254"/>
      <c r="CKV156" s="254"/>
      <c r="CKW156" s="254"/>
      <c r="CKX156" s="267"/>
      <c r="CKY156" s="234"/>
      <c r="CKZ156" s="235"/>
      <c r="CLA156" s="236"/>
      <c r="CLB156" s="237"/>
      <c r="CLC156" s="276"/>
      <c r="CLD156" s="239"/>
      <c r="CLE156" s="235"/>
      <c r="CLF156" s="236"/>
      <c r="CLG156" s="240"/>
      <c r="CLH156" s="234"/>
      <c r="CLI156" s="258"/>
      <c r="CLJ156" s="242"/>
      <c r="CLK156" s="237"/>
      <c r="CLL156" s="237"/>
      <c r="CLM156" s="243"/>
      <c r="CLN156" s="261"/>
      <c r="CLO156" s="56"/>
      <c r="CLP156" s="245"/>
      <c r="CLQ156" s="269"/>
      <c r="CLR156" s="270"/>
      <c r="CLS156" s="271"/>
      <c r="CLT156" s="270"/>
      <c r="CLU156" s="272"/>
      <c r="CLV156" s="245"/>
      <c r="CLW156" s="245"/>
      <c r="CLX156" s="245"/>
      <c r="CLY156" s="272"/>
      <c r="CLZ156" s="273"/>
      <c r="CMA156" s="274"/>
      <c r="CMB156" s="275"/>
      <c r="CMC156" s="275"/>
      <c r="CMD156" s="275"/>
      <c r="CME156" s="275"/>
      <c r="CMF156" s="254"/>
      <c r="CMG156" s="254"/>
      <c r="CMH156" s="254"/>
      <c r="CMI156" s="254"/>
      <c r="CMJ156" s="254"/>
      <c r="CMK156" s="254"/>
      <c r="CML156" s="254"/>
      <c r="CMM156" s="267"/>
      <c r="CMN156" s="234"/>
      <c r="CMO156" s="235"/>
      <c r="CMP156" s="236"/>
      <c r="CMQ156" s="237"/>
      <c r="CMR156" s="276"/>
      <c r="CMS156" s="239"/>
      <c r="CMT156" s="235"/>
      <c r="CMU156" s="236"/>
      <c r="CMV156" s="240"/>
      <c r="CMW156" s="234"/>
      <c r="CMX156" s="258"/>
      <c r="CMY156" s="242"/>
      <c r="CMZ156" s="237"/>
      <c r="CNA156" s="237"/>
      <c r="CNB156" s="243"/>
      <c r="CNC156" s="261"/>
      <c r="CND156" s="56"/>
      <c r="CNE156" s="245"/>
      <c r="CNF156" s="269"/>
      <c r="CNG156" s="270"/>
      <c r="CNH156" s="271"/>
      <c r="CNI156" s="270"/>
      <c r="CNJ156" s="272"/>
      <c r="CNK156" s="245"/>
      <c r="CNL156" s="245"/>
      <c r="CNM156" s="245"/>
      <c r="CNN156" s="272"/>
      <c r="CNO156" s="273"/>
      <c r="CNP156" s="274"/>
      <c r="CNQ156" s="275"/>
      <c r="CNR156" s="275"/>
      <c r="CNS156" s="275"/>
      <c r="CNT156" s="275"/>
      <c r="CNU156" s="254"/>
      <c r="CNV156" s="254"/>
      <c r="CNW156" s="254"/>
      <c r="CNX156" s="254"/>
      <c r="CNY156" s="254"/>
      <c r="CNZ156" s="254"/>
      <c r="COA156" s="254"/>
      <c r="COB156" s="267"/>
      <c r="COC156" s="234"/>
      <c r="COD156" s="235"/>
      <c r="COE156" s="236"/>
      <c r="COF156" s="237"/>
      <c r="COG156" s="276"/>
      <c r="COH156" s="239"/>
      <c r="COI156" s="235"/>
      <c r="COJ156" s="236"/>
      <c r="COK156" s="240"/>
      <c r="COL156" s="234"/>
      <c r="COM156" s="258"/>
      <c r="CON156" s="242"/>
      <c r="COO156" s="237"/>
      <c r="COP156" s="237"/>
      <c r="COQ156" s="243"/>
      <c r="COR156" s="261"/>
      <c r="COS156" s="56"/>
      <c r="COT156" s="245"/>
      <c r="COU156" s="269"/>
      <c r="COV156" s="270"/>
      <c r="COW156" s="271"/>
      <c r="COX156" s="270"/>
      <c r="COY156" s="272"/>
      <c r="COZ156" s="245"/>
      <c r="CPA156" s="245"/>
      <c r="CPB156" s="245"/>
      <c r="CPC156" s="272"/>
      <c r="CPD156" s="273"/>
      <c r="CPE156" s="274"/>
      <c r="CPF156" s="275"/>
      <c r="CPG156" s="275"/>
      <c r="CPH156" s="275"/>
      <c r="CPI156" s="275"/>
      <c r="CPJ156" s="254"/>
      <c r="CPK156" s="254"/>
      <c r="CPL156" s="254"/>
      <c r="CPM156" s="254"/>
      <c r="CPN156" s="254"/>
      <c r="CPO156" s="254"/>
      <c r="CPP156" s="254"/>
      <c r="CPQ156" s="267"/>
      <c r="CPR156" s="234"/>
      <c r="CPS156" s="235"/>
      <c r="CPT156" s="236"/>
      <c r="CPU156" s="237"/>
      <c r="CPV156" s="276"/>
      <c r="CPW156" s="239"/>
      <c r="CPX156" s="235"/>
      <c r="CPY156" s="236"/>
      <c r="CPZ156" s="240"/>
      <c r="CQA156" s="234"/>
      <c r="CQB156" s="258"/>
      <c r="CQC156" s="242"/>
      <c r="CQD156" s="237"/>
      <c r="CQE156" s="237"/>
      <c r="CQF156" s="243"/>
      <c r="CQG156" s="261"/>
      <c r="CQH156" s="56"/>
      <c r="CQI156" s="245"/>
      <c r="CQJ156" s="269"/>
      <c r="CQK156" s="270"/>
      <c r="CQL156" s="271"/>
      <c r="CQM156" s="270"/>
      <c r="CQN156" s="272"/>
      <c r="CQO156" s="245"/>
      <c r="CQP156" s="245"/>
      <c r="CQQ156" s="245"/>
      <c r="CQR156" s="272"/>
      <c r="CQS156" s="273"/>
      <c r="CQT156" s="274"/>
      <c r="CQU156" s="275"/>
      <c r="CQV156" s="275"/>
      <c r="CQW156" s="275"/>
      <c r="CQX156" s="275"/>
      <c r="CQY156" s="254"/>
      <c r="CQZ156" s="254"/>
      <c r="CRA156" s="254"/>
      <c r="CRB156" s="254"/>
      <c r="CRC156" s="254"/>
      <c r="CRD156" s="254"/>
      <c r="CRE156" s="254"/>
      <c r="CRF156" s="267"/>
      <c r="CRG156" s="234"/>
      <c r="CRH156" s="235"/>
      <c r="CRI156" s="236"/>
      <c r="CRJ156" s="237"/>
      <c r="CRK156" s="276"/>
      <c r="CRL156" s="239"/>
      <c r="CRM156" s="235"/>
      <c r="CRN156" s="236"/>
      <c r="CRO156" s="240"/>
      <c r="CRP156" s="234"/>
      <c r="CRQ156" s="258"/>
      <c r="CRR156" s="242"/>
      <c r="CRS156" s="237"/>
      <c r="CRT156" s="237"/>
      <c r="CRU156" s="243"/>
      <c r="CRV156" s="261"/>
      <c r="CRW156" s="56"/>
      <c r="CRX156" s="245"/>
      <c r="CRY156" s="269"/>
      <c r="CRZ156" s="270"/>
      <c r="CSA156" s="271"/>
      <c r="CSB156" s="270"/>
      <c r="CSC156" s="272"/>
      <c r="CSD156" s="245"/>
      <c r="CSE156" s="245"/>
      <c r="CSF156" s="245"/>
      <c r="CSG156" s="272"/>
      <c r="CSH156" s="273"/>
      <c r="CSI156" s="274"/>
      <c r="CSJ156" s="275"/>
      <c r="CSK156" s="275"/>
      <c r="CSL156" s="275"/>
      <c r="CSM156" s="275"/>
      <c r="CSN156" s="254"/>
      <c r="CSO156" s="254"/>
      <c r="CSP156" s="254"/>
      <c r="CSQ156" s="254"/>
      <c r="CSR156" s="254"/>
      <c r="CSS156" s="254"/>
      <c r="CST156" s="254"/>
      <c r="CSU156" s="267"/>
      <c r="CSV156" s="234"/>
      <c r="CSW156" s="235"/>
      <c r="CSX156" s="236"/>
      <c r="CSY156" s="237"/>
      <c r="CSZ156" s="276"/>
      <c r="CTA156" s="239"/>
      <c r="CTB156" s="235"/>
      <c r="CTC156" s="236"/>
      <c r="CTD156" s="240"/>
      <c r="CTE156" s="234"/>
      <c r="CTF156" s="258"/>
      <c r="CTG156" s="242"/>
      <c r="CTH156" s="237"/>
      <c r="CTI156" s="237"/>
      <c r="CTJ156" s="243"/>
      <c r="CTK156" s="261"/>
      <c r="CTL156" s="56"/>
      <c r="CTM156" s="245"/>
      <c r="CTN156" s="269"/>
      <c r="CTO156" s="270"/>
      <c r="CTP156" s="271"/>
      <c r="CTQ156" s="270"/>
      <c r="CTR156" s="272"/>
      <c r="CTS156" s="245"/>
      <c r="CTT156" s="245"/>
      <c r="CTU156" s="245"/>
      <c r="CTV156" s="272"/>
      <c r="CTW156" s="273"/>
      <c r="CTX156" s="274"/>
      <c r="CTY156" s="275"/>
      <c r="CTZ156" s="275"/>
      <c r="CUA156" s="275"/>
      <c r="CUB156" s="275"/>
      <c r="CUC156" s="254"/>
      <c r="CUD156" s="254"/>
      <c r="CUE156" s="254"/>
      <c r="CUF156" s="254"/>
      <c r="CUG156" s="254"/>
      <c r="CUH156" s="254"/>
      <c r="CUI156" s="254"/>
      <c r="CUJ156" s="267"/>
      <c r="CUK156" s="234"/>
      <c r="CUL156" s="235"/>
      <c r="CUM156" s="236"/>
      <c r="CUN156" s="237"/>
      <c r="CUO156" s="276"/>
      <c r="CUP156" s="239"/>
      <c r="CUQ156" s="235"/>
      <c r="CUR156" s="236"/>
      <c r="CUS156" s="240"/>
      <c r="CUT156" s="234"/>
      <c r="CUU156" s="258"/>
      <c r="CUV156" s="242"/>
      <c r="CUW156" s="237"/>
      <c r="CUX156" s="237"/>
      <c r="CUY156" s="243"/>
      <c r="CUZ156" s="261"/>
      <c r="CVA156" s="56"/>
      <c r="CVB156" s="245"/>
      <c r="CVC156" s="269"/>
      <c r="CVD156" s="270"/>
      <c r="CVE156" s="271"/>
      <c r="CVF156" s="270"/>
      <c r="CVG156" s="272"/>
      <c r="CVH156" s="245"/>
      <c r="CVI156" s="245"/>
      <c r="CVJ156" s="245"/>
      <c r="CVK156" s="272"/>
      <c r="CVL156" s="273"/>
      <c r="CVM156" s="274"/>
      <c r="CVN156" s="275"/>
      <c r="CVO156" s="275"/>
      <c r="CVP156" s="275"/>
      <c r="CVQ156" s="275"/>
      <c r="CVR156" s="254"/>
      <c r="CVS156" s="254"/>
      <c r="CVT156" s="254"/>
      <c r="CVU156" s="254"/>
      <c r="CVV156" s="254"/>
      <c r="CVW156" s="254"/>
      <c r="CVX156" s="254"/>
      <c r="CVY156" s="267"/>
      <c r="CVZ156" s="234"/>
      <c r="CWA156" s="235"/>
      <c r="CWB156" s="236"/>
      <c r="CWC156" s="237"/>
      <c r="CWD156" s="276"/>
      <c r="CWE156" s="239"/>
      <c r="CWF156" s="235"/>
      <c r="CWG156" s="236"/>
      <c r="CWH156" s="240"/>
      <c r="CWI156" s="234"/>
      <c r="CWJ156" s="258"/>
      <c r="CWK156" s="242"/>
      <c r="CWL156" s="237"/>
      <c r="CWM156" s="237"/>
      <c r="CWN156" s="243"/>
      <c r="CWO156" s="261"/>
      <c r="CWP156" s="56"/>
      <c r="CWQ156" s="245"/>
      <c r="CWR156" s="269"/>
      <c r="CWS156" s="270"/>
      <c r="CWT156" s="271"/>
      <c r="CWU156" s="270"/>
      <c r="CWV156" s="272"/>
      <c r="CWW156" s="245"/>
      <c r="CWX156" s="245"/>
      <c r="CWY156" s="245"/>
      <c r="CWZ156" s="272"/>
      <c r="CXA156" s="273"/>
      <c r="CXB156" s="274"/>
      <c r="CXC156" s="275"/>
      <c r="CXD156" s="275"/>
      <c r="CXE156" s="275"/>
      <c r="CXF156" s="275"/>
      <c r="CXG156" s="254"/>
      <c r="CXH156" s="254"/>
      <c r="CXI156" s="254"/>
      <c r="CXJ156" s="254"/>
      <c r="CXK156" s="254"/>
      <c r="CXL156" s="254"/>
      <c r="CXM156" s="254"/>
      <c r="CXN156" s="267"/>
      <c r="CXO156" s="234"/>
      <c r="CXP156" s="235"/>
      <c r="CXQ156" s="236"/>
      <c r="CXR156" s="237"/>
      <c r="CXS156" s="276"/>
      <c r="CXT156" s="239"/>
      <c r="CXU156" s="235"/>
      <c r="CXV156" s="236"/>
      <c r="CXW156" s="240"/>
      <c r="CXX156" s="234"/>
      <c r="CXY156" s="258"/>
      <c r="CXZ156" s="242"/>
      <c r="CYA156" s="237"/>
      <c r="CYB156" s="237"/>
      <c r="CYC156" s="243"/>
      <c r="CYD156" s="261"/>
      <c r="CYE156" s="56"/>
      <c r="CYF156" s="245"/>
      <c r="CYG156" s="269"/>
      <c r="CYH156" s="270"/>
      <c r="CYI156" s="271"/>
      <c r="CYJ156" s="270"/>
      <c r="CYK156" s="272"/>
      <c r="CYL156" s="245"/>
      <c r="CYM156" s="245"/>
      <c r="CYN156" s="245"/>
      <c r="CYO156" s="272"/>
      <c r="CYP156" s="273"/>
      <c r="CYQ156" s="274"/>
      <c r="CYR156" s="275"/>
      <c r="CYS156" s="275"/>
      <c r="CYT156" s="275"/>
      <c r="CYU156" s="275"/>
      <c r="CYV156" s="254"/>
      <c r="CYW156" s="254"/>
      <c r="CYX156" s="254"/>
      <c r="CYY156" s="254"/>
      <c r="CYZ156" s="254"/>
      <c r="CZA156" s="254"/>
      <c r="CZB156" s="254"/>
      <c r="CZC156" s="267"/>
      <c r="CZD156" s="234"/>
      <c r="CZE156" s="235"/>
      <c r="CZF156" s="236"/>
      <c r="CZG156" s="237"/>
      <c r="CZH156" s="276"/>
      <c r="CZI156" s="239"/>
      <c r="CZJ156" s="235"/>
      <c r="CZK156" s="236"/>
      <c r="CZL156" s="240"/>
      <c r="CZM156" s="234"/>
      <c r="CZN156" s="258"/>
      <c r="CZO156" s="242"/>
      <c r="CZP156" s="237"/>
      <c r="CZQ156" s="237"/>
      <c r="CZR156" s="243"/>
      <c r="CZS156" s="261"/>
      <c r="CZT156" s="56"/>
      <c r="CZU156" s="245"/>
      <c r="CZV156" s="269"/>
      <c r="CZW156" s="270"/>
      <c r="CZX156" s="271"/>
      <c r="CZY156" s="270"/>
      <c r="CZZ156" s="272"/>
      <c r="DAA156" s="245"/>
      <c r="DAB156" s="245"/>
      <c r="DAC156" s="245"/>
      <c r="DAD156" s="272"/>
      <c r="DAE156" s="273"/>
      <c r="DAF156" s="274"/>
      <c r="DAG156" s="275"/>
      <c r="DAH156" s="275"/>
      <c r="DAI156" s="275"/>
      <c r="DAJ156" s="275"/>
      <c r="DAK156" s="254"/>
      <c r="DAL156" s="254"/>
      <c r="DAM156" s="254"/>
      <c r="DAN156" s="254"/>
      <c r="DAO156" s="254"/>
      <c r="DAP156" s="254"/>
      <c r="DAQ156" s="254"/>
      <c r="DAR156" s="267"/>
      <c r="DAS156" s="234"/>
      <c r="DAT156" s="235"/>
      <c r="DAU156" s="236"/>
      <c r="DAV156" s="237"/>
      <c r="DAW156" s="276"/>
      <c r="DAX156" s="239"/>
      <c r="DAY156" s="235"/>
      <c r="DAZ156" s="236"/>
      <c r="DBA156" s="240"/>
      <c r="DBB156" s="234"/>
      <c r="DBC156" s="258"/>
      <c r="DBD156" s="242"/>
      <c r="DBE156" s="237"/>
      <c r="DBF156" s="237"/>
      <c r="DBG156" s="243"/>
      <c r="DBH156" s="261"/>
      <c r="DBI156" s="56"/>
      <c r="DBJ156" s="245"/>
      <c r="DBK156" s="269"/>
      <c r="DBL156" s="270"/>
      <c r="DBM156" s="271"/>
      <c r="DBN156" s="270"/>
      <c r="DBO156" s="272"/>
      <c r="DBP156" s="245"/>
      <c r="DBQ156" s="245"/>
      <c r="DBR156" s="245"/>
      <c r="DBS156" s="272"/>
      <c r="DBT156" s="273"/>
      <c r="DBU156" s="274"/>
      <c r="DBV156" s="275"/>
      <c r="DBW156" s="275"/>
      <c r="DBX156" s="275"/>
      <c r="DBY156" s="275"/>
      <c r="DBZ156" s="254"/>
      <c r="DCA156" s="254"/>
      <c r="DCB156" s="254"/>
      <c r="DCC156" s="254"/>
      <c r="DCD156" s="254"/>
      <c r="DCE156" s="254"/>
      <c r="DCF156" s="254"/>
      <c r="DCG156" s="267"/>
      <c r="DCH156" s="234"/>
      <c r="DCI156" s="235"/>
      <c r="DCJ156" s="236"/>
      <c r="DCK156" s="237"/>
      <c r="DCL156" s="276"/>
      <c r="DCM156" s="239"/>
      <c r="DCN156" s="235"/>
      <c r="DCO156" s="236"/>
      <c r="DCP156" s="240"/>
      <c r="DCQ156" s="234"/>
      <c r="DCR156" s="258"/>
      <c r="DCS156" s="242"/>
      <c r="DCT156" s="237"/>
      <c r="DCU156" s="237"/>
      <c r="DCV156" s="243"/>
      <c r="DCW156" s="261"/>
      <c r="DCX156" s="56"/>
      <c r="DCY156" s="245"/>
      <c r="DCZ156" s="269"/>
      <c r="DDA156" s="270"/>
      <c r="DDB156" s="271"/>
      <c r="DDC156" s="270"/>
      <c r="DDD156" s="272"/>
      <c r="DDE156" s="245"/>
      <c r="DDF156" s="245"/>
      <c r="DDG156" s="245"/>
      <c r="DDH156" s="272"/>
      <c r="DDI156" s="273"/>
      <c r="DDJ156" s="274"/>
      <c r="DDK156" s="275"/>
      <c r="DDL156" s="275"/>
      <c r="DDM156" s="275"/>
      <c r="DDN156" s="275"/>
      <c r="DDO156" s="254"/>
      <c r="DDP156" s="254"/>
      <c r="DDQ156" s="254"/>
      <c r="DDR156" s="254"/>
      <c r="DDS156" s="254"/>
      <c r="DDT156" s="254"/>
      <c r="DDU156" s="254"/>
      <c r="DDV156" s="267"/>
      <c r="DDW156" s="234"/>
      <c r="DDX156" s="235"/>
      <c r="DDY156" s="236"/>
      <c r="DDZ156" s="237"/>
      <c r="DEA156" s="276"/>
      <c r="DEB156" s="239"/>
      <c r="DEC156" s="235"/>
      <c r="DED156" s="236"/>
      <c r="DEE156" s="240"/>
      <c r="DEF156" s="234"/>
      <c r="DEG156" s="258"/>
      <c r="DEH156" s="242"/>
      <c r="DEI156" s="237"/>
      <c r="DEJ156" s="237"/>
      <c r="DEK156" s="243"/>
      <c r="DEL156" s="261"/>
      <c r="DEM156" s="56"/>
      <c r="DEN156" s="245"/>
      <c r="DEO156" s="269"/>
      <c r="DEP156" s="270"/>
      <c r="DEQ156" s="271"/>
      <c r="DER156" s="270"/>
      <c r="DES156" s="272"/>
      <c r="DET156" s="245"/>
      <c r="DEU156" s="245"/>
      <c r="DEV156" s="245"/>
      <c r="DEW156" s="272"/>
      <c r="DEX156" s="273"/>
      <c r="DEY156" s="274"/>
      <c r="DEZ156" s="275"/>
      <c r="DFA156" s="275"/>
      <c r="DFB156" s="275"/>
      <c r="DFC156" s="275"/>
      <c r="DFD156" s="254"/>
      <c r="DFE156" s="254"/>
      <c r="DFF156" s="254"/>
      <c r="DFG156" s="254"/>
      <c r="DFH156" s="254"/>
      <c r="DFI156" s="254"/>
      <c r="DFJ156" s="254"/>
      <c r="DFK156" s="267"/>
      <c r="DFL156" s="234"/>
      <c r="DFM156" s="235"/>
      <c r="DFN156" s="236"/>
      <c r="DFO156" s="237"/>
      <c r="DFP156" s="276"/>
      <c r="DFQ156" s="239"/>
      <c r="DFR156" s="235"/>
      <c r="DFS156" s="236"/>
      <c r="DFT156" s="240"/>
      <c r="DFU156" s="234"/>
      <c r="DFV156" s="258"/>
      <c r="DFW156" s="242"/>
      <c r="DFX156" s="237"/>
      <c r="DFY156" s="237"/>
      <c r="DFZ156" s="243"/>
      <c r="DGA156" s="261"/>
      <c r="DGB156" s="56"/>
      <c r="DGC156" s="245"/>
      <c r="DGD156" s="269"/>
      <c r="DGE156" s="270"/>
      <c r="DGF156" s="271"/>
      <c r="DGG156" s="270"/>
      <c r="DGH156" s="272"/>
      <c r="DGI156" s="245"/>
      <c r="DGJ156" s="245"/>
      <c r="DGK156" s="245"/>
      <c r="DGL156" s="272"/>
      <c r="DGM156" s="273"/>
      <c r="DGN156" s="274"/>
      <c r="DGO156" s="275"/>
      <c r="DGP156" s="275"/>
      <c r="DGQ156" s="275"/>
      <c r="DGR156" s="275"/>
      <c r="DGS156" s="254"/>
      <c r="DGT156" s="254"/>
      <c r="DGU156" s="254"/>
      <c r="DGV156" s="254"/>
      <c r="DGW156" s="254"/>
      <c r="DGX156" s="254"/>
      <c r="DGY156" s="254"/>
      <c r="DGZ156" s="267"/>
      <c r="DHA156" s="234"/>
      <c r="DHB156" s="235"/>
      <c r="DHC156" s="236"/>
      <c r="DHD156" s="237"/>
      <c r="DHE156" s="276"/>
      <c r="DHF156" s="239"/>
      <c r="DHG156" s="235"/>
      <c r="DHH156" s="236"/>
      <c r="DHI156" s="240"/>
      <c r="DHJ156" s="234"/>
      <c r="DHK156" s="258"/>
      <c r="DHL156" s="242"/>
      <c r="DHM156" s="237"/>
      <c r="DHN156" s="237"/>
      <c r="DHO156" s="243"/>
      <c r="DHP156" s="261"/>
      <c r="DHQ156" s="56"/>
      <c r="DHR156" s="245"/>
      <c r="DHS156" s="269"/>
      <c r="DHT156" s="270"/>
      <c r="DHU156" s="271"/>
      <c r="DHV156" s="270"/>
      <c r="DHW156" s="272"/>
      <c r="DHX156" s="245"/>
      <c r="DHY156" s="245"/>
      <c r="DHZ156" s="245"/>
      <c r="DIA156" s="272"/>
      <c r="DIB156" s="273"/>
      <c r="DIC156" s="274"/>
      <c r="DID156" s="275"/>
      <c r="DIE156" s="275"/>
      <c r="DIF156" s="275"/>
      <c r="DIG156" s="275"/>
      <c r="DIH156" s="254"/>
      <c r="DII156" s="254"/>
      <c r="DIJ156" s="254"/>
      <c r="DIK156" s="254"/>
      <c r="DIL156" s="254"/>
      <c r="DIM156" s="254"/>
      <c r="DIN156" s="254"/>
      <c r="DIO156" s="267"/>
      <c r="DIP156" s="234"/>
      <c r="DIQ156" s="235"/>
      <c r="DIR156" s="236"/>
      <c r="DIS156" s="237"/>
      <c r="DIT156" s="276"/>
      <c r="DIU156" s="239"/>
      <c r="DIV156" s="235"/>
      <c r="DIW156" s="236"/>
      <c r="DIX156" s="240"/>
      <c r="DIY156" s="234"/>
      <c r="DIZ156" s="258"/>
      <c r="DJA156" s="242"/>
      <c r="DJB156" s="237"/>
      <c r="DJC156" s="237"/>
      <c r="DJD156" s="243"/>
      <c r="DJE156" s="261"/>
      <c r="DJF156" s="56"/>
      <c r="DJG156" s="245"/>
      <c r="DJH156" s="269"/>
      <c r="DJI156" s="270"/>
      <c r="DJJ156" s="271"/>
      <c r="DJK156" s="270"/>
      <c r="DJL156" s="272"/>
      <c r="DJM156" s="245"/>
      <c r="DJN156" s="245"/>
      <c r="DJO156" s="245"/>
      <c r="DJP156" s="272"/>
      <c r="DJQ156" s="273"/>
      <c r="DJR156" s="274"/>
      <c r="DJS156" s="275"/>
      <c r="DJT156" s="275"/>
      <c r="DJU156" s="275"/>
      <c r="DJV156" s="275"/>
      <c r="DJW156" s="254"/>
      <c r="DJX156" s="254"/>
      <c r="DJY156" s="254"/>
      <c r="DJZ156" s="254"/>
      <c r="DKA156" s="254"/>
      <c r="DKB156" s="254"/>
      <c r="DKC156" s="254"/>
      <c r="DKD156" s="267"/>
      <c r="DKE156" s="234"/>
      <c r="DKF156" s="235"/>
      <c r="DKG156" s="236"/>
      <c r="DKH156" s="237"/>
      <c r="DKI156" s="276"/>
      <c r="DKJ156" s="239"/>
      <c r="DKK156" s="235"/>
      <c r="DKL156" s="236"/>
      <c r="DKM156" s="240"/>
      <c r="DKN156" s="234"/>
      <c r="DKO156" s="258"/>
      <c r="DKP156" s="242"/>
      <c r="DKQ156" s="237"/>
      <c r="DKR156" s="237"/>
      <c r="DKS156" s="243"/>
      <c r="DKT156" s="261"/>
      <c r="DKU156" s="56"/>
      <c r="DKV156" s="245"/>
      <c r="DKW156" s="269"/>
      <c r="DKX156" s="270"/>
      <c r="DKY156" s="271"/>
      <c r="DKZ156" s="270"/>
      <c r="DLA156" s="272"/>
      <c r="DLB156" s="245"/>
      <c r="DLC156" s="245"/>
      <c r="DLD156" s="245"/>
      <c r="DLE156" s="272"/>
      <c r="DLF156" s="273"/>
      <c r="DLG156" s="274"/>
      <c r="DLH156" s="275"/>
      <c r="DLI156" s="275"/>
      <c r="DLJ156" s="275"/>
      <c r="DLK156" s="275"/>
      <c r="DLL156" s="254"/>
      <c r="DLM156" s="254"/>
      <c r="DLN156" s="254"/>
      <c r="DLO156" s="254"/>
      <c r="DLP156" s="254"/>
      <c r="DLQ156" s="254"/>
      <c r="DLR156" s="254"/>
      <c r="DLS156" s="267"/>
      <c r="DLT156" s="234"/>
      <c r="DLU156" s="235"/>
      <c r="DLV156" s="236"/>
      <c r="DLW156" s="237"/>
      <c r="DLX156" s="276"/>
      <c r="DLY156" s="239"/>
      <c r="DLZ156" s="235"/>
      <c r="DMA156" s="236"/>
      <c r="DMB156" s="240"/>
      <c r="DMC156" s="234"/>
      <c r="DMD156" s="258"/>
      <c r="DME156" s="242"/>
      <c r="DMF156" s="237"/>
      <c r="DMG156" s="237"/>
      <c r="DMH156" s="243"/>
      <c r="DMI156" s="261"/>
      <c r="DMJ156" s="56"/>
      <c r="DMK156" s="245"/>
      <c r="DML156" s="269"/>
      <c r="DMM156" s="270"/>
      <c r="DMN156" s="271"/>
      <c r="DMO156" s="270"/>
      <c r="DMP156" s="272"/>
      <c r="DMQ156" s="245"/>
      <c r="DMR156" s="245"/>
      <c r="DMS156" s="245"/>
      <c r="DMT156" s="272"/>
      <c r="DMU156" s="273"/>
      <c r="DMV156" s="274"/>
      <c r="DMW156" s="275"/>
      <c r="DMX156" s="275"/>
      <c r="DMY156" s="275"/>
      <c r="DMZ156" s="275"/>
      <c r="DNA156" s="254"/>
      <c r="DNB156" s="254"/>
      <c r="DNC156" s="254"/>
      <c r="DND156" s="254"/>
      <c r="DNE156" s="254"/>
      <c r="DNF156" s="254"/>
      <c r="DNG156" s="254"/>
      <c r="DNH156" s="267"/>
      <c r="DNI156" s="234"/>
      <c r="DNJ156" s="235"/>
      <c r="DNK156" s="236"/>
      <c r="DNL156" s="237"/>
      <c r="DNM156" s="276"/>
      <c r="DNN156" s="239"/>
      <c r="DNO156" s="235"/>
      <c r="DNP156" s="236"/>
      <c r="DNQ156" s="240"/>
      <c r="DNR156" s="234"/>
      <c r="DNS156" s="258"/>
      <c r="DNT156" s="242"/>
      <c r="DNU156" s="237"/>
      <c r="DNV156" s="237"/>
      <c r="DNW156" s="243"/>
      <c r="DNX156" s="261"/>
      <c r="DNY156" s="56"/>
      <c r="DNZ156" s="245"/>
      <c r="DOA156" s="269"/>
      <c r="DOB156" s="270"/>
      <c r="DOC156" s="271"/>
      <c r="DOD156" s="270"/>
      <c r="DOE156" s="272"/>
      <c r="DOF156" s="245"/>
      <c r="DOG156" s="245"/>
      <c r="DOH156" s="245"/>
      <c r="DOI156" s="272"/>
      <c r="DOJ156" s="273"/>
      <c r="DOK156" s="274"/>
      <c r="DOL156" s="275"/>
      <c r="DOM156" s="275"/>
      <c r="DON156" s="275"/>
      <c r="DOO156" s="275"/>
      <c r="DOP156" s="254"/>
      <c r="DOQ156" s="254"/>
      <c r="DOR156" s="254"/>
      <c r="DOS156" s="254"/>
      <c r="DOT156" s="254"/>
      <c r="DOU156" s="254"/>
      <c r="DOV156" s="254"/>
      <c r="DOW156" s="267"/>
      <c r="DOX156" s="234"/>
      <c r="DOY156" s="235"/>
      <c r="DOZ156" s="236"/>
      <c r="DPA156" s="237"/>
      <c r="DPB156" s="276"/>
      <c r="DPC156" s="239"/>
      <c r="DPD156" s="235"/>
      <c r="DPE156" s="236"/>
      <c r="DPF156" s="240"/>
      <c r="DPG156" s="234"/>
      <c r="DPH156" s="258"/>
      <c r="DPI156" s="242"/>
      <c r="DPJ156" s="237"/>
      <c r="DPK156" s="237"/>
      <c r="DPL156" s="243"/>
      <c r="DPM156" s="261"/>
      <c r="DPN156" s="56"/>
      <c r="DPO156" s="245"/>
      <c r="DPP156" s="269"/>
      <c r="DPQ156" s="270"/>
      <c r="DPR156" s="271"/>
      <c r="DPS156" s="270"/>
      <c r="DPT156" s="272"/>
      <c r="DPU156" s="245"/>
      <c r="DPV156" s="245"/>
      <c r="DPW156" s="245"/>
      <c r="DPX156" s="272"/>
      <c r="DPY156" s="273"/>
      <c r="DPZ156" s="274"/>
      <c r="DQA156" s="275"/>
      <c r="DQB156" s="275"/>
      <c r="DQC156" s="275"/>
      <c r="DQD156" s="275"/>
      <c r="DQE156" s="254"/>
      <c r="DQF156" s="254"/>
      <c r="DQG156" s="254"/>
      <c r="DQH156" s="254"/>
      <c r="DQI156" s="254"/>
      <c r="DQJ156" s="254"/>
      <c r="DQK156" s="254"/>
      <c r="DQL156" s="267"/>
      <c r="DQM156" s="234"/>
      <c r="DQN156" s="235"/>
      <c r="DQO156" s="236"/>
      <c r="DQP156" s="237"/>
      <c r="DQQ156" s="276"/>
      <c r="DQR156" s="239"/>
      <c r="DQS156" s="235"/>
      <c r="DQT156" s="236"/>
      <c r="DQU156" s="240"/>
      <c r="DQV156" s="234"/>
      <c r="DQW156" s="258"/>
      <c r="DQX156" s="242"/>
      <c r="DQY156" s="237"/>
      <c r="DQZ156" s="237"/>
      <c r="DRA156" s="243"/>
      <c r="DRB156" s="261"/>
      <c r="DRC156" s="56"/>
      <c r="DRD156" s="245"/>
      <c r="DRE156" s="269"/>
      <c r="DRF156" s="270"/>
      <c r="DRG156" s="271"/>
      <c r="DRH156" s="270"/>
      <c r="DRI156" s="272"/>
      <c r="DRJ156" s="245"/>
      <c r="DRK156" s="245"/>
      <c r="DRL156" s="245"/>
      <c r="DRM156" s="272"/>
      <c r="DRN156" s="273"/>
      <c r="DRO156" s="274"/>
      <c r="DRP156" s="275"/>
      <c r="DRQ156" s="275"/>
      <c r="DRR156" s="275"/>
      <c r="DRS156" s="275"/>
      <c r="DRT156" s="254"/>
      <c r="DRU156" s="254"/>
      <c r="DRV156" s="254"/>
      <c r="DRW156" s="254"/>
      <c r="DRX156" s="254"/>
      <c r="DRY156" s="254"/>
      <c r="DRZ156" s="254"/>
      <c r="DSA156" s="267"/>
      <c r="DSB156" s="234"/>
      <c r="DSC156" s="235"/>
      <c r="DSD156" s="236"/>
      <c r="DSE156" s="237"/>
      <c r="DSF156" s="276"/>
      <c r="DSG156" s="239"/>
      <c r="DSH156" s="235"/>
      <c r="DSI156" s="236"/>
      <c r="DSJ156" s="240"/>
      <c r="DSK156" s="234"/>
      <c r="DSL156" s="258"/>
      <c r="DSM156" s="242"/>
      <c r="DSN156" s="237"/>
      <c r="DSO156" s="237"/>
      <c r="DSP156" s="243"/>
      <c r="DSQ156" s="261"/>
      <c r="DSR156" s="56"/>
      <c r="DSS156" s="245"/>
      <c r="DST156" s="269"/>
      <c r="DSU156" s="270"/>
      <c r="DSV156" s="271"/>
      <c r="DSW156" s="270"/>
      <c r="DSX156" s="272"/>
      <c r="DSY156" s="245"/>
      <c r="DSZ156" s="245"/>
      <c r="DTA156" s="245"/>
      <c r="DTB156" s="272"/>
      <c r="DTC156" s="273"/>
      <c r="DTD156" s="274"/>
      <c r="DTE156" s="275"/>
      <c r="DTF156" s="275"/>
      <c r="DTG156" s="275"/>
      <c r="DTH156" s="275"/>
      <c r="DTI156" s="254"/>
      <c r="DTJ156" s="254"/>
      <c r="DTK156" s="254"/>
      <c r="DTL156" s="254"/>
      <c r="DTM156" s="254"/>
      <c r="DTN156" s="254"/>
      <c r="DTO156" s="254"/>
      <c r="DTP156" s="267"/>
      <c r="DTQ156" s="234"/>
      <c r="DTR156" s="235"/>
      <c r="DTS156" s="236"/>
      <c r="DTT156" s="237"/>
      <c r="DTU156" s="276"/>
      <c r="DTV156" s="239"/>
      <c r="DTW156" s="235"/>
      <c r="DTX156" s="236"/>
      <c r="DTY156" s="240"/>
      <c r="DTZ156" s="234"/>
      <c r="DUA156" s="258"/>
      <c r="DUB156" s="242"/>
      <c r="DUC156" s="237"/>
      <c r="DUD156" s="237"/>
      <c r="DUE156" s="243"/>
      <c r="DUF156" s="261"/>
      <c r="DUG156" s="56"/>
      <c r="DUH156" s="245"/>
      <c r="DUI156" s="269"/>
      <c r="DUJ156" s="270"/>
      <c r="DUK156" s="271"/>
      <c r="DUL156" s="270"/>
      <c r="DUM156" s="272"/>
      <c r="DUN156" s="245"/>
      <c r="DUO156" s="245"/>
      <c r="DUP156" s="245"/>
      <c r="DUQ156" s="272"/>
      <c r="DUR156" s="273"/>
      <c r="DUS156" s="274"/>
      <c r="DUT156" s="275"/>
      <c r="DUU156" s="275"/>
      <c r="DUV156" s="275"/>
      <c r="DUW156" s="275"/>
      <c r="DUX156" s="254"/>
      <c r="DUY156" s="254"/>
      <c r="DUZ156" s="254"/>
      <c r="DVA156" s="254"/>
      <c r="DVB156" s="254"/>
      <c r="DVC156" s="254"/>
      <c r="DVD156" s="254"/>
      <c r="DVE156" s="267"/>
      <c r="DVF156" s="234"/>
      <c r="DVG156" s="235"/>
      <c r="DVH156" s="236"/>
      <c r="DVI156" s="237"/>
      <c r="DVJ156" s="276"/>
      <c r="DVK156" s="239"/>
      <c r="DVL156" s="235"/>
      <c r="DVM156" s="236"/>
      <c r="DVN156" s="240"/>
      <c r="DVO156" s="234"/>
      <c r="DVP156" s="258"/>
      <c r="DVQ156" s="242"/>
      <c r="DVR156" s="237"/>
      <c r="DVS156" s="237"/>
      <c r="DVT156" s="243"/>
      <c r="DVU156" s="261"/>
      <c r="DVV156" s="56"/>
      <c r="DVW156" s="245"/>
      <c r="DVX156" s="269"/>
      <c r="DVY156" s="270"/>
      <c r="DVZ156" s="271"/>
      <c r="DWA156" s="270"/>
      <c r="DWB156" s="272"/>
      <c r="DWC156" s="245"/>
      <c r="DWD156" s="245"/>
      <c r="DWE156" s="245"/>
      <c r="DWF156" s="272"/>
      <c r="DWG156" s="273"/>
      <c r="DWH156" s="274"/>
      <c r="DWI156" s="275"/>
      <c r="DWJ156" s="275"/>
      <c r="DWK156" s="275"/>
      <c r="DWL156" s="275"/>
      <c r="DWM156" s="254"/>
      <c r="DWN156" s="254"/>
      <c r="DWO156" s="254"/>
      <c r="DWP156" s="254"/>
      <c r="DWQ156" s="254"/>
      <c r="DWR156" s="254"/>
      <c r="DWS156" s="254"/>
      <c r="DWT156" s="267"/>
      <c r="DWU156" s="234"/>
      <c r="DWV156" s="235"/>
      <c r="DWW156" s="236"/>
      <c r="DWX156" s="237"/>
      <c r="DWY156" s="276"/>
      <c r="DWZ156" s="239"/>
      <c r="DXA156" s="235"/>
      <c r="DXB156" s="236"/>
      <c r="DXC156" s="240"/>
      <c r="DXD156" s="234"/>
      <c r="DXE156" s="258"/>
      <c r="DXF156" s="242"/>
      <c r="DXG156" s="237"/>
      <c r="DXH156" s="237"/>
      <c r="DXI156" s="243"/>
      <c r="DXJ156" s="261"/>
      <c r="DXK156" s="56"/>
      <c r="DXL156" s="245"/>
      <c r="DXM156" s="269"/>
      <c r="DXN156" s="270"/>
      <c r="DXO156" s="271"/>
      <c r="DXP156" s="270"/>
      <c r="DXQ156" s="272"/>
      <c r="DXR156" s="245"/>
      <c r="DXS156" s="245"/>
      <c r="DXT156" s="245"/>
      <c r="DXU156" s="272"/>
      <c r="DXV156" s="273"/>
      <c r="DXW156" s="274"/>
      <c r="DXX156" s="275"/>
      <c r="DXY156" s="275"/>
      <c r="DXZ156" s="275"/>
      <c r="DYA156" s="275"/>
      <c r="DYB156" s="254"/>
      <c r="DYC156" s="254"/>
      <c r="DYD156" s="254"/>
      <c r="DYE156" s="254"/>
      <c r="DYF156" s="254"/>
      <c r="DYG156" s="254"/>
      <c r="DYH156" s="254"/>
      <c r="DYI156" s="267"/>
      <c r="DYJ156" s="234"/>
      <c r="DYK156" s="235"/>
      <c r="DYL156" s="236"/>
      <c r="DYM156" s="237"/>
      <c r="DYN156" s="276"/>
      <c r="DYO156" s="239"/>
      <c r="DYP156" s="235"/>
      <c r="DYQ156" s="236"/>
      <c r="DYR156" s="240"/>
      <c r="DYS156" s="234"/>
      <c r="DYT156" s="258"/>
      <c r="DYU156" s="242"/>
      <c r="DYV156" s="237"/>
      <c r="DYW156" s="237"/>
      <c r="DYX156" s="243"/>
      <c r="DYY156" s="261"/>
      <c r="DYZ156" s="56"/>
      <c r="DZA156" s="245"/>
      <c r="DZB156" s="269"/>
      <c r="DZC156" s="270"/>
      <c r="DZD156" s="271"/>
      <c r="DZE156" s="270"/>
      <c r="DZF156" s="272"/>
      <c r="DZG156" s="245"/>
      <c r="DZH156" s="245"/>
      <c r="DZI156" s="245"/>
      <c r="DZJ156" s="272"/>
      <c r="DZK156" s="273"/>
      <c r="DZL156" s="274"/>
      <c r="DZM156" s="275"/>
      <c r="DZN156" s="275"/>
      <c r="DZO156" s="275"/>
      <c r="DZP156" s="275"/>
      <c r="DZQ156" s="254"/>
      <c r="DZR156" s="254"/>
      <c r="DZS156" s="254"/>
      <c r="DZT156" s="254"/>
      <c r="DZU156" s="254"/>
      <c r="DZV156" s="254"/>
      <c r="DZW156" s="254"/>
      <c r="DZX156" s="267"/>
      <c r="DZY156" s="234"/>
      <c r="DZZ156" s="235"/>
      <c r="EAA156" s="236"/>
      <c r="EAB156" s="237"/>
      <c r="EAC156" s="276"/>
      <c r="EAD156" s="239"/>
      <c r="EAE156" s="235"/>
      <c r="EAF156" s="236"/>
      <c r="EAG156" s="240"/>
      <c r="EAH156" s="234"/>
      <c r="EAI156" s="258"/>
      <c r="EAJ156" s="242"/>
      <c r="EAK156" s="237"/>
      <c r="EAL156" s="237"/>
      <c r="EAM156" s="243"/>
      <c r="EAN156" s="261"/>
      <c r="EAO156" s="56"/>
      <c r="EAP156" s="245"/>
      <c r="EAQ156" s="269"/>
      <c r="EAR156" s="270"/>
      <c r="EAS156" s="271"/>
      <c r="EAT156" s="270"/>
      <c r="EAU156" s="272"/>
      <c r="EAV156" s="245"/>
      <c r="EAW156" s="245"/>
      <c r="EAX156" s="245"/>
      <c r="EAY156" s="272"/>
      <c r="EAZ156" s="273"/>
      <c r="EBA156" s="274"/>
      <c r="EBB156" s="275"/>
      <c r="EBC156" s="275"/>
      <c r="EBD156" s="275"/>
      <c r="EBE156" s="275"/>
      <c r="EBF156" s="254"/>
      <c r="EBG156" s="254"/>
      <c r="EBH156" s="254"/>
      <c r="EBI156" s="254"/>
      <c r="EBJ156" s="254"/>
      <c r="EBK156" s="254"/>
      <c r="EBL156" s="254"/>
      <c r="EBM156" s="267"/>
      <c r="EBN156" s="234"/>
      <c r="EBO156" s="235"/>
      <c r="EBP156" s="236"/>
      <c r="EBQ156" s="237"/>
      <c r="EBR156" s="276"/>
      <c r="EBS156" s="239"/>
      <c r="EBT156" s="235"/>
      <c r="EBU156" s="236"/>
      <c r="EBV156" s="240"/>
      <c r="EBW156" s="234"/>
      <c r="EBX156" s="258"/>
      <c r="EBY156" s="242"/>
      <c r="EBZ156" s="237"/>
      <c r="ECA156" s="237"/>
      <c r="ECB156" s="243"/>
      <c r="ECC156" s="261"/>
      <c r="ECD156" s="56"/>
      <c r="ECE156" s="245"/>
      <c r="ECF156" s="269"/>
      <c r="ECG156" s="270"/>
      <c r="ECH156" s="271"/>
      <c r="ECI156" s="270"/>
      <c r="ECJ156" s="272"/>
      <c r="ECK156" s="245"/>
      <c r="ECL156" s="245"/>
      <c r="ECM156" s="245"/>
      <c r="ECN156" s="272"/>
      <c r="ECO156" s="273"/>
      <c r="ECP156" s="274"/>
      <c r="ECQ156" s="275"/>
      <c r="ECR156" s="275"/>
      <c r="ECS156" s="275"/>
      <c r="ECT156" s="275"/>
      <c r="ECU156" s="254"/>
      <c r="ECV156" s="254"/>
      <c r="ECW156" s="254"/>
      <c r="ECX156" s="254"/>
      <c r="ECY156" s="254"/>
      <c r="ECZ156" s="254"/>
      <c r="EDA156" s="254"/>
      <c r="EDB156" s="267"/>
      <c r="EDC156" s="234"/>
      <c r="EDD156" s="235"/>
      <c r="EDE156" s="236"/>
      <c r="EDF156" s="237"/>
      <c r="EDG156" s="276"/>
      <c r="EDH156" s="239"/>
      <c r="EDI156" s="235"/>
      <c r="EDJ156" s="236"/>
      <c r="EDK156" s="240"/>
      <c r="EDL156" s="234"/>
      <c r="EDM156" s="258"/>
      <c r="EDN156" s="242"/>
      <c r="EDO156" s="237"/>
      <c r="EDP156" s="237"/>
      <c r="EDQ156" s="243"/>
      <c r="EDR156" s="261"/>
      <c r="EDS156" s="56"/>
      <c r="EDT156" s="245"/>
      <c r="EDU156" s="269"/>
      <c r="EDV156" s="270"/>
      <c r="EDW156" s="271"/>
      <c r="EDX156" s="270"/>
      <c r="EDY156" s="272"/>
      <c r="EDZ156" s="245"/>
      <c r="EEA156" s="245"/>
      <c r="EEB156" s="245"/>
      <c r="EEC156" s="272"/>
      <c r="EED156" s="273"/>
      <c r="EEE156" s="274"/>
      <c r="EEF156" s="275"/>
      <c r="EEG156" s="275"/>
      <c r="EEH156" s="275"/>
      <c r="EEI156" s="275"/>
      <c r="EEJ156" s="254"/>
      <c r="EEK156" s="254"/>
      <c r="EEL156" s="254"/>
      <c r="EEM156" s="254"/>
      <c r="EEN156" s="254"/>
      <c r="EEO156" s="254"/>
      <c r="EEP156" s="254"/>
      <c r="EEQ156" s="267"/>
      <c r="EER156" s="234"/>
      <c r="EES156" s="235"/>
      <c r="EET156" s="236"/>
      <c r="EEU156" s="237"/>
      <c r="EEV156" s="276"/>
      <c r="EEW156" s="239"/>
      <c r="EEX156" s="235"/>
      <c r="EEY156" s="236"/>
      <c r="EEZ156" s="240"/>
      <c r="EFA156" s="234"/>
      <c r="EFB156" s="258"/>
      <c r="EFC156" s="242"/>
      <c r="EFD156" s="237"/>
      <c r="EFE156" s="237"/>
      <c r="EFF156" s="243"/>
      <c r="EFG156" s="261"/>
      <c r="EFH156" s="56"/>
      <c r="EFI156" s="245"/>
      <c r="EFJ156" s="269"/>
      <c r="EFK156" s="270"/>
      <c r="EFL156" s="271"/>
      <c r="EFM156" s="270"/>
      <c r="EFN156" s="272"/>
      <c r="EFO156" s="245"/>
      <c r="EFP156" s="245"/>
      <c r="EFQ156" s="245"/>
      <c r="EFR156" s="272"/>
      <c r="EFS156" s="273"/>
      <c r="EFT156" s="274"/>
      <c r="EFU156" s="275"/>
      <c r="EFV156" s="275"/>
      <c r="EFW156" s="275"/>
      <c r="EFX156" s="275"/>
      <c r="EFY156" s="254"/>
      <c r="EFZ156" s="254"/>
      <c r="EGA156" s="254"/>
      <c r="EGB156" s="254"/>
      <c r="EGC156" s="254"/>
      <c r="EGD156" s="254"/>
      <c r="EGE156" s="254"/>
      <c r="EGF156" s="267"/>
      <c r="EGG156" s="234"/>
      <c r="EGH156" s="235"/>
      <c r="EGI156" s="236"/>
      <c r="EGJ156" s="237"/>
      <c r="EGK156" s="276"/>
      <c r="EGL156" s="239"/>
      <c r="EGM156" s="235"/>
      <c r="EGN156" s="236"/>
      <c r="EGO156" s="240"/>
      <c r="EGP156" s="234"/>
      <c r="EGQ156" s="258"/>
      <c r="EGR156" s="242"/>
      <c r="EGS156" s="237"/>
      <c r="EGT156" s="237"/>
      <c r="EGU156" s="243"/>
      <c r="EGV156" s="261"/>
      <c r="EGW156" s="56"/>
      <c r="EGX156" s="245"/>
      <c r="EGY156" s="269"/>
      <c r="EGZ156" s="270"/>
      <c r="EHA156" s="271"/>
      <c r="EHB156" s="270"/>
      <c r="EHC156" s="272"/>
      <c r="EHD156" s="245"/>
      <c r="EHE156" s="245"/>
      <c r="EHF156" s="245"/>
      <c r="EHG156" s="272"/>
      <c r="EHH156" s="273"/>
      <c r="EHI156" s="274"/>
      <c r="EHJ156" s="275"/>
      <c r="EHK156" s="275"/>
      <c r="EHL156" s="275"/>
      <c r="EHM156" s="275"/>
      <c r="EHN156" s="254"/>
      <c r="EHO156" s="254"/>
      <c r="EHP156" s="254"/>
      <c r="EHQ156" s="254"/>
      <c r="EHR156" s="254"/>
      <c r="EHS156" s="254"/>
      <c r="EHT156" s="254"/>
      <c r="EHU156" s="267"/>
      <c r="EHV156" s="234"/>
      <c r="EHW156" s="235"/>
      <c r="EHX156" s="236"/>
      <c r="EHY156" s="237"/>
      <c r="EHZ156" s="276"/>
      <c r="EIA156" s="239"/>
      <c r="EIB156" s="235"/>
      <c r="EIC156" s="236"/>
      <c r="EID156" s="240"/>
      <c r="EIE156" s="234"/>
      <c r="EIF156" s="258"/>
      <c r="EIG156" s="242"/>
      <c r="EIH156" s="237"/>
      <c r="EII156" s="237"/>
      <c r="EIJ156" s="243"/>
      <c r="EIK156" s="261"/>
      <c r="EIL156" s="56"/>
      <c r="EIM156" s="245"/>
      <c r="EIN156" s="269"/>
      <c r="EIO156" s="270"/>
      <c r="EIP156" s="271"/>
      <c r="EIQ156" s="270"/>
      <c r="EIR156" s="272"/>
      <c r="EIS156" s="245"/>
      <c r="EIT156" s="245"/>
      <c r="EIU156" s="245"/>
      <c r="EIV156" s="272"/>
      <c r="EIW156" s="273"/>
      <c r="EIX156" s="274"/>
      <c r="EIY156" s="275"/>
      <c r="EIZ156" s="275"/>
      <c r="EJA156" s="275"/>
      <c r="EJB156" s="275"/>
      <c r="EJC156" s="254"/>
      <c r="EJD156" s="254"/>
      <c r="EJE156" s="254"/>
      <c r="EJF156" s="254"/>
      <c r="EJG156" s="254"/>
      <c r="EJH156" s="254"/>
      <c r="EJI156" s="254"/>
      <c r="EJJ156" s="267"/>
      <c r="EJK156" s="234"/>
      <c r="EJL156" s="235"/>
      <c r="EJM156" s="236"/>
      <c r="EJN156" s="237"/>
      <c r="EJO156" s="276"/>
      <c r="EJP156" s="239"/>
      <c r="EJQ156" s="235"/>
      <c r="EJR156" s="236"/>
      <c r="EJS156" s="240"/>
      <c r="EJT156" s="234"/>
      <c r="EJU156" s="258"/>
      <c r="EJV156" s="242"/>
      <c r="EJW156" s="237"/>
      <c r="EJX156" s="237"/>
      <c r="EJY156" s="243"/>
      <c r="EJZ156" s="261"/>
      <c r="EKA156" s="56"/>
      <c r="EKB156" s="245"/>
      <c r="EKC156" s="269"/>
      <c r="EKD156" s="270"/>
      <c r="EKE156" s="271"/>
      <c r="EKF156" s="270"/>
      <c r="EKG156" s="272"/>
      <c r="EKH156" s="245"/>
      <c r="EKI156" s="245"/>
      <c r="EKJ156" s="245"/>
      <c r="EKK156" s="272"/>
      <c r="EKL156" s="273"/>
      <c r="EKM156" s="274"/>
      <c r="EKN156" s="275"/>
      <c r="EKO156" s="275"/>
      <c r="EKP156" s="275"/>
      <c r="EKQ156" s="275"/>
      <c r="EKR156" s="254"/>
      <c r="EKS156" s="254"/>
      <c r="EKT156" s="254"/>
      <c r="EKU156" s="254"/>
      <c r="EKV156" s="254"/>
      <c r="EKW156" s="254"/>
      <c r="EKX156" s="254"/>
      <c r="EKY156" s="267"/>
      <c r="EKZ156" s="234"/>
      <c r="ELA156" s="235"/>
      <c r="ELB156" s="236"/>
      <c r="ELC156" s="237"/>
      <c r="ELD156" s="276"/>
      <c r="ELE156" s="239"/>
      <c r="ELF156" s="235"/>
      <c r="ELG156" s="236"/>
      <c r="ELH156" s="240"/>
      <c r="ELI156" s="234"/>
      <c r="ELJ156" s="258"/>
      <c r="ELK156" s="242"/>
      <c r="ELL156" s="237"/>
      <c r="ELM156" s="237"/>
      <c r="ELN156" s="243"/>
      <c r="ELO156" s="261"/>
      <c r="ELP156" s="56"/>
      <c r="ELQ156" s="245"/>
      <c r="ELR156" s="269"/>
      <c r="ELS156" s="270"/>
      <c r="ELT156" s="271"/>
      <c r="ELU156" s="270"/>
      <c r="ELV156" s="272"/>
      <c r="ELW156" s="245"/>
      <c r="ELX156" s="245"/>
      <c r="ELY156" s="245"/>
      <c r="ELZ156" s="272"/>
      <c r="EMA156" s="273"/>
      <c r="EMB156" s="274"/>
      <c r="EMC156" s="275"/>
      <c r="EMD156" s="275"/>
      <c r="EME156" s="275"/>
      <c r="EMF156" s="275"/>
      <c r="EMG156" s="254"/>
      <c r="EMH156" s="254"/>
      <c r="EMI156" s="254"/>
      <c r="EMJ156" s="254"/>
      <c r="EMK156" s="254"/>
      <c r="EML156" s="254"/>
      <c r="EMM156" s="254"/>
      <c r="EMN156" s="267"/>
      <c r="EMO156" s="234"/>
      <c r="EMP156" s="235"/>
      <c r="EMQ156" s="236"/>
      <c r="EMR156" s="237"/>
      <c r="EMS156" s="276"/>
      <c r="EMT156" s="239"/>
      <c r="EMU156" s="235"/>
      <c r="EMV156" s="236"/>
      <c r="EMW156" s="240"/>
      <c r="EMX156" s="234"/>
      <c r="EMY156" s="258"/>
      <c r="EMZ156" s="242"/>
      <c r="ENA156" s="237"/>
      <c r="ENB156" s="237"/>
      <c r="ENC156" s="243"/>
      <c r="END156" s="261"/>
      <c r="ENE156" s="56"/>
      <c r="ENF156" s="245"/>
      <c r="ENG156" s="269"/>
      <c r="ENH156" s="270"/>
      <c r="ENI156" s="271"/>
      <c r="ENJ156" s="270"/>
      <c r="ENK156" s="272"/>
      <c r="ENL156" s="245"/>
      <c r="ENM156" s="245"/>
      <c r="ENN156" s="245"/>
      <c r="ENO156" s="272"/>
      <c r="ENP156" s="273"/>
      <c r="ENQ156" s="274"/>
      <c r="ENR156" s="275"/>
      <c r="ENS156" s="275"/>
      <c r="ENT156" s="275"/>
      <c r="ENU156" s="275"/>
      <c r="ENV156" s="254"/>
      <c r="ENW156" s="254"/>
      <c r="ENX156" s="254"/>
      <c r="ENY156" s="254"/>
      <c r="ENZ156" s="254"/>
      <c r="EOA156" s="254"/>
      <c r="EOB156" s="254"/>
      <c r="EOC156" s="267"/>
      <c r="EOD156" s="234"/>
      <c r="EOE156" s="235"/>
      <c r="EOF156" s="236"/>
      <c r="EOG156" s="237"/>
      <c r="EOH156" s="276"/>
      <c r="EOI156" s="239"/>
      <c r="EOJ156" s="235"/>
      <c r="EOK156" s="236"/>
      <c r="EOL156" s="240"/>
      <c r="EOM156" s="234"/>
      <c r="EON156" s="258"/>
      <c r="EOO156" s="242"/>
      <c r="EOP156" s="237"/>
      <c r="EOQ156" s="237"/>
      <c r="EOR156" s="243"/>
      <c r="EOS156" s="261"/>
      <c r="EOT156" s="56"/>
      <c r="EOU156" s="245"/>
      <c r="EOV156" s="269"/>
      <c r="EOW156" s="270"/>
      <c r="EOX156" s="271"/>
      <c r="EOY156" s="270"/>
      <c r="EOZ156" s="272"/>
      <c r="EPA156" s="245"/>
      <c r="EPB156" s="245"/>
      <c r="EPC156" s="245"/>
      <c r="EPD156" s="272"/>
      <c r="EPE156" s="273"/>
      <c r="EPF156" s="274"/>
      <c r="EPG156" s="275"/>
      <c r="EPH156" s="275"/>
      <c r="EPI156" s="275"/>
      <c r="EPJ156" s="275"/>
      <c r="EPK156" s="254"/>
      <c r="EPL156" s="254"/>
      <c r="EPM156" s="254"/>
      <c r="EPN156" s="254"/>
      <c r="EPO156" s="254"/>
      <c r="EPP156" s="254"/>
      <c r="EPQ156" s="254"/>
      <c r="EPR156" s="267"/>
      <c r="EPS156" s="234"/>
      <c r="EPT156" s="235"/>
      <c r="EPU156" s="236"/>
      <c r="EPV156" s="237"/>
      <c r="EPW156" s="276"/>
      <c r="EPX156" s="239"/>
      <c r="EPY156" s="235"/>
      <c r="EPZ156" s="236"/>
      <c r="EQA156" s="240"/>
      <c r="EQB156" s="234"/>
      <c r="EQC156" s="258"/>
      <c r="EQD156" s="242"/>
      <c r="EQE156" s="237"/>
      <c r="EQF156" s="237"/>
      <c r="EQG156" s="243"/>
      <c r="EQH156" s="261"/>
      <c r="EQI156" s="56"/>
      <c r="EQJ156" s="245"/>
      <c r="EQK156" s="269"/>
      <c r="EQL156" s="270"/>
      <c r="EQM156" s="271"/>
      <c r="EQN156" s="270"/>
      <c r="EQO156" s="272"/>
      <c r="EQP156" s="245"/>
      <c r="EQQ156" s="245"/>
      <c r="EQR156" s="245"/>
      <c r="EQS156" s="272"/>
      <c r="EQT156" s="273"/>
      <c r="EQU156" s="274"/>
      <c r="EQV156" s="275"/>
      <c r="EQW156" s="275"/>
      <c r="EQX156" s="275"/>
      <c r="EQY156" s="275"/>
      <c r="EQZ156" s="254"/>
      <c r="ERA156" s="254"/>
      <c r="ERB156" s="254"/>
      <c r="ERC156" s="254"/>
      <c r="ERD156" s="254"/>
      <c r="ERE156" s="254"/>
      <c r="ERF156" s="254"/>
      <c r="ERG156" s="267"/>
      <c r="ERH156" s="234"/>
      <c r="ERI156" s="235"/>
      <c r="ERJ156" s="236"/>
      <c r="ERK156" s="237"/>
      <c r="ERL156" s="276"/>
      <c r="ERM156" s="239"/>
      <c r="ERN156" s="235"/>
      <c r="ERO156" s="236"/>
      <c r="ERP156" s="240"/>
      <c r="ERQ156" s="234"/>
      <c r="ERR156" s="258"/>
      <c r="ERS156" s="242"/>
      <c r="ERT156" s="237"/>
      <c r="ERU156" s="237"/>
      <c r="ERV156" s="243"/>
      <c r="ERW156" s="261"/>
      <c r="ERX156" s="56"/>
      <c r="ERY156" s="245"/>
      <c r="ERZ156" s="269"/>
      <c r="ESA156" s="270"/>
      <c r="ESB156" s="271"/>
      <c r="ESC156" s="270"/>
      <c r="ESD156" s="272"/>
      <c r="ESE156" s="245"/>
      <c r="ESF156" s="245"/>
      <c r="ESG156" s="245"/>
      <c r="ESH156" s="272"/>
      <c r="ESI156" s="273"/>
      <c r="ESJ156" s="274"/>
      <c r="ESK156" s="275"/>
      <c r="ESL156" s="275"/>
      <c r="ESM156" s="275"/>
      <c r="ESN156" s="275"/>
      <c r="ESO156" s="254"/>
      <c r="ESP156" s="254"/>
      <c r="ESQ156" s="254"/>
      <c r="ESR156" s="254"/>
      <c r="ESS156" s="254"/>
      <c r="EST156" s="254"/>
      <c r="ESU156" s="254"/>
      <c r="ESV156" s="267"/>
      <c r="ESW156" s="234"/>
      <c r="ESX156" s="235"/>
      <c r="ESY156" s="236"/>
      <c r="ESZ156" s="237"/>
      <c r="ETA156" s="276"/>
      <c r="ETB156" s="239"/>
      <c r="ETC156" s="235"/>
      <c r="ETD156" s="236"/>
      <c r="ETE156" s="240"/>
      <c r="ETF156" s="234"/>
      <c r="ETG156" s="258"/>
      <c r="ETH156" s="242"/>
      <c r="ETI156" s="237"/>
      <c r="ETJ156" s="237"/>
      <c r="ETK156" s="243"/>
      <c r="ETL156" s="261"/>
      <c r="ETM156" s="56"/>
      <c r="ETN156" s="245"/>
      <c r="ETO156" s="269"/>
      <c r="ETP156" s="270"/>
      <c r="ETQ156" s="271"/>
      <c r="ETR156" s="270"/>
      <c r="ETS156" s="272"/>
      <c r="ETT156" s="245"/>
      <c r="ETU156" s="245"/>
      <c r="ETV156" s="245"/>
      <c r="ETW156" s="272"/>
      <c r="ETX156" s="273"/>
      <c r="ETY156" s="274"/>
      <c r="ETZ156" s="275"/>
      <c r="EUA156" s="275"/>
      <c r="EUB156" s="275"/>
      <c r="EUC156" s="275"/>
      <c r="EUD156" s="254"/>
      <c r="EUE156" s="254"/>
      <c r="EUF156" s="254"/>
      <c r="EUG156" s="254"/>
      <c r="EUH156" s="254"/>
      <c r="EUI156" s="254"/>
      <c r="EUJ156" s="254"/>
      <c r="EUK156" s="267"/>
      <c r="EUL156" s="234"/>
      <c r="EUM156" s="235"/>
      <c r="EUN156" s="236"/>
      <c r="EUO156" s="237"/>
      <c r="EUP156" s="276"/>
      <c r="EUQ156" s="239"/>
      <c r="EUR156" s="235"/>
      <c r="EUS156" s="236"/>
      <c r="EUT156" s="240"/>
      <c r="EUU156" s="234"/>
      <c r="EUV156" s="258"/>
      <c r="EUW156" s="242"/>
      <c r="EUX156" s="237"/>
      <c r="EUY156" s="237"/>
      <c r="EUZ156" s="243"/>
      <c r="EVA156" s="261"/>
      <c r="EVB156" s="56"/>
      <c r="EVC156" s="245"/>
      <c r="EVD156" s="269"/>
      <c r="EVE156" s="270"/>
      <c r="EVF156" s="271"/>
      <c r="EVG156" s="270"/>
      <c r="EVH156" s="272"/>
      <c r="EVI156" s="245"/>
      <c r="EVJ156" s="245"/>
      <c r="EVK156" s="245"/>
      <c r="EVL156" s="272"/>
      <c r="EVM156" s="273"/>
      <c r="EVN156" s="274"/>
      <c r="EVO156" s="275"/>
      <c r="EVP156" s="275"/>
      <c r="EVQ156" s="275"/>
      <c r="EVR156" s="275"/>
      <c r="EVS156" s="254"/>
      <c r="EVT156" s="254"/>
      <c r="EVU156" s="254"/>
      <c r="EVV156" s="254"/>
      <c r="EVW156" s="254"/>
      <c r="EVX156" s="254"/>
      <c r="EVY156" s="254"/>
      <c r="EVZ156" s="267"/>
      <c r="EWA156" s="234"/>
      <c r="EWB156" s="235"/>
      <c r="EWC156" s="236"/>
      <c r="EWD156" s="237"/>
      <c r="EWE156" s="276"/>
      <c r="EWF156" s="239"/>
      <c r="EWG156" s="235"/>
      <c r="EWH156" s="236"/>
      <c r="EWI156" s="240"/>
      <c r="EWJ156" s="234"/>
      <c r="EWK156" s="258"/>
      <c r="EWL156" s="242"/>
      <c r="EWM156" s="237"/>
      <c r="EWN156" s="237"/>
      <c r="EWO156" s="243"/>
      <c r="EWP156" s="261"/>
      <c r="EWQ156" s="56"/>
      <c r="EWR156" s="245"/>
      <c r="EWS156" s="269"/>
      <c r="EWT156" s="270"/>
      <c r="EWU156" s="271"/>
      <c r="EWV156" s="270"/>
      <c r="EWW156" s="272"/>
      <c r="EWX156" s="245"/>
      <c r="EWY156" s="245"/>
      <c r="EWZ156" s="245"/>
      <c r="EXA156" s="272"/>
      <c r="EXB156" s="273"/>
      <c r="EXC156" s="274"/>
      <c r="EXD156" s="275"/>
      <c r="EXE156" s="275"/>
      <c r="EXF156" s="275"/>
      <c r="EXG156" s="275"/>
      <c r="EXH156" s="254"/>
      <c r="EXI156" s="254"/>
      <c r="EXJ156" s="254"/>
      <c r="EXK156" s="254"/>
      <c r="EXL156" s="254"/>
      <c r="EXM156" s="254"/>
      <c r="EXN156" s="254"/>
      <c r="EXO156" s="267"/>
      <c r="EXP156" s="234"/>
      <c r="EXQ156" s="235"/>
      <c r="EXR156" s="236"/>
      <c r="EXS156" s="237"/>
      <c r="EXT156" s="276"/>
      <c r="EXU156" s="239"/>
      <c r="EXV156" s="235"/>
      <c r="EXW156" s="236"/>
      <c r="EXX156" s="240"/>
      <c r="EXY156" s="234"/>
      <c r="EXZ156" s="258"/>
      <c r="EYA156" s="242"/>
      <c r="EYB156" s="237"/>
      <c r="EYC156" s="237"/>
      <c r="EYD156" s="243"/>
      <c r="EYE156" s="261"/>
      <c r="EYF156" s="56"/>
      <c r="EYG156" s="245"/>
      <c r="EYH156" s="269"/>
      <c r="EYI156" s="270"/>
      <c r="EYJ156" s="271"/>
      <c r="EYK156" s="270"/>
      <c r="EYL156" s="272"/>
      <c r="EYM156" s="245"/>
      <c r="EYN156" s="245"/>
      <c r="EYO156" s="245"/>
      <c r="EYP156" s="272"/>
      <c r="EYQ156" s="273"/>
      <c r="EYR156" s="274"/>
      <c r="EYS156" s="275"/>
      <c r="EYT156" s="275"/>
      <c r="EYU156" s="275"/>
      <c r="EYV156" s="275"/>
      <c r="EYW156" s="254"/>
      <c r="EYX156" s="254"/>
      <c r="EYY156" s="254"/>
      <c r="EYZ156" s="254"/>
      <c r="EZA156" s="254"/>
      <c r="EZB156" s="254"/>
      <c r="EZC156" s="254"/>
      <c r="EZD156" s="267"/>
      <c r="EZE156" s="234"/>
      <c r="EZF156" s="235"/>
      <c r="EZG156" s="236"/>
      <c r="EZH156" s="237"/>
      <c r="EZI156" s="276"/>
      <c r="EZJ156" s="239"/>
      <c r="EZK156" s="235"/>
      <c r="EZL156" s="236"/>
      <c r="EZM156" s="240"/>
      <c r="EZN156" s="234"/>
      <c r="EZO156" s="258"/>
      <c r="EZP156" s="242"/>
      <c r="EZQ156" s="237"/>
      <c r="EZR156" s="237"/>
      <c r="EZS156" s="243"/>
      <c r="EZT156" s="261"/>
      <c r="EZU156" s="56"/>
      <c r="EZV156" s="245"/>
      <c r="EZW156" s="269"/>
      <c r="EZX156" s="270"/>
      <c r="EZY156" s="271"/>
      <c r="EZZ156" s="270"/>
      <c r="FAA156" s="272"/>
      <c r="FAB156" s="245"/>
      <c r="FAC156" s="245"/>
      <c r="FAD156" s="245"/>
      <c r="FAE156" s="272"/>
      <c r="FAF156" s="273"/>
      <c r="FAG156" s="274"/>
      <c r="FAH156" s="275"/>
      <c r="FAI156" s="275"/>
      <c r="FAJ156" s="275"/>
      <c r="FAK156" s="275"/>
      <c r="FAL156" s="254"/>
      <c r="FAM156" s="254"/>
      <c r="FAN156" s="254"/>
      <c r="FAO156" s="254"/>
      <c r="FAP156" s="254"/>
      <c r="FAQ156" s="254"/>
      <c r="FAR156" s="254"/>
      <c r="FAS156" s="267"/>
      <c r="FAT156" s="234"/>
      <c r="FAU156" s="235"/>
      <c r="FAV156" s="236"/>
      <c r="FAW156" s="237"/>
      <c r="FAX156" s="276"/>
      <c r="FAY156" s="239"/>
      <c r="FAZ156" s="235"/>
      <c r="FBA156" s="236"/>
      <c r="FBB156" s="240"/>
      <c r="FBC156" s="234"/>
      <c r="FBD156" s="258"/>
      <c r="FBE156" s="242"/>
      <c r="FBF156" s="237"/>
      <c r="FBG156" s="237"/>
      <c r="FBH156" s="243"/>
      <c r="FBI156" s="261"/>
      <c r="FBJ156" s="56"/>
      <c r="FBK156" s="245"/>
      <c r="FBL156" s="269"/>
      <c r="FBM156" s="270"/>
      <c r="FBN156" s="271"/>
      <c r="FBO156" s="270"/>
      <c r="FBP156" s="272"/>
      <c r="FBQ156" s="245"/>
      <c r="FBR156" s="245"/>
      <c r="FBS156" s="245"/>
      <c r="FBT156" s="272"/>
      <c r="FBU156" s="273"/>
      <c r="FBV156" s="274"/>
      <c r="FBW156" s="275"/>
      <c r="FBX156" s="275"/>
      <c r="FBY156" s="275"/>
      <c r="FBZ156" s="275"/>
      <c r="FCA156" s="254"/>
      <c r="FCB156" s="254"/>
      <c r="FCC156" s="254"/>
      <c r="FCD156" s="254"/>
      <c r="FCE156" s="254"/>
      <c r="FCF156" s="254"/>
      <c r="FCG156" s="254"/>
      <c r="FCH156" s="267"/>
      <c r="FCI156" s="234"/>
      <c r="FCJ156" s="235"/>
      <c r="FCK156" s="236"/>
      <c r="FCL156" s="237"/>
      <c r="FCM156" s="276"/>
      <c r="FCN156" s="239"/>
      <c r="FCO156" s="235"/>
      <c r="FCP156" s="236"/>
      <c r="FCQ156" s="240"/>
      <c r="FCR156" s="234"/>
      <c r="FCS156" s="258"/>
      <c r="FCT156" s="242"/>
      <c r="FCU156" s="237"/>
      <c r="FCV156" s="237"/>
      <c r="FCW156" s="243"/>
      <c r="FCX156" s="261"/>
      <c r="FCY156" s="56"/>
      <c r="FCZ156" s="245"/>
      <c r="FDA156" s="269"/>
      <c r="FDB156" s="270"/>
      <c r="FDC156" s="271"/>
      <c r="FDD156" s="270"/>
      <c r="FDE156" s="272"/>
      <c r="FDF156" s="245"/>
      <c r="FDG156" s="245"/>
      <c r="FDH156" s="245"/>
      <c r="FDI156" s="272"/>
      <c r="FDJ156" s="273"/>
      <c r="FDK156" s="274"/>
      <c r="FDL156" s="275"/>
      <c r="FDM156" s="275"/>
      <c r="FDN156" s="275"/>
      <c r="FDO156" s="275"/>
      <c r="FDP156" s="254"/>
      <c r="FDQ156" s="254"/>
      <c r="FDR156" s="254"/>
      <c r="FDS156" s="254"/>
      <c r="FDT156" s="254"/>
      <c r="FDU156" s="254"/>
      <c r="FDV156" s="254"/>
      <c r="FDW156" s="267"/>
      <c r="FDX156" s="234"/>
      <c r="FDY156" s="235"/>
      <c r="FDZ156" s="236"/>
      <c r="FEA156" s="237"/>
      <c r="FEB156" s="276"/>
      <c r="FEC156" s="239"/>
      <c r="FED156" s="235"/>
      <c r="FEE156" s="236"/>
      <c r="FEF156" s="240"/>
      <c r="FEG156" s="234"/>
      <c r="FEH156" s="258"/>
      <c r="FEI156" s="242"/>
      <c r="FEJ156" s="237"/>
      <c r="FEK156" s="237"/>
      <c r="FEL156" s="243"/>
      <c r="FEM156" s="261"/>
      <c r="FEN156" s="56"/>
      <c r="FEO156" s="245"/>
      <c r="FEP156" s="269"/>
      <c r="FEQ156" s="270"/>
      <c r="FER156" s="271"/>
      <c r="FES156" s="270"/>
      <c r="FET156" s="272"/>
      <c r="FEU156" s="245"/>
      <c r="FEV156" s="245"/>
      <c r="FEW156" s="245"/>
      <c r="FEX156" s="272"/>
      <c r="FEY156" s="273"/>
      <c r="FEZ156" s="274"/>
      <c r="FFA156" s="275"/>
      <c r="FFB156" s="275"/>
      <c r="FFC156" s="275"/>
      <c r="FFD156" s="275"/>
      <c r="FFE156" s="254"/>
      <c r="FFF156" s="254"/>
      <c r="FFG156" s="254"/>
      <c r="FFH156" s="254"/>
      <c r="FFI156" s="254"/>
      <c r="FFJ156" s="254"/>
      <c r="FFK156" s="254"/>
      <c r="FFL156" s="267"/>
      <c r="FFM156" s="234"/>
      <c r="FFN156" s="235"/>
      <c r="FFO156" s="236"/>
      <c r="FFP156" s="237"/>
      <c r="FFQ156" s="276"/>
      <c r="FFR156" s="239"/>
      <c r="FFS156" s="235"/>
      <c r="FFT156" s="236"/>
      <c r="FFU156" s="240"/>
      <c r="FFV156" s="234"/>
      <c r="FFW156" s="258"/>
      <c r="FFX156" s="242"/>
      <c r="FFY156" s="237"/>
      <c r="FFZ156" s="237"/>
      <c r="FGA156" s="243"/>
      <c r="FGB156" s="261"/>
      <c r="FGC156" s="56"/>
      <c r="FGD156" s="245"/>
      <c r="FGE156" s="269"/>
      <c r="FGF156" s="270"/>
      <c r="FGG156" s="271"/>
      <c r="FGH156" s="270"/>
      <c r="FGI156" s="272"/>
      <c r="FGJ156" s="245"/>
      <c r="FGK156" s="245"/>
      <c r="FGL156" s="245"/>
      <c r="FGM156" s="272"/>
      <c r="FGN156" s="273"/>
      <c r="FGO156" s="274"/>
      <c r="FGP156" s="275"/>
      <c r="FGQ156" s="275"/>
      <c r="FGR156" s="275"/>
      <c r="FGS156" s="275"/>
      <c r="FGT156" s="254"/>
      <c r="FGU156" s="254"/>
      <c r="FGV156" s="254"/>
      <c r="FGW156" s="254"/>
      <c r="FGX156" s="254"/>
      <c r="FGY156" s="254"/>
      <c r="FGZ156" s="254"/>
      <c r="FHA156" s="267"/>
      <c r="FHB156" s="234"/>
      <c r="FHC156" s="235"/>
      <c r="FHD156" s="236"/>
      <c r="FHE156" s="237"/>
      <c r="FHF156" s="276"/>
      <c r="FHG156" s="239"/>
      <c r="FHH156" s="235"/>
      <c r="FHI156" s="236"/>
      <c r="FHJ156" s="240"/>
      <c r="FHK156" s="234"/>
      <c r="FHL156" s="258"/>
      <c r="FHM156" s="242"/>
      <c r="FHN156" s="237"/>
      <c r="FHO156" s="237"/>
      <c r="FHP156" s="243"/>
      <c r="FHQ156" s="261"/>
      <c r="FHR156" s="56"/>
      <c r="FHS156" s="245"/>
      <c r="FHT156" s="269"/>
      <c r="FHU156" s="270"/>
      <c r="FHV156" s="271"/>
      <c r="FHW156" s="270"/>
      <c r="FHX156" s="272"/>
      <c r="FHY156" s="245"/>
      <c r="FHZ156" s="245"/>
      <c r="FIA156" s="245"/>
      <c r="FIB156" s="272"/>
      <c r="FIC156" s="273"/>
      <c r="FID156" s="274"/>
      <c r="FIE156" s="275"/>
      <c r="FIF156" s="275"/>
      <c r="FIG156" s="275"/>
      <c r="FIH156" s="275"/>
      <c r="FII156" s="254"/>
      <c r="FIJ156" s="254"/>
      <c r="FIK156" s="254"/>
      <c r="FIL156" s="254"/>
      <c r="FIM156" s="254"/>
      <c r="FIN156" s="254"/>
      <c r="FIO156" s="254"/>
      <c r="FIP156" s="267"/>
      <c r="FIQ156" s="234"/>
      <c r="FIR156" s="235"/>
      <c r="FIS156" s="236"/>
      <c r="FIT156" s="237"/>
      <c r="FIU156" s="276"/>
      <c r="FIV156" s="239"/>
      <c r="FIW156" s="235"/>
      <c r="FIX156" s="236"/>
      <c r="FIY156" s="240"/>
      <c r="FIZ156" s="234"/>
      <c r="FJA156" s="258"/>
      <c r="FJB156" s="242"/>
      <c r="FJC156" s="237"/>
      <c r="FJD156" s="237"/>
      <c r="FJE156" s="243"/>
      <c r="FJF156" s="261"/>
      <c r="FJG156" s="56"/>
      <c r="FJH156" s="245"/>
      <c r="FJI156" s="269"/>
      <c r="FJJ156" s="270"/>
      <c r="FJK156" s="271"/>
      <c r="FJL156" s="270"/>
      <c r="FJM156" s="272"/>
      <c r="FJN156" s="245"/>
      <c r="FJO156" s="245"/>
      <c r="FJP156" s="245"/>
      <c r="FJQ156" s="272"/>
      <c r="FJR156" s="273"/>
      <c r="FJS156" s="274"/>
      <c r="FJT156" s="275"/>
      <c r="FJU156" s="275"/>
      <c r="FJV156" s="275"/>
      <c r="FJW156" s="275"/>
      <c r="FJX156" s="254"/>
      <c r="FJY156" s="254"/>
      <c r="FJZ156" s="254"/>
      <c r="FKA156" s="254"/>
      <c r="FKB156" s="254"/>
      <c r="FKC156" s="254"/>
      <c r="FKD156" s="254"/>
      <c r="FKE156" s="267"/>
      <c r="FKF156" s="234"/>
      <c r="FKG156" s="235"/>
      <c r="FKH156" s="236"/>
      <c r="FKI156" s="237"/>
      <c r="FKJ156" s="276"/>
      <c r="FKK156" s="239"/>
      <c r="FKL156" s="235"/>
      <c r="FKM156" s="236"/>
      <c r="FKN156" s="240"/>
      <c r="FKO156" s="234"/>
      <c r="FKP156" s="258"/>
      <c r="FKQ156" s="242"/>
      <c r="FKR156" s="237"/>
      <c r="FKS156" s="237"/>
      <c r="FKT156" s="243"/>
      <c r="FKU156" s="261"/>
      <c r="FKV156" s="56"/>
      <c r="FKW156" s="245"/>
      <c r="FKX156" s="269"/>
      <c r="FKY156" s="270"/>
      <c r="FKZ156" s="271"/>
      <c r="FLA156" s="270"/>
      <c r="FLB156" s="272"/>
      <c r="FLC156" s="245"/>
      <c r="FLD156" s="245"/>
      <c r="FLE156" s="245"/>
      <c r="FLF156" s="272"/>
      <c r="FLG156" s="273"/>
      <c r="FLH156" s="274"/>
      <c r="FLI156" s="275"/>
      <c r="FLJ156" s="275"/>
      <c r="FLK156" s="275"/>
      <c r="FLL156" s="275"/>
      <c r="FLM156" s="254"/>
      <c r="FLN156" s="254"/>
      <c r="FLO156" s="254"/>
      <c r="FLP156" s="254"/>
      <c r="FLQ156" s="254"/>
      <c r="FLR156" s="254"/>
      <c r="FLS156" s="254"/>
      <c r="FLT156" s="267"/>
      <c r="FLU156" s="234"/>
      <c r="FLV156" s="235"/>
      <c r="FLW156" s="236"/>
      <c r="FLX156" s="237"/>
      <c r="FLY156" s="276"/>
      <c r="FLZ156" s="239"/>
      <c r="FMA156" s="235"/>
      <c r="FMB156" s="236"/>
      <c r="FMC156" s="240"/>
      <c r="FMD156" s="234"/>
      <c r="FME156" s="258"/>
      <c r="FMF156" s="242"/>
      <c r="FMG156" s="237"/>
      <c r="FMH156" s="237"/>
      <c r="FMI156" s="243"/>
      <c r="FMJ156" s="261"/>
      <c r="FMK156" s="56"/>
      <c r="FML156" s="245"/>
      <c r="FMM156" s="269"/>
      <c r="FMN156" s="270"/>
      <c r="FMO156" s="271"/>
      <c r="FMP156" s="270"/>
      <c r="FMQ156" s="272"/>
      <c r="FMR156" s="245"/>
      <c r="FMS156" s="245"/>
      <c r="FMT156" s="245"/>
      <c r="FMU156" s="272"/>
      <c r="FMV156" s="273"/>
      <c r="FMW156" s="274"/>
      <c r="FMX156" s="275"/>
      <c r="FMY156" s="275"/>
      <c r="FMZ156" s="275"/>
      <c r="FNA156" s="275"/>
      <c r="FNB156" s="254"/>
      <c r="FNC156" s="254"/>
      <c r="FND156" s="254"/>
      <c r="FNE156" s="254"/>
      <c r="FNF156" s="254"/>
      <c r="FNG156" s="254"/>
      <c r="FNH156" s="254"/>
      <c r="FNI156" s="267"/>
      <c r="FNJ156" s="234"/>
      <c r="FNK156" s="235"/>
      <c r="FNL156" s="236"/>
      <c r="FNM156" s="237"/>
      <c r="FNN156" s="276"/>
      <c r="FNO156" s="239"/>
      <c r="FNP156" s="235"/>
      <c r="FNQ156" s="236"/>
      <c r="FNR156" s="240"/>
      <c r="FNS156" s="234"/>
      <c r="FNT156" s="258"/>
      <c r="FNU156" s="242"/>
      <c r="FNV156" s="237"/>
      <c r="FNW156" s="237"/>
      <c r="FNX156" s="243"/>
      <c r="FNY156" s="261"/>
      <c r="FNZ156" s="56"/>
      <c r="FOA156" s="245"/>
      <c r="FOB156" s="269"/>
      <c r="FOC156" s="270"/>
      <c r="FOD156" s="271"/>
      <c r="FOE156" s="270"/>
      <c r="FOF156" s="272"/>
      <c r="FOG156" s="245"/>
      <c r="FOH156" s="245"/>
      <c r="FOI156" s="245"/>
      <c r="FOJ156" s="272"/>
      <c r="FOK156" s="273"/>
      <c r="FOL156" s="274"/>
      <c r="FOM156" s="275"/>
      <c r="FON156" s="275"/>
      <c r="FOO156" s="275"/>
      <c r="FOP156" s="275"/>
      <c r="FOQ156" s="254"/>
      <c r="FOR156" s="254"/>
      <c r="FOS156" s="254"/>
      <c r="FOT156" s="254"/>
      <c r="FOU156" s="254"/>
      <c r="FOV156" s="254"/>
      <c r="FOW156" s="254"/>
      <c r="FOX156" s="267"/>
      <c r="FOY156" s="234"/>
      <c r="FOZ156" s="235"/>
      <c r="FPA156" s="236"/>
      <c r="FPB156" s="237"/>
      <c r="FPC156" s="276"/>
      <c r="FPD156" s="239"/>
      <c r="FPE156" s="235"/>
      <c r="FPF156" s="236"/>
      <c r="FPG156" s="240"/>
      <c r="FPH156" s="234"/>
      <c r="FPI156" s="258"/>
      <c r="FPJ156" s="242"/>
      <c r="FPK156" s="237"/>
      <c r="FPL156" s="237"/>
      <c r="FPM156" s="243"/>
      <c r="FPN156" s="261"/>
      <c r="FPO156" s="56"/>
      <c r="FPP156" s="245"/>
      <c r="FPQ156" s="269"/>
      <c r="FPR156" s="270"/>
      <c r="FPS156" s="271"/>
      <c r="FPT156" s="270"/>
      <c r="FPU156" s="272"/>
      <c r="FPV156" s="245"/>
      <c r="FPW156" s="245"/>
      <c r="FPX156" s="245"/>
      <c r="FPY156" s="272"/>
      <c r="FPZ156" s="273"/>
      <c r="FQA156" s="274"/>
      <c r="FQB156" s="275"/>
      <c r="FQC156" s="275"/>
      <c r="FQD156" s="275"/>
      <c r="FQE156" s="275"/>
      <c r="FQF156" s="254"/>
      <c r="FQG156" s="254"/>
      <c r="FQH156" s="254"/>
      <c r="FQI156" s="254"/>
      <c r="FQJ156" s="254"/>
      <c r="FQK156" s="254"/>
      <c r="FQL156" s="254"/>
      <c r="FQM156" s="267"/>
      <c r="FQN156" s="234"/>
      <c r="FQO156" s="235"/>
      <c r="FQP156" s="236"/>
      <c r="FQQ156" s="237"/>
      <c r="FQR156" s="276"/>
      <c r="FQS156" s="239"/>
      <c r="FQT156" s="235"/>
      <c r="FQU156" s="236"/>
      <c r="FQV156" s="240"/>
      <c r="FQW156" s="234"/>
      <c r="FQX156" s="258"/>
      <c r="FQY156" s="242"/>
      <c r="FQZ156" s="237"/>
      <c r="FRA156" s="237"/>
      <c r="FRB156" s="243"/>
      <c r="FRC156" s="261"/>
      <c r="FRD156" s="56"/>
      <c r="FRE156" s="245"/>
      <c r="FRF156" s="269"/>
      <c r="FRG156" s="270"/>
      <c r="FRH156" s="271"/>
      <c r="FRI156" s="270"/>
      <c r="FRJ156" s="272"/>
      <c r="FRK156" s="245"/>
      <c r="FRL156" s="245"/>
      <c r="FRM156" s="245"/>
      <c r="FRN156" s="272"/>
      <c r="FRO156" s="273"/>
      <c r="FRP156" s="274"/>
      <c r="FRQ156" s="275"/>
      <c r="FRR156" s="275"/>
      <c r="FRS156" s="275"/>
      <c r="FRT156" s="275"/>
      <c r="FRU156" s="254"/>
      <c r="FRV156" s="254"/>
      <c r="FRW156" s="254"/>
      <c r="FRX156" s="254"/>
      <c r="FRY156" s="254"/>
      <c r="FRZ156" s="254"/>
      <c r="FSA156" s="254"/>
      <c r="FSB156" s="267"/>
      <c r="FSC156" s="234"/>
      <c r="FSD156" s="235"/>
      <c r="FSE156" s="236"/>
      <c r="FSF156" s="237"/>
      <c r="FSG156" s="276"/>
      <c r="FSH156" s="239"/>
      <c r="FSI156" s="235"/>
      <c r="FSJ156" s="236"/>
      <c r="FSK156" s="240"/>
      <c r="FSL156" s="234"/>
      <c r="FSM156" s="258"/>
      <c r="FSN156" s="242"/>
      <c r="FSO156" s="237"/>
      <c r="FSP156" s="237"/>
      <c r="FSQ156" s="243"/>
      <c r="FSR156" s="261"/>
      <c r="FSS156" s="56"/>
      <c r="FST156" s="245"/>
      <c r="FSU156" s="269"/>
      <c r="FSV156" s="270"/>
      <c r="FSW156" s="271"/>
      <c r="FSX156" s="270"/>
      <c r="FSY156" s="272"/>
      <c r="FSZ156" s="245"/>
      <c r="FTA156" s="245"/>
      <c r="FTB156" s="245"/>
      <c r="FTC156" s="272"/>
      <c r="FTD156" s="273"/>
      <c r="FTE156" s="274"/>
      <c r="FTF156" s="275"/>
      <c r="FTG156" s="275"/>
      <c r="FTH156" s="275"/>
      <c r="FTI156" s="275"/>
      <c r="FTJ156" s="254"/>
      <c r="FTK156" s="254"/>
      <c r="FTL156" s="254"/>
      <c r="FTM156" s="254"/>
      <c r="FTN156" s="254"/>
      <c r="FTO156" s="254"/>
      <c r="FTP156" s="254"/>
      <c r="FTQ156" s="267"/>
      <c r="FTR156" s="234"/>
      <c r="FTS156" s="235"/>
      <c r="FTT156" s="236"/>
      <c r="FTU156" s="237"/>
      <c r="FTV156" s="276"/>
      <c r="FTW156" s="239"/>
      <c r="FTX156" s="235"/>
      <c r="FTY156" s="236"/>
      <c r="FTZ156" s="240"/>
      <c r="FUA156" s="234"/>
      <c r="FUB156" s="258"/>
      <c r="FUC156" s="242"/>
      <c r="FUD156" s="237"/>
      <c r="FUE156" s="237"/>
      <c r="FUF156" s="243"/>
      <c r="FUG156" s="261"/>
      <c r="FUH156" s="56"/>
      <c r="FUI156" s="245"/>
      <c r="FUJ156" s="269"/>
      <c r="FUK156" s="270"/>
      <c r="FUL156" s="271"/>
      <c r="FUM156" s="270"/>
      <c r="FUN156" s="272"/>
      <c r="FUO156" s="245"/>
      <c r="FUP156" s="245"/>
      <c r="FUQ156" s="245"/>
      <c r="FUR156" s="272"/>
      <c r="FUS156" s="273"/>
      <c r="FUT156" s="274"/>
      <c r="FUU156" s="275"/>
      <c r="FUV156" s="275"/>
      <c r="FUW156" s="275"/>
      <c r="FUX156" s="275"/>
      <c r="FUY156" s="254"/>
      <c r="FUZ156" s="254"/>
      <c r="FVA156" s="254"/>
      <c r="FVB156" s="254"/>
      <c r="FVC156" s="254"/>
      <c r="FVD156" s="254"/>
      <c r="FVE156" s="254"/>
      <c r="FVF156" s="267"/>
      <c r="FVG156" s="234"/>
      <c r="FVH156" s="235"/>
      <c r="FVI156" s="236"/>
      <c r="FVJ156" s="237"/>
      <c r="FVK156" s="276"/>
      <c r="FVL156" s="239"/>
      <c r="FVM156" s="235"/>
      <c r="FVN156" s="236"/>
      <c r="FVO156" s="240"/>
      <c r="FVP156" s="234"/>
      <c r="FVQ156" s="258"/>
      <c r="FVR156" s="242"/>
      <c r="FVS156" s="237"/>
      <c r="FVT156" s="237"/>
      <c r="FVU156" s="243"/>
      <c r="FVV156" s="261"/>
      <c r="FVW156" s="56"/>
      <c r="FVX156" s="245"/>
      <c r="FVY156" s="269"/>
      <c r="FVZ156" s="270"/>
      <c r="FWA156" s="271"/>
      <c r="FWB156" s="270"/>
      <c r="FWC156" s="272"/>
      <c r="FWD156" s="245"/>
      <c r="FWE156" s="245"/>
      <c r="FWF156" s="245"/>
      <c r="FWG156" s="272"/>
      <c r="FWH156" s="273"/>
      <c r="FWI156" s="274"/>
      <c r="FWJ156" s="275"/>
      <c r="FWK156" s="275"/>
      <c r="FWL156" s="275"/>
      <c r="FWM156" s="275"/>
      <c r="FWN156" s="254"/>
      <c r="FWO156" s="254"/>
      <c r="FWP156" s="254"/>
      <c r="FWQ156" s="254"/>
      <c r="FWR156" s="254"/>
      <c r="FWS156" s="254"/>
      <c r="FWT156" s="254"/>
      <c r="FWU156" s="267"/>
      <c r="FWV156" s="234"/>
      <c r="FWW156" s="235"/>
      <c r="FWX156" s="236"/>
      <c r="FWY156" s="237"/>
      <c r="FWZ156" s="276"/>
      <c r="FXA156" s="239"/>
      <c r="FXB156" s="235"/>
      <c r="FXC156" s="236"/>
      <c r="FXD156" s="240"/>
      <c r="FXE156" s="234"/>
      <c r="FXF156" s="258"/>
      <c r="FXG156" s="242"/>
      <c r="FXH156" s="237"/>
      <c r="FXI156" s="237"/>
      <c r="FXJ156" s="243"/>
      <c r="FXK156" s="261"/>
      <c r="FXL156" s="56"/>
      <c r="FXM156" s="245"/>
      <c r="FXN156" s="269"/>
      <c r="FXO156" s="270"/>
      <c r="FXP156" s="271"/>
      <c r="FXQ156" s="270"/>
      <c r="FXR156" s="272"/>
      <c r="FXS156" s="245"/>
      <c r="FXT156" s="245"/>
      <c r="FXU156" s="245"/>
      <c r="FXV156" s="272"/>
      <c r="FXW156" s="273"/>
      <c r="FXX156" s="274"/>
      <c r="FXY156" s="275"/>
      <c r="FXZ156" s="275"/>
      <c r="FYA156" s="275"/>
      <c r="FYB156" s="275"/>
      <c r="FYC156" s="254"/>
      <c r="FYD156" s="254"/>
      <c r="FYE156" s="254"/>
      <c r="FYF156" s="254"/>
      <c r="FYG156" s="254"/>
      <c r="FYH156" s="254"/>
      <c r="FYI156" s="254"/>
      <c r="FYJ156" s="267"/>
      <c r="FYK156" s="234"/>
      <c r="FYL156" s="235"/>
      <c r="FYM156" s="236"/>
      <c r="FYN156" s="237"/>
      <c r="FYO156" s="276"/>
      <c r="FYP156" s="239"/>
      <c r="FYQ156" s="235"/>
      <c r="FYR156" s="236"/>
      <c r="FYS156" s="240"/>
      <c r="FYT156" s="234"/>
      <c r="FYU156" s="258"/>
      <c r="FYV156" s="242"/>
      <c r="FYW156" s="237"/>
      <c r="FYX156" s="237"/>
      <c r="FYY156" s="243"/>
      <c r="FYZ156" s="261"/>
      <c r="FZA156" s="56"/>
      <c r="FZB156" s="245"/>
      <c r="FZC156" s="269"/>
      <c r="FZD156" s="270"/>
      <c r="FZE156" s="271"/>
      <c r="FZF156" s="270"/>
      <c r="FZG156" s="272"/>
      <c r="FZH156" s="245"/>
      <c r="FZI156" s="245"/>
      <c r="FZJ156" s="245"/>
      <c r="FZK156" s="272"/>
      <c r="FZL156" s="273"/>
      <c r="FZM156" s="274"/>
      <c r="FZN156" s="275"/>
      <c r="FZO156" s="275"/>
      <c r="FZP156" s="275"/>
      <c r="FZQ156" s="275"/>
      <c r="FZR156" s="254"/>
      <c r="FZS156" s="254"/>
      <c r="FZT156" s="254"/>
      <c r="FZU156" s="254"/>
      <c r="FZV156" s="254"/>
      <c r="FZW156" s="254"/>
      <c r="FZX156" s="254"/>
      <c r="FZY156" s="267"/>
      <c r="FZZ156" s="234"/>
      <c r="GAA156" s="235"/>
      <c r="GAB156" s="236"/>
      <c r="GAC156" s="237"/>
      <c r="GAD156" s="276"/>
      <c r="GAE156" s="239"/>
      <c r="GAF156" s="235"/>
      <c r="GAG156" s="236"/>
      <c r="GAH156" s="240"/>
      <c r="GAI156" s="234"/>
      <c r="GAJ156" s="258"/>
      <c r="GAK156" s="242"/>
      <c r="GAL156" s="237"/>
      <c r="GAM156" s="237"/>
      <c r="GAN156" s="243"/>
      <c r="GAO156" s="261"/>
      <c r="GAP156" s="56"/>
      <c r="GAQ156" s="245"/>
      <c r="GAR156" s="269"/>
      <c r="GAS156" s="270"/>
      <c r="GAT156" s="271"/>
      <c r="GAU156" s="270"/>
      <c r="GAV156" s="272"/>
      <c r="GAW156" s="245"/>
      <c r="GAX156" s="245"/>
      <c r="GAY156" s="245"/>
      <c r="GAZ156" s="272"/>
      <c r="GBA156" s="273"/>
      <c r="GBB156" s="274"/>
      <c r="GBC156" s="275"/>
      <c r="GBD156" s="275"/>
      <c r="GBE156" s="275"/>
      <c r="GBF156" s="275"/>
      <c r="GBG156" s="254"/>
      <c r="GBH156" s="254"/>
      <c r="GBI156" s="254"/>
      <c r="GBJ156" s="254"/>
      <c r="GBK156" s="254"/>
      <c r="GBL156" s="254"/>
      <c r="GBM156" s="254"/>
      <c r="GBN156" s="267"/>
      <c r="GBO156" s="234"/>
      <c r="GBP156" s="235"/>
      <c r="GBQ156" s="236"/>
      <c r="GBR156" s="237"/>
      <c r="GBS156" s="276"/>
      <c r="GBT156" s="239"/>
      <c r="GBU156" s="235"/>
      <c r="GBV156" s="236"/>
      <c r="GBW156" s="240"/>
      <c r="GBX156" s="234"/>
      <c r="GBY156" s="258"/>
      <c r="GBZ156" s="242"/>
      <c r="GCA156" s="237"/>
      <c r="GCB156" s="237"/>
      <c r="GCC156" s="243"/>
      <c r="GCD156" s="261"/>
      <c r="GCE156" s="56"/>
      <c r="GCF156" s="245"/>
      <c r="GCG156" s="269"/>
      <c r="GCH156" s="270"/>
      <c r="GCI156" s="271"/>
      <c r="GCJ156" s="270"/>
      <c r="GCK156" s="272"/>
      <c r="GCL156" s="245"/>
      <c r="GCM156" s="245"/>
      <c r="GCN156" s="245"/>
      <c r="GCO156" s="272"/>
      <c r="GCP156" s="273"/>
      <c r="GCQ156" s="274"/>
      <c r="GCR156" s="275"/>
      <c r="GCS156" s="275"/>
      <c r="GCT156" s="275"/>
      <c r="GCU156" s="275"/>
      <c r="GCV156" s="254"/>
      <c r="GCW156" s="254"/>
      <c r="GCX156" s="254"/>
      <c r="GCY156" s="254"/>
      <c r="GCZ156" s="254"/>
      <c r="GDA156" s="254"/>
      <c r="GDB156" s="254"/>
      <c r="GDC156" s="267"/>
      <c r="GDD156" s="234"/>
      <c r="GDE156" s="235"/>
      <c r="GDF156" s="236"/>
      <c r="GDG156" s="237"/>
      <c r="GDH156" s="276"/>
      <c r="GDI156" s="239"/>
      <c r="GDJ156" s="235"/>
      <c r="GDK156" s="236"/>
      <c r="GDL156" s="240"/>
      <c r="GDM156" s="234"/>
      <c r="GDN156" s="258"/>
      <c r="GDO156" s="242"/>
      <c r="GDP156" s="237"/>
      <c r="GDQ156" s="237"/>
      <c r="GDR156" s="243"/>
      <c r="GDS156" s="261"/>
      <c r="GDT156" s="56"/>
      <c r="GDU156" s="245"/>
      <c r="GDV156" s="269"/>
      <c r="GDW156" s="270"/>
      <c r="GDX156" s="271"/>
      <c r="GDY156" s="270"/>
      <c r="GDZ156" s="272"/>
      <c r="GEA156" s="245"/>
      <c r="GEB156" s="245"/>
      <c r="GEC156" s="245"/>
      <c r="GED156" s="272"/>
      <c r="GEE156" s="273"/>
      <c r="GEF156" s="274"/>
      <c r="GEG156" s="275"/>
      <c r="GEH156" s="275"/>
      <c r="GEI156" s="275"/>
      <c r="GEJ156" s="275"/>
      <c r="GEK156" s="254"/>
      <c r="GEL156" s="254"/>
      <c r="GEM156" s="254"/>
      <c r="GEN156" s="254"/>
      <c r="GEO156" s="254"/>
      <c r="GEP156" s="254"/>
      <c r="GEQ156" s="254"/>
      <c r="GER156" s="267"/>
      <c r="GES156" s="234"/>
      <c r="GET156" s="235"/>
      <c r="GEU156" s="236"/>
      <c r="GEV156" s="237"/>
      <c r="GEW156" s="276"/>
      <c r="GEX156" s="239"/>
      <c r="GEY156" s="235"/>
      <c r="GEZ156" s="236"/>
      <c r="GFA156" s="240"/>
      <c r="GFB156" s="234"/>
      <c r="GFC156" s="258"/>
      <c r="GFD156" s="242"/>
      <c r="GFE156" s="237"/>
      <c r="GFF156" s="237"/>
      <c r="GFG156" s="243"/>
      <c r="GFH156" s="261"/>
      <c r="GFI156" s="56"/>
      <c r="GFJ156" s="245"/>
      <c r="GFK156" s="269"/>
      <c r="GFL156" s="270"/>
      <c r="GFM156" s="271"/>
      <c r="GFN156" s="270"/>
      <c r="GFO156" s="272"/>
      <c r="GFP156" s="245"/>
      <c r="GFQ156" s="245"/>
      <c r="GFR156" s="245"/>
      <c r="GFS156" s="272"/>
      <c r="GFT156" s="273"/>
      <c r="GFU156" s="274"/>
      <c r="GFV156" s="275"/>
      <c r="GFW156" s="275"/>
      <c r="GFX156" s="275"/>
      <c r="GFY156" s="275"/>
      <c r="GFZ156" s="254"/>
      <c r="GGA156" s="254"/>
      <c r="GGB156" s="254"/>
      <c r="GGC156" s="254"/>
      <c r="GGD156" s="254"/>
      <c r="GGE156" s="254"/>
      <c r="GGF156" s="254"/>
      <c r="GGG156" s="267"/>
      <c r="GGH156" s="234"/>
      <c r="GGI156" s="235"/>
      <c r="GGJ156" s="236"/>
      <c r="GGK156" s="237"/>
      <c r="GGL156" s="276"/>
      <c r="GGM156" s="239"/>
      <c r="GGN156" s="235"/>
      <c r="GGO156" s="236"/>
      <c r="GGP156" s="240"/>
      <c r="GGQ156" s="234"/>
      <c r="GGR156" s="258"/>
      <c r="GGS156" s="242"/>
      <c r="GGT156" s="237"/>
      <c r="GGU156" s="237"/>
      <c r="GGV156" s="243"/>
      <c r="GGW156" s="261"/>
      <c r="GGX156" s="56"/>
      <c r="GGY156" s="245"/>
      <c r="GGZ156" s="269"/>
      <c r="GHA156" s="270"/>
      <c r="GHB156" s="271"/>
      <c r="GHC156" s="270"/>
      <c r="GHD156" s="272"/>
      <c r="GHE156" s="245"/>
      <c r="GHF156" s="245"/>
      <c r="GHG156" s="245"/>
      <c r="GHH156" s="272"/>
      <c r="GHI156" s="273"/>
      <c r="GHJ156" s="274"/>
      <c r="GHK156" s="275"/>
      <c r="GHL156" s="275"/>
      <c r="GHM156" s="275"/>
      <c r="GHN156" s="275"/>
      <c r="GHO156" s="254"/>
      <c r="GHP156" s="254"/>
      <c r="GHQ156" s="254"/>
      <c r="GHR156" s="254"/>
      <c r="GHS156" s="254"/>
      <c r="GHT156" s="254"/>
      <c r="GHU156" s="254"/>
      <c r="GHV156" s="267"/>
      <c r="GHW156" s="234"/>
      <c r="GHX156" s="235"/>
      <c r="GHY156" s="236"/>
      <c r="GHZ156" s="237"/>
      <c r="GIA156" s="276"/>
      <c r="GIB156" s="239"/>
      <c r="GIC156" s="235"/>
      <c r="GID156" s="236"/>
      <c r="GIE156" s="240"/>
      <c r="GIF156" s="234"/>
      <c r="GIG156" s="258"/>
      <c r="GIH156" s="242"/>
      <c r="GII156" s="237"/>
      <c r="GIJ156" s="237"/>
      <c r="GIK156" s="243"/>
      <c r="GIL156" s="261"/>
      <c r="GIM156" s="56"/>
      <c r="GIN156" s="245"/>
      <c r="GIO156" s="269"/>
      <c r="GIP156" s="270"/>
      <c r="GIQ156" s="271"/>
      <c r="GIR156" s="270"/>
      <c r="GIS156" s="272"/>
      <c r="GIT156" s="245"/>
      <c r="GIU156" s="245"/>
      <c r="GIV156" s="245"/>
      <c r="GIW156" s="272"/>
      <c r="GIX156" s="273"/>
      <c r="GIY156" s="274"/>
      <c r="GIZ156" s="275"/>
      <c r="GJA156" s="275"/>
      <c r="GJB156" s="275"/>
      <c r="GJC156" s="275"/>
      <c r="GJD156" s="254"/>
      <c r="GJE156" s="254"/>
      <c r="GJF156" s="254"/>
      <c r="GJG156" s="254"/>
      <c r="GJH156" s="254"/>
      <c r="GJI156" s="254"/>
      <c r="GJJ156" s="254"/>
      <c r="GJK156" s="267"/>
      <c r="GJL156" s="234"/>
      <c r="GJM156" s="235"/>
      <c r="GJN156" s="236"/>
      <c r="GJO156" s="237"/>
      <c r="GJP156" s="276"/>
      <c r="GJQ156" s="239"/>
      <c r="GJR156" s="235"/>
      <c r="GJS156" s="236"/>
      <c r="GJT156" s="240"/>
      <c r="GJU156" s="234"/>
      <c r="GJV156" s="258"/>
      <c r="GJW156" s="242"/>
      <c r="GJX156" s="237"/>
      <c r="GJY156" s="237"/>
      <c r="GJZ156" s="243"/>
      <c r="GKA156" s="261"/>
      <c r="GKB156" s="56"/>
      <c r="GKC156" s="245"/>
      <c r="GKD156" s="269"/>
      <c r="GKE156" s="270"/>
      <c r="GKF156" s="271"/>
      <c r="GKG156" s="270"/>
      <c r="GKH156" s="272"/>
      <c r="GKI156" s="245"/>
      <c r="GKJ156" s="245"/>
      <c r="GKK156" s="245"/>
      <c r="GKL156" s="272"/>
      <c r="GKM156" s="273"/>
      <c r="GKN156" s="274"/>
      <c r="GKO156" s="275"/>
      <c r="GKP156" s="275"/>
      <c r="GKQ156" s="275"/>
      <c r="GKR156" s="275"/>
      <c r="GKS156" s="254"/>
      <c r="GKT156" s="254"/>
      <c r="GKU156" s="254"/>
      <c r="GKV156" s="254"/>
      <c r="GKW156" s="254"/>
      <c r="GKX156" s="254"/>
      <c r="GKY156" s="254"/>
      <c r="GKZ156" s="267"/>
      <c r="GLA156" s="234"/>
      <c r="GLB156" s="235"/>
      <c r="GLC156" s="236"/>
      <c r="GLD156" s="237"/>
      <c r="GLE156" s="276"/>
      <c r="GLF156" s="239"/>
      <c r="GLG156" s="235"/>
      <c r="GLH156" s="236"/>
      <c r="GLI156" s="240"/>
      <c r="GLJ156" s="234"/>
      <c r="GLK156" s="258"/>
      <c r="GLL156" s="242"/>
      <c r="GLM156" s="237"/>
      <c r="GLN156" s="237"/>
      <c r="GLO156" s="243"/>
      <c r="GLP156" s="261"/>
      <c r="GLQ156" s="56"/>
      <c r="GLR156" s="245"/>
      <c r="GLS156" s="269"/>
      <c r="GLT156" s="270"/>
      <c r="GLU156" s="271"/>
      <c r="GLV156" s="270"/>
      <c r="GLW156" s="272"/>
      <c r="GLX156" s="245"/>
      <c r="GLY156" s="245"/>
      <c r="GLZ156" s="245"/>
      <c r="GMA156" s="272"/>
      <c r="GMB156" s="273"/>
      <c r="GMC156" s="274"/>
      <c r="GMD156" s="275"/>
      <c r="GME156" s="275"/>
      <c r="GMF156" s="275"/>
      <c r="GMG156" s="275"/>
      <c r="GMH156" s="254"/>
      <c r="GMI156" s="254"/>
      <c r="GMJ156" s="254"/>
      <c r="GMK156" s="254"/>
      <c r="GML156" s="254"/>
      <c r="GMM156" s="254"/>
      <c r="GMN156" s="254"/>
      <c r="GMO156" s="267"/>
      <c r="GMP156" s="234"/>
      <c r="GMQ156" s="235"/>
      <c r="GMR156" s="236"/>
      <c r="GMS156" s="237"/>
      <c r="GMT156" s="276"/>
      <c r="GMU156" s="239"/>
      <c r="GMV156" s="235"/>
      <c r="GMW156" s="236"/>
      <c r="GMX156" s="240"/>
      <c r="GMY156" s="234"/>
      <c r="GMZ156" s="258"/>
      <c r="GNA156" s="242"/>
      <c r="GNB156" s="237"/>
      <c r="GNC156" s="237"/>
      <c r="GND156" s="243"/>
      <c r="GNE156" s="261"/>
      <c r="GNF156" s="56"/>
      <c r="GNG156" s="245"/>
      <c r="GNH156" s="269"/>
      <c r="GNI156" s="270"/>
      <c r="GNJ156" s="271"/>
      <c r="GNK156" s="270"/>
      <c r="GNL156" s="272"/>
      <c r="GNM156" s="245"/>
      <c r="GNN156" s="245"/>
      <c r="GNO156" s="245"/>
      <c r="GNP156" s="272"/>
      <c r="GNQ156" s="273"/>
      <c r="GNR156" s="274"/>
      <c r="GNS156" s="275"/>
      <c r="GNT156" s="275"/>
      <c r="GNU156" s="275"/>
      <c r="GNV156" s="275"/>
      <c r="GNW156" s="254"/>
      <c r="GNX156" s="254"/>
      <c r="GNY156" s="254"/>
      <c r="GNZ156" s="254"/>
      <c r="GOA156" s="254"/>
      <c r="GOB156" s="254"/>
      <c r="GOC156" s="254"/>
      <c r="GOD156" s="267"/>
      <c r="GOE156" s="234"/>
      <c r="GOF156" s="235"/>
      <c r="GOG156" s="236"/>
      <c r="GOH156" s="237"/>
      <c r="GOI156" s="276"/>
      <c r="GOJ156" s="239"/>
      <c r="GOK156" s="235"/>
      <c r="GOL156" s="236"/>
      <c r="GOM156" s="240"/>
      <c r="GON156" s="234"/>
      <c r="GOO156" s="258"/>
      <c r="GOP156" s="242"/>
      <c r="GOQ156" s="237"/>
      <c r="GOR156" s="237"/>
      <c r="GOS156" s="243"/>
      <c r="GOT156" s="261"/>
      <c r="GOU156" s="56"/>
      <c r="GOV156" s="245"/>
      <c r="GOW156" s="269"/>
      <c r="GOX156" s="270"/>
      <c r="GOY156" s="271"/>
      <c r="GOZ156" s="270"/>
      <c r="GPA156" s="272"/>
      <c r="GPB156" s="245"/>
      <c r="GPC156" s="245"/>
      <c r="GPD156" s="245"/>
      <c r="GPE156" s="272"/>
      <c r="GPF156" s="273"/>
      <c r="GPG156" s="274"/>
      <c r="GPH156" s="275"/>
      <c r="GPI156" s="275"/>
      <c r="GPJ156" s="275"/>
      <c r="GPK156" s="275"/>
      <c r="GPL156" s="254"/>
      <c r="GPM156" s="254"/>
      <c r="GPN156" s="254"/>
      <c r="GPO156" s="254"/>
      <c r="GPP156" s="254"/>
      <c r="GPQ156" s="254"/>
      <c r="GPR156" s="254"/>
      <c r="GPS156" s="267"/>
      <c r="GPT156" s="234"/>
      <c r="GPU156" s="235"/>
      <c r="GPV156" s="236"/>
      <c r="GPW156" s="237"/>
      <c r="GPX156" s="276"/>
      <c r="GPY156" s="239"/>
      <c r="GPZ156" s="235"/>
      <c r="GQA156" s="236"/>
      <c r="GQB156" s="240"/>
      <c r="GQC156" s="234"/>
      <c r="GQD156" s="258"/>
      <c r="GQE156" s="242"/>
      <c r="GQF156" s="237"/>
      <c r="GQG156" s="237"/>
      <c r="GQH156" s="243"/>
      <c r="GQI156" s="261"/>
      <c r="GQJ156" s="56"/>
      <c r="GQK156" s="245"/>
      <c r="GQL156" s="269"/>
      <c r="GQM156" s="270"/>
      <c r="GQN156" s="271"/>
      <c r="GQO156" s="270"/>
      <c r="GQP156" s="272"/>
      <c r="GQQ156" s="245"/>
      <c r="GQR156" s="245"/>
      <c r="GQS156" s="245"/>
      <c r="GQT156" s="272"/>
      <c r="GQU156" s="273"/>
      <c r="GQV156" s="274"/>
      <c r="GQW156" s="275"/>
      <c r="GQX156" s="275"/>
      <c r="GQY156" s="275"/>
      <c r="GQZ156" s="275"/>
      <c r="GRA156" s="254"/>
      <c r="GRB156" s="254"/>
      <c r="GRC156" s="254"/>
      <c r="GRD156" s="254"/>
      <c r="GRE156" s="254"/>
      <c r="GRF156" s="254"/>
      <c r="GRG156" s="254"/>
      <c r="GRH156" s="267"/>
      <c r="GRI156" s="234"/>
      <c r="GRJ156" s="235"/>
      <c r="GRK156" s="236"/>
      <c r="GRL156" s="237"/>
      <c r="GRM156" s="276"/>
      <c r="GRN156" s="239"/>
      <c r="GRO156" s="235"/>
      <c r="GRP156" s="236"/>
      <c r="GRQ156" s="240"/>
      <c r="GRR156" s="234"/>
      <c r="GRS156" s="258"/>
      <c r="GRT156" s="242"/>
      <c r="GRU156" s="237"/>
      <c r="GRV156" s="237"/>
      <c r="GRW156" s="243"/>
      <c r="GRX156" s="261"/>
      <c r="GRY156" s="56"/>
      <c r="GRZ156" s="245"/>
      <c r="GSA156" s="269"/>
      <c r="GSB156" s="270"/>
      <c r="GSC156" s="271"/>
      <c r="GSD156" s="270"/>
      <c r="GSE156" s="272"/>
      <c r="GSF156" s="245"/>
      <c r="GSG156" s="245"/>
      <c r="GSH156" s="245"/>
      <c r="GSI156" s="272"/>
      <c r="GSJ156" s="273"/>
      <c r="GSK156" s="274"/>
      <c r="GSL156" s="275"/>
      <c r="GSM156" s="275"/>
      <c r="GSN156" s="275"/>
      <c r="GSO156" s="275"/>
      <c r="GSP156" s="254"/>
      <c r="GSQ156" s="254"/>
      <c r="GSR156" s="254"/>
      <c r="GSS156" s="254"/>
      <c r="GST156" s="254"/>
      <c r="GSU156" s="254"/>
      <c r="GSV156" s="254"/>
      <c r="GSW156" s="267"/>
      <c r="GSX156" s="234"/>
      <c r="GSY156" s="235"/>
      <c r="GSZ156" s="236"/>
      <c r="GTA156" s="237"/>
      <c r="GTB156" s="276"/>
      <c r="GTC156" s="239"/>
      <c r="GTD156" s="235"/>
      <c r="GTE156" s="236"/>
      <c r="GTF156" s="240"/>
      <c r="GTG156" s="234"/>
      <c r="GTH156" s="258"/>
      <c r="GTI156" s="242"/>
      <c r="GTJ156" s="237"/>
      <c r="GTK156" s="237"/>
      <c r="GTL156" s="243"/>
      <c r="GTM156" s="261"/>
      <c r="GTN156" s="56"/>
      <c r="GTO156" s="245"/>
      <c r="GTP156" s="269"/>
      <c r="GTQ156" s="270"/>
      <c r="GTR156" s="271"/>
      <c r="GTS156" s="270"/>
      <c r="GTT156" s="272"/>
      <c r="GTU156" s="245"/>
      <c r="GTV156" s="245"/>
      <c r="GTW156" s="245"/>
      <c r="GTX156" s="272"/>
      <c r="GTY156" s="273"/>
      <c r="GTZ156" s="274"/>
      <c r="GUA156" s="275"/>
      <c r="GUB156" s="275"/>
      <c r="GUC156" s="275"/>
      <c r="GUD156" s="275"/>
      <c r="GUE156" s="254"/>
      <c r="GUF156" s="254"/>
      <c r="GUG156" s="254"/>
      <c r="GUH156" s="254"/>
      <c r="GUI156" s="254"/>
      <c r="GUJ156" s="254"/>
      <c r="GUK156" s="254"/>
      <c r="GUL156" s="267"/>
      <c r="GUM156" s="234"/>
      <c r="GUN156" s="235"/>
      <c r="GUO156" s="236"/>
      <c r="GUP156" s="237"/>
      <c r="GUQ156" s="276"/>
      <c r="GUR156" s="239"/>
      <c r="GUS156" s="235"/>
      <c r="GUT156" s="236"/>
      <c r="GUU156" s="240"/>
      <c r="GUV156" s="234"/>
      <c r="GUW156" s="258"/>
      <c r="GUX156" s="242"/>
      <c r="GUY156" s="237"/>
      <c r="GUZ156" s="237"/>
      <c r="GVA156" s="243"/>
      <c r="GVB156" s="261"/>
      <c r="GVC156" s="56"/>
      <c r="GVD156" s="245"/>
      <c r="GVE156" s="269"/>
      <c r="GVF156" s="270"/>
      <c r="GVG156" s="271"/>
      <c r="GVH156" s="270"/>
      <c r="GVI156" s="272"/>
      <c r="GVJ156" s="245"/>
      <c r="GVK156" s="245"/>
      <c r="GVL156" s="245"/>
      <c r="GVM156" s="272"/>
      <c r="GVN156" s="273"/>
      <c r="GVO156" s="274"/>
      <c r="GVP156" s="275"/>
      <c r="GVQ156" s="275"/>
      <c r="GVR156" s="275"/>
      <c r="GVS156" s="275"/>
      <c r="GVT156" s="254"/>
      <c r="GVU156" s="254"/>
      <c r="GVV156" s="254"/>
      <c r="GVW156" s="254"/>
      <c r="GVX156" s="254"/>
      <c r="GVY156" s="254"/>
      <c r="GVZ156" s="254"/>
      <c r="GWA156" s="267"/>
      <c r="GWB156" s="234"/>
      <c r="GWC156" s="235"/>
      <c r="GWD156" s="236"/>
      <c r="GWE156" s="237"/>
      <c r="GWF156" s="276"/>
      <c r="GWG156" s="239"/>
      <c r="GWH156" s="235"/>
      <c r="GWI156" s="236"/>
      <c r="GWJ156" s="240"/>
      <c r="GWK156" s="234"/>
      <c r="GWL156" s="258"/>
      <c r="GWM156" s="242"/>
      <c r="GWN156" s="237"/>
      <c r="GWO156" s="237"/>
      <c r="GWP156" s="243"/>
      <c r="GWQ156" s="261"/>
      <c r="GWR156" s="56"/>
      <c r="GWS156" s="245"/>
      <c r="GWT156" s="269"/>
      <c r="GWU156" s="270"/>
      <c r="GWV156" s="271"/>
      <c r="GWW156" s="270"/>
      <c r="GWX156" s="272"/>
      <c r="GWY156" s="245"/>
      <c r="GWZ156" s="245"/>
      <c r="GXA156" s="245"/>
      <c r="GXB156" s="272"/>
      <c r="GXC156" s="273"/>
      <c r="GXD156" s="274"/>
      <c r="GXE156" s="275"/>
      <c r="GXF156" s="275"/>
      <c r="GXG156" s="275"/>
      <c r="GXH156" s="275"/>
      <c r="GXI156" s="254"/>
      <c r="GXJ156" s="254"/>
      <c r="GXK156" s="254"/>
      <c r="GXL156" s="254"/>
      <c r="GXM156" s="254"/>
      <c r="GXN156" s="254"/>
      <c r="GXO156" s="254"/>
      <c r="GXP156" s="267"/>
      <c r="GXQ156" s="234"/>
      <c r="GXR156" s="235"/>
      <c r="GXS156" s="236"/>
      <c r="GXT156" s="237"/>
      <c r="GXU156" s="276"/>
      <c r="GXV156" s="239"/>
      <c r="GXW156" s="235"/>
      <c r="GXX156" s="236"/>
      <c r="GXY156" s="240"/>
      <c r="GXZ156" s="234"/>
      <c r="GYA156" s="258"/>
      <c r="GYB156" s="242"/>
      <c r="GYC156" s="237"/>
      <c r="GYD156" s="237"/>
      <c r="GYE156" s="243"/>
      <c r="GYF156" s="261"/>
      <c r="GYG156" s="56"/>
      <c r="GYH156" s="245"/>
      <c r="GYI156" s="269"/>
      <c r="GYJ156" s="270"/>
      <c r="GYK156" s="271"/>
      <c r="GYL156" s="270"/>
      <c r="GYM156" s="272"/>
      <c r="GYN156" s="245"/>
      <c r="GYO156" s="245"/>
      <c r="GYP156" s="245"/>
      <c r="GYQ156" s="272"/>
      <c r="GYR156" s="273"/>
      <c r="GYS156" s="274"/>
      <c r="GYT156" s="275"/>
      <c r="GYU156" s="275"/>
      <c r="GYV156" s="275"/>
      <c r="GYW156" s="275"/>
      <c r="GYX156" s="254"/>
      <c r="GYY156" s="254"/>
      <c r="GYZ156" s="254"/>
      <c r="GZA156" s="254"/>
      <c r="GZB156" s="254"/>
      <c r="GZC156" s="254"/>
      <c r="GZD156" s="254"/>
      <c r="GZE156" s="267"/>
      <c r="GZF156" s="234"/>
      <c r="GZG156" s="235"/>
      <c r="GZH156" s="236"/>
      <c r="GZI156" s="237"/>
      <c r="GZJ156" s="276"/>
      <c r="GZK156" s="239"/>
      <c r="GZL156" s="235"/>
      <c r="GZM156" s="236"/>
      <c r="GZN156" s="240"/>
      <c r="GZO156" s="234"/>
      <c r="GZP156" s="258"/>
      <c r="GZQ156" s="242"/>
      <c r="GZR156" s="237"/>
      <c r="GZS156" s="237"/>
      <c r="GZT156" s="243"/>
      <c r="GZU156" s="261"/>
      <c r="GZV156" s="56"/>
      <c r="GZW156" s="245"/>
      <c r="GZX156" s="269"/>
      <c r="GZY156" s="270"/>
      <c r="GZZ156" s="271"/>
      <c r="HAA156" s="270"/>
      <c r="HAB156" s="272"/>
      <c r="HAC156" s="245"/>
      <c r="HAD156" s="245"/>
      <c r="HAE156" s="245"/>
      <c r="HAF156" s="272"/>
      <c r="HAG156" s="273"/>
      <c r="HAH156" s="274"/>
      <c r="HAI156" s="275"/>
      <c r="HAJ156" s="275"/>
      <c r="HAK156" s="275"/>
      <c r="HAL156" s="275"/>
      <c r="HAM156" s="254"/>
      <c r="HAN156" s="254"/>
      <c r="HAO156" s="254"/>
      <c r="HAP156" s="254"/>
      <c r="HAQ156" s="254"/>
      <c r="HAR156" s="254"/>
      <c r="HAS156" s="254"/>
      <c r="HAT156" s="267"/>
      <c r="HAU156" s="234"/>
      <c r="HAV156" s="235"/>
      <c r="HAW156" s="236"/>
      <c r="HAX156" s="237"/>
      <c r="HAY156" s="276"/>
      <c r="HAZ156" s="239"/>
      <c r="HBA156" s="235"/>
      <c r="HBB156" s="236"/>
      <c r="HBC156" s="240"/>
      <c r="HBD156" s="234"/>
      <c r="HBE156" s="258"/>
      <c r="HBF156" s="242"/>
      <c r="HBG156" s="237"/>
      <c r="HBH156" s="237"/>
      <c r="HBI156" s="243"/>
      <c r="HBJ156" s="261"/>
      <c r="HBK156" s="56"/>
      <c r="HBL156" s="245"/>
      <c r="HBM156" s="269"/>
      <c r="HBN156" s="270"/>
      <c r="HBO156" s="271"/>
      <c r="HBP156" s="270"/>
      <c r="HBQ156" s="272"/>
      <c r="HBR156" s="245"/>
      <c r="HBS156" s="245"/>
      <c r="HBT156" s="245"/>
      <c r="HBU156" s="272"/>
      <c r="HBV156" s="273"/>
      <c r="HBW156" s="274"/>
      <c r="HBX156" s="275"/>
      <c r="HBY156" s="275"/>
      <c r="HBZ156" s="275"/>
      <c r="HCA156" s="275"/>
      <c r="HCB156" s="254"/>
      <c r="HCC156" s="254"/>
      <c r="HCD156" s="254"/>
      <c r="HCE156" s="254"/>
      <c r="HCF156" s="254"/>
      <c r="HCG156" s="254"/>
      <c r="HCH156" s="254"/>
      <c r="HCI156" s="267"/>
      <c r="HCJ156" s="234"/>
      <c r="HCK156" s="235"/>
      <c r="HCL156" s="236"/>
      <c r="HCM156" s="237"/>
      <c r="HCN156" s="276"/>
      <c r="HCO156" s="239"/>
      <c r="HCP156" s="235"/>
      <c r="HCQ156" s="236"/>
      <c r="HCR156" s="240"/>
      <c r="HCS156" s="234"/>
      <c r="HCT156" s="258"/>
      <c r="HCU156" s="242"/>
      <c r="HCV156" s="237"/>
      <c r="HCW156" s="237"/>
      <c r="HCX156" s="243"/>
      <c r="HCY156" s="261"/>
      <c r="HCZ156" s="56"/>
      <c r="HDA156" s="245"/>
      <c r="HDB156" s="269"/>
      <c r="HDC156" s="270"/>
      <c r="HDD156" s="271"/>
      <c r="HDE156" s="270"/>
      <c r="HDF156" s="272"/>
      <c r="HDG156" s="245"/>
      <c r="HDH156" s="245"/>
      <c r="HDI156" s="245"/>
      <c r="HDJ156" s="272"/>
      <c r="HDK156" s="273"/>
      <c r="HDL156" s="274"/>
      <c r="HDM156" s="275"/>
      <c r="HDN156" s="275"/>
      <c r="HDO156" s="275"/>
      <c r="HDP156" s="275"/>
      <c r="HDQ156" s="254"/>
      <c r="HDR156" s="254"/>
      <c r="HDS156" s="254"/>
      <c r="HDT156" s="254"/>
      <c r="HDU156" s="254"/>
      <c r="HDV156" s="254"/>
      <c r="HDW156" s="254"/>
      <c r="HDX156" s="267"/>
      <c r="HDY156" s="234"/>
      <c r="HDZ156" s="235"/>
      <c r="HEA156" s="236"/>
      <c r="HEB156" s="237"/>
      <c r="HEC156" s="276"/>
      <c r="HED156" s="239"/>
      <c r="HEE156" s="235"/>
      <c r="HEF156" s="236"/>
      <c r="HEG156" s="240"/>
      <c r="HEH156" s="234"/>
      <c r="HEI156" s="258"/>
      <c r="HEJ156" s="242"/>
      <c r="HEK156" s="237"/>
      <c r="HEL156" s="237"/>
      <c r="HEM156" s="243"/>
      <c r="HEN156" s="261"/>
      <c r="HEO156" s="56"/>
      <c r="HEP156" s="245"/>
      <c r="HEQ156" s="269"/>
      <c r="HER156" s="270"/>
      <c r="HES156" s="271"/>
      <c r="HET156" s="270"/>
      <c r="HEU156" s="272"/>
      <c r="HEV156" s="245"/>
      <c r="HEW156" s="245"/>
      <c r="HEX156" s="245"/>
      <c r="HEY156" s="272"/>
      <c r="HEZ156" s="273"/>
      <c r="HFA156" s="274"/>
      <c r="HFB156" s="275"/>
      <c r="HFC156" s="275"/>
      <c r="HFD156" s="275"/>
      <c r="HFE156" s="275"/>
      <c r="HFF156" s="254"/>
      <c r="HFG156" s="254"/>
      <c r="HFH156" s="254"/>
      <c r="HFI156" s="254"/>
      <c r="HFJ156" s="254"/>
      <c r="HFK156" s="254"/>
      <c r="HFL156" s="254"/>
      <c r="HFM156" s="267"/>
      <c r="HFN156" s="234"/>
      <c r="HFO156" s="235"/>
      <c r="HFP156" s="236"/>
      <c r="HFQ156" s="237"/>
      <c r="HFR156" s="276"/>
      <c r="HFS156" s="239"/>
      <c r="HFT156" s="235"/>
      <c r="HFU156" s="236"/>
      <c r="HFV156" s="240"/>
      <c r="HFW156" s="234"/>
      <c r="HFX156" s="258"/>
      <c r="HFY156" s="242"/>
      <c r="HFZ156" s="237"/>
      <c r="HGA156" s="237"/>
      <c r="HGB156" s="243"/>
      <c r="HGC156" s="261"/>
      <c r="HGD156" s="56"/>
      <c r="HGE156" s="245"/>
      <c r="HGF156" s="269"/>
      <c r="HGG156" s="270"/>
      <c r="HGH156" s="271"/>
      <c r="HGI156" s="270"/>
      <c r="HGJ156" s="272"/>
      <c r="HGK156" s="245"/>
      <c r="HGL156" s="245"/>
      <c r="HGM156" s="245"/>
      <c r="HGN156" s="272"/>
      <c r="HGO156" s="273"/>
      <c r="HGP156" s="274"/>
      <c r="HGQ156" s="275"/>
      <c r="HGR156" s="275"/>
      <c r="HGS156" s="275"/>
      <c r="HGT156" s="275"/>
      <c r="HGU156" s="254"/>
      <c r="HGV156" s="254"/>
      <c r="HGW156" s="254"/>
      <c r="HGX156" s="254"/>
      <c r="HGY156" s="254"/>
      <c r="HGZ156" s="254"/>
      <c r="HHA156" s="254"/>
      <c r="HHB156" s="267"/>
      <c r="HHC156" s="234"/>
      <c r="HHD156" s="235"/>
      <c r="HHE156" s="236"/>
      <c r="HHF156" s="237"/>
      <c r="HHG156" s="276"/>
      <c r="HHH156" s="239"/>
      <c r="HHI156" s="235"/>
      <c r="HHJ156" s="236"/>
      <c r="HHK156" s="240"/>
      <c r="HHL156" s="234"/>
      <c r="HHM156" s="258"/>
      <c r="HHN156" s="242"/>
      <c r="HHO156" s="237"/>
      <c r="HHP156" s="237"/>
      <c r="HHQ156" s="243"/>
      <c r="HHR156" s="261"/>
      <c r="HHS156" s="56"/>
      <c r="HHT156" s="245"/>
      <c r="HHU156" s="269"/>
      <c r="HHV156" s="270"/>
      <c r="HHW156" s="271"/>
      <c r="HHX156" s="270"/>
      <c r="HHY156" s="272"/>
      <c r="HHZ156" s="245"/>
      <c r="HIA156" s="245"/>
      <c r="HIB156" s="245"/>
      <c r="HIC156" s="272"/>
      <c r="HID156" s="273"/>
      <c r="HIE156" s="274"/>
      <c r="HIF156" s="275"/>
      <c r="HIG156" s="275"/>
      <c r="HIH156" s="275"/>
      <c r="HII156" s="275"/>
      <c r="HIJ156" s="254"/>
      <c r="HIK156" s="254"/>
      <c r="HIL156" s="254"/>
      <c r="HIM156" s="254"/>
      <c r="HIN156" s="254"/>
      <c r="HIO156" s="254"/>
      <c r="HIP156" s="254"/>
      <c r="HIQ156" s="267"/>
      <c r="HIR156" s="234"/>
      <c r="HIS156" s="235"/>
      <c r="HIT156" s="236"/>
      <c r="HIU156" s="237"/>
      <c r="HIV156" s="276"/>
      <c r="HIW156" s="239"/>
      <c r="HIX156" s="235"/>
      <c r="HIY156" s="236"/>
      <c r="HIZ156" s="240"/>
      <c r="HJA156" s="234"/>
      <c r="HJB156" s="258"/>
      <c r="HJC156" s="242"/>
      <c r="HJD156" s="237"/>
      <c r="HJE156" s="237"/>
      <c r="HJF156" s="243"/>
      <c r="HJG156" s="261"/>
      <c r="HJH156" s="56"/>
      <c r="HJI156" s="245"/>
      <c r="HJJ156" s="269"/>
      <c r="HJK156" s="270"/>
      <c r="HJL156" s="271"/>
      <c r="HJM156" s="270"/>
      <c r="HJN156" s="272"/>
      <c r="HJO156" s="245"/>
      <c r="HJP156" s="245"/>
      <c r="HJQ156" s="245"/>
      <c r="HJR156" s="272"/>
      <c r="HJS156" s="273"/>
      <c r="HJT156" s="274"/>
      <c r="HJU156" s="275"/>
      <c r="HJV156" s="275"/>
      <c r="HJW156" s="275"/>
      <c r="HJX156" s="275"/>
      <c r="HJY156" s="254"/>
      <c r="HJZ156" s="254"/>
      <c r="HKA156" s="254"/>
      <c r="HKB156" s="254"/>
      <c r="HKC156" s="254"/>
      <c r="HKD156" s="254"/>
      <c r="HKE156" s="254"/>
      <c r="HKF156" s="267"/>
      <c r="HKG156" s="234"/>
      <c r="HKH156" s="235"/>
      <c r="HKI156" s="236"/>
      <c r="HKJ156" s="237"/>
      <c r="HKK156" s="276"/>
      <c r="HKL156" s="239"/>
      <c r="HKM156" s="235"/>
      <c r="HKN156" s="236"/>
      <c r="HKO156" s="240"/>
      <c r="HKP156" s="234"/>
      <c r="HKQ156" s="258"/>
      <c r="HKR156" s="242"/>
      <c r="HKS156" s="237"/>
      <c r="HKT156" s="237"/>
      <c r="HKU156" s="243"/>
      <c r="HKV156" s="261"/>
      <c r="HKW156" s="56"/>
      <c r="HKX156" s="245"/>
      <c r="HKY156" s="269"/>
      <c r="HKZ156" s="270"/>
      <c r="HLA156" s="271"/>
      <c r="HLB156" s="270"/>
      <c r="HLC156" s="272"/>
      <c r="HLD156" s="245"/>
      <c r="HLE156" s="245"/>
      <c r="HLF156" s="245"/>
      <c r="HLG156" s="272"/>
      <c r="HLH156" s="273"/>
      <c r="HLI156" s="274"/>
      <c r="HLJ156" s="275"/>
      <c r="HLK156" s="275"/>
      <c r="HLL156" s="275"/>
      <c r="HLM156" s="275"/>
      <c r="HLN156" s="254"/>
      <c r="HLO156" s="254"/>
      <c r="HLP156" s="254"/>
      <c r="HLQ156" s="254"/>
      <c r="HLR156" s="254"/>
      <c r="HLS156" s="254"/>
      <c r="HLT156" s="254"/>
      <c r="HLU156" s="267"/>
      <c r="HLV156" s="234"/>
      <c r="HLW156" s="235"/>
      <c r="HLX156" s="236"/>
      <c r="HLY156" s="237"/>
      <c r="HLZ156" s="276"/>
      <c r="HMA156" s="239"/>
      <c r="HMB156" s="235"/>
      <c r="HMC156" s="236"/>
      <c r="HMD156" s="240"/>
      <c r="HME156" s="234"/>
      <c r="HMF156" s="258"/>
      <c r="HMG156" s="242"/>
      <c r="HMH156" s="237"/>
      <c r="HMI156" s="237"/>
      <c r="HMJ156" s="243"/>
      <c r="HMK156" s="261"/>
      <c r="HML156" s="56"/>
      <c r="HMM156" s="245"/>
      <c r="HMN156" s="269"/>
      <c r="HMO156" s="270"/>
      <c r="HMP156" s="271"/>
      <c r="HMQ156" s="270"/>
      <c r="HMR156" s="272"/>
      <c r="HMS156" s="245"/>
      <c r="HMT156" s="245"/>
      <c r="HMU156" s="245"/>
      <c r="HMV156" s="272"/>
      <c r="HMW156" s="273"/>
      <c r="HMX156" s="274"/>
      <c r="HMY156" s="275"/>
      <c r="HMZ156" s="275"/>
      <c r="HNA156" s="275"/>
      <c r="HNB156" s="275"/>
      <c r="HNC156" s="254"/>
      <c r="HND156" s="254"/>
      <c r="HNE156" s="254"/>
      <c r="HNF156" s="254"/>
      <c r="HNG156" s="254"/>
      <c r="HNH156" s="254"/>
      <c r="HNI156" s="254"/>
      <c r="HNJ156" s="267"/>
      <c r="HNK156" s="234"/>
      <c r="HNL156" s="235"/>
      <c r="HNM156" s="236"/>
      <c r="HNN156" s="237"/>
      <c r="HNO156" s="276"/>
      <c r="HNP156" s="239"/>
      <c r="HNQ156" s="235"/>
      <c r="HNR156" s="236"/>
      <c r="HNS156" s="240"/>
      <c r="HNT156" s="234"/>
      <c r="HNU156" s="258"/>
      <c r="HNV156" s="242"/>
      <c r="HNW156" s="237"/>
      <c r="HNX156" s="237"/>
      <c r="HNY156" s="243"/>
      <c r="HNZ156" s="261"/>
      <c r="HOA156" s="56"/>
      <c r="HOB156" s="245"/>
      <c r="HOC156" s="269"/>
      <c r="HOD156" s="270"/>
      <c r="HOE156" s="271"/>
      <c r="HOF156" s="270"/>
      <c r="HOG156" s="272"/>
      <c r="HOH156" s="245"/>
      <c r="HOI156" s="245"/>
      <c r="HOJ156" s="245"/>
      <c r="HOK156" s="272"/>
      <c r="HOL156" s="273"/>
      <c r="HOM156" s="274"/>
      <c r="HON156" s="275"/>
      <c r="HOO156" s="275"/>
      <c r="HOP156" s="275"/>
      <c r="HOQ156" s="275"/>
      <c r="HOR156" s="254"/>
      <c r="HOS156" s="254"/>
      <c r="HOT156" s="254"/>
      <c r="HOU156" s="254"/>
      <c r="HOV156" s="254"/>
      <c r="HOW156" s="254"/>
      <c r="HOX156" s="254"/>
      <c r="HOY156" s="267"/>
      <c r="HOZ156" s="234"/>
      <c r="HPA156" s="235"/>
      <c r="HPB156" s="236"/>
      <c r="HPC156" s="237"/>
      <c r="HPD156" s="276"/>
      <c r="HPE156" s="239"/>
      <c r="HPF156" s="235"/>
      <c r="HPG156" s="236"/>
      <c r="HPH156" s="240"/>
      <c r="HPI156" s="234"/>
      <c r="HPJ156" s="258"/>
      <c r="HPK156" s="242"/>
      <c r="HPL156" s="237"/>
      <c r="HPM156" s="237"/>
      <c r="HPN156" s="243"/>
      <c r="HPO156" s="261"/>
      <c r="HPP156" s="56"/>
      <c r="HPQ156" s="245"/>
      <c r="HPR156" s="269"/>
      <c r="HPS156" s="270"/>
      <c r="HPT156" s="271"/>
      <c r="HPU156" s="270"/>
      <c r="HPV156" s="272"/>
      <c r="HPW156" s="245"/>
      <c r="HPX156" s="245"/>
      <c r="HPY156" s="245"/>
      <c r="HPZ156" s="272"/>
      <c r="HQA156" s="273"/>
      <c r="HQB156" s="274"/>
      <c r="HQC156" s="275"/>
      <c r="HQD156" s="275"/>
      <c r="HQE156" s="275"/>
      <c r="HQF156" s="275"/>
      <c r="HQG156" s="254"/>
      <c r="HQH156" s="254"/>
      <c r="HQI156" s="254"/>
      <c r="HQJ156" s="254"/>
      <c r="HQK156" s="254"/>
      <c r="HQL156" s="254"/>
      <c r="HQM156" s="254"/>
      <c r="HQN156" s="267"/>
      <c r="HQO156" s="234"/>
      <c r="HQP156" s="235"/>
      <c r="HQQ156" s="236"/>
      <c r="HQR156" s="237"/>
      <c r="HQS156" s="276"/>
      <c r="HQT156" s="239"/>
      <c r="HQU156" s="235"/>
      <c r="HQV156" s="236"/>
      <c r="HQW156" s="240"/>
      <c r="HQX156" s="234"/>
      <c r="HQY156" s="258"/>
      <c r="HQZ156" s="242"/>
      <c r="HRA156" s="237"/>
      <c r="HRB156" s="237"/>
      <c r="HRC156" s="243"/>
      <c r="HRD156" s="261"/>
      <c r="HRE156" s="56"/>
      <c r="HRF156" s="245"/>
      <c r="HRG156" s="269"/>
      <c r="HRH156" s="270"/>
      <c r="HRI156" s="271"/>
      <c r="HRJ156" s="270"/>
      <c r="HRK156" s="272"/>
      <c r="HRL156" s="245"/>
      <c r="HRM156" s="245"/>
      <c r="HRN156" s="245"/>
      <c r="HRO156" s="272"/>
      <c r="HRP156" s="273"/>
      <c r="HRQ156" s="274"/>
      <c r="HRR156" s="275"/>
      <c r="HRS156" s="275"/>
      <c r="HRT156" s="275"/>
      <c r="HRU156" s="275"/>
      <c r="HRV156" s="254"/>
      <c r="HRW156" s="254"/>
      <c r="HRX156" s="254"/>
      <c r="HRY156" s="254"/>
      <c r="HRZ156" s="254"/>
      <c r="HSA156" s="254"/>
      <c r="HSB156" s="254"/>
      <c r="HSC156" s="267"/>
      <c r="HSD156" s="234"/>
      <c r="HSE156" s="235"/>
      <c r="HSF156" s="236"/>
      <c r="HSG156" s="237"/>
      <c r="HSH156" s="276"/>
      <c r="HSI156" s="239"/>
      <c r="HSJ156" s="235"/>
      <c r="HSK156" s="236"/>
      <c r="HSL156" s="240"/>
      <c r="HSM156" s="234"/>
      <c r="HSN156" s="258"/>
      <c r="HSO156" s="242"/>
      <c r="HSP156" s="237"/>
      <c r="HSQ156" s="237"/>
      <c r="HSR156" s="243"/>
      <c r="HSS156" s="261"/>
      <c r="HST156" s="56"/>
      <c r="HSU156" s="245"/>
      <c r="HSV156" s="269"/>
      <c r="HSW156" s="270"/>
      <c r="HSX156" s="271"/>
      <c r="HSY156" s="270"/>
      <c r="HSZ156" s="272"/>
      <c r="HTA156" s="245"/>
      <c r="HTB156" s="245"/>
      <c r="HTC156" s="245"/>
      <c r="HTD156" s="272"/>
      <c r="HTE156" s="273"/>
      <c r="HTF156" s="274"/>
      <c r="HTG156" s="275"/>
      <c r="HTH156" s="275"/>
      <c r="HTI156" s="275"/>
      <c r="HTJ156" s="275"/>
      <c r="HTK156" s="254"/>
      <c r="HTL156" s="254"/>
      <c r="HTM156" s="254"/>
      <c r="HTN156" s="254"/>
      <c r="HTO156" s="254"/>
      <c r="HTP156" s="254"/>
      <c r="HTQ156" s="254"/>
      <c r="HTR156" s="267"/>
      <c r="HTS156" s="234"/>
      <c r="HTT156" s="235"/>
      <c r="HTU156" s="236"/>
      <c r="HTV156" s="237"/>
      <c r="HTW156" s="276"/>
      <c r="HTX156" s="239"/>
      <c r="HTY156" s="235"/>
      <c r="HTZ156" s="236"/>
      <c r="HUA156" s="240"/>
      <c r="HUB156" s="234"/>
      <c r="HUC156" s="258"/>
      <c r="HUD156" s="242"/>
      <c r="HUE156" s="237"/>
      <c r="HUF156" s="237"/>
      <c r="HUG156" s="243"/>
      <c r="HUH156" s="261"/>
      <c r="HUI156" s="56"/>
      <c r="HUJ156" s="245"/>
      <c r="HUK156" s="269"/>
      <c r="HUL156" s="270"/>
      <c r="HUM156" s="271"/>
      <c r="HUN156" s="270"/>
      <c r="HUO156" s="272"/>
      <c r="HUP156" s="245"/>
      <c r="HUQ156" s="245"/>
      <c r="HUR156" s="245"/>
      <c r="HUS156" s="272"/>
      <c r="HUT156" s="273"/>
      <c r="HUU156" s="274"/>
      <c r="HUV156" s="275"/>
      <c r="HUW156" s="275"/>
      <c r="HUX156" s="275"/>
      <c r="HUY156" s="275"/>
      <c r="HUZ156" s="254"/>
      <c r="HVA156" s="254"/>
      <c r="HVB156" s="254"/>
      <c r="HVC156" s="254"/>
      <c r="HVD156" s="254"/>
      <c r="HVE156" s="254"/>
      <c r="HVF156" s="254"/>
      <c r="HVG156" s="267"/>
      <c r="HVH156" s="234"/>
      <c r="HVI156" s="235"/>
      <c r="HVJ156" s="236"/>
      <c r="HVK156" s="237"/>
      <c r="HVL156" s="276"/>
      <c r="HVM156" s="239"/>
      <c r="HVN156" s="235"/>
      <c r="HVO156" s="236"/>
      <c r="HVP156" s="240"/>
      <c r="HVQ156" s="234"/>
      <c r="HVR156" s="258"/>
      <c r="HVS156" s="242"/>
      <c r="HVT156" s="237"/>
      <c r="HVU156" s="237"/>
      <c r="HVV156" s="243"/>
      <c r="HVW156" s="261"/>
      <c r="HVX156" s="56"/>
      <c r="HVY156" s="245"/>
      <c r="HVZ156" s="269"/>
      <c r="HWA156" s="270"/>
      <c r="HWB156" s="271"/>
      <c r="HWC156" s="270"/>
      <c r="HWD156" s="272"/>
      <c r="HWE156" s="245"/>
      <c r="HWF156" s="245"/>
      <c r="HWG156" s="245"/>
      <c r="HWH156" s="272"/>
      <c r="HWI156" s="273"/>
      <c r="HWJ156" s="274"/>
      <c r="HWK156" s="275"/>
      <c r="HWL156" s="275"/>
      <c r="HWM156" s="275"/>
      <c r="HWN156" s="275"/>
      <c r="HWO156" s="254"/>
      <c r="HWP156" s="254"/>
      <c r="HWQ156" s="254"/>
      <c r="HWR156" s="254"/>
      <c r="HWS156" s="254"/>
      <c r="HWT156" s="254"/>
      <c r="HWU156" s="254"/>
      <c r="HWV156" s="267"/>
      <c r="HWW156" s="234"/>
      <c r="HWX156" s="235"/>
      <c r="HWY156" s="236"/>
      <c r="HWZ156" s="237"/>
      <c r="HXA156" s="276"/>
      <c r="HXB156" s="239"/>
      <c r="HXC156" s="235"/>
      <c r="HXD156" s="236"/>
      <c r="HXE156" s="240"/>
      <c r="HXF156" s="234"/>
      <c r="HXG156" s="258"/>
      <c r="HXH156" s="242"/>
      <c r="HXI156" s="237"/>
      <c r="HXJ156" s="237"/>
      <c r="HXK156" s="243"/>
      <c r="HXL156" s="261"/>
      <c r="HXM156" s="56"/>
      <c r="HXN156" s="245"/>
      <c r="HXO156" s="269"/>
      <c r="HXP156" s="270"/>
      <c r="HXQ156" s="271"/>
      <c r="HXR156" s="270"/>
      <c r="HXS156" s="272"/>
      <c r="HXT156" s="245"/>
      <c r="HXU156" s="245"/>
      <c r="HXV156" s="245"/>
      <c r="HXW156" s="272"/>
      <c r="HXX156" s="273"/>
      <c r="HXY156" s="274"/>
      <c r="HXZ156" s="275"/>
      <c r="HYA156" s="275"/>
      <c r="HYB156" s="275"/>
      <c r="HYC156" s="275"/>
      <c r="HYD156" s="254"/>
      <c r="HYE156" s="254"/>
      <c r="HYF156" s="254"/>
      <c r="HYG156" s="254"/>
      <c r="HYH156" s="254"/>
      <c r="HYI156" s="254"/>
      <c r="HYJ156" s="254"/>
      <c r="HYK156" s="267"/>
      <c r="HYL156" s="234"/>
      <c r="HYM156" s="235"/>
      <c r="HYN156" s="236"/>
      <c r="HYO156" s="237"/>
      <c r="HYP156" s="276"/>
      <c r="HYQ156" s="239"/>
      <c r="HYR156" s="235"/>
      <c r="HYS156" s="236"/>
      <c r="HYT156" s="240"/>
      <c r="HYU156" s="234"/>
      <c r="HYV156" s="258"/>
      <c r="HYW156" s="242"/>
      <c r="HYX156" s="237"/>
      <c r="HYY156" s="237"/>
      <c r="HYZ156" s="243"/>
      <c r="HZA156" s="261"/>
      <c r="HZB156" s="56"/>
      <c r="HZC156" s="245"/>
      <c r="HZD156" s="269"/>
      <c r="HZE156" s="270"/>
      <c r="HZF156" s="271"/>
      <c r="HZG156" s="270"/>
      <c r="HZH156" s="272"/>
      <c r="HZI156" s="245"/>
      <c r="HZJ156" s="245"/>
      <c r="HZK156" s="245"/>
      <c r="HZL156" s="272"/>
      <c r="HZM156" s="273"/>
      <c r="HZN156" s="274"/>
      <c r="HZO156" s="275"/>
      <c r="HZP156" s="275"/>
      <c r="HZQ156" s="275"/>
      <c r="HZR156" s="275"/>
      <c r="HZS156" s="254"/>
      <c r="HZT156" s="254"/>
      <c r="HZU156" s="254"/>
      <c r="HZV156" s="254"/>
      <c r="HZW156" s="254"/>
      <c r="HZX156" s="254"/>
      <c r="HZY156" s="254"/>
      <c r="HZZ156" s="267"/>
      <c r="IAA156" s="234"/>
      <c r="IAB156" s="235"/>
      <c r="IAC156" s="236"/>
      <c r="IAD156" s="237"/>
      <c r="IAE156" s="276"/>
      <c r="IAF156" s="239"/>
      <c r="IAG156" s="235"/>
      <c r="IAH156" s="236"/>
      <c r="IAI156" s="240"/>
      <c r="IAJ156" s="234"/>
      <c r="IAK156" s="258"/>
      <c r="IAL156" s="242"/>
      <c r="IAM156" s="237"/>
      <c r="IAN156" s="237"/>
      <c r="IAO156" s="243"/>
      <c r="IAP156" s="261"/>
      <c r="IAQ156" s="56"/>
      <c r="IAR156" s="245"/>
      <c r="IAS156" s="269"/>
      <c r="IAT156" s="270"/>
      <c r="IAU156" s="271"/>
      <c r="IAV156" s="270"/>
      <c r="IAW156" s="272"/>
      <c r="IAX156" s="245"/>
      <c r="IAY156" s="245"/>
      <c r="IAZ156" s="245"/>
      <c r="IBA156" s="272"/>
      <c r="IBB156" s="273"/>
      <c r="IBC156" s="274"/>
      <c r="IBD156" s="275"/>
      <c r="IBE156" s="275"/>
      <c r="IBF156" s="275"/>
      <c r="IBG156" s="275"/>
      <c r="IBH156" s="254"/>
      <c r="IBI156" s="254"/>
      <c r="IBJ156" s="254"/>
      <c r="IBK156" s="254"/>
      <c r="IBL156" s="254"/>
      <c r="IBM156" s="254"/>
      <c r="IBN156" s="254"/>
      <c r="IBO156" s="267"/>
      <c r="IBP156" s="234"/>
      <c r="IBQ156" s="235"/>
      <c r="IBR156" s="236"/>
      <c r="IBS156" s="237"/>
      <c r="IBT156" s="276"/>
      <c r="IBU156" s="239"/>
      <c r="IBV156" s="235"/>
      <c r="IBW156" s="236"/>
      <c r="IBX156" s="240"/>
      <c r="IBY156" s="234"/>
      <c r="IBZ156" s="258"/>
      <c r="ICA156" s="242"/>
      <c r="ICB156" s="237"/>
      <c r="ICC156" s="237"/>
      <c r="ICD156" s="243"/>
      <c r="ICE156" s="261"/>
      <c r="ICF156" s="56"/>
      <c r="ICG156" s="245"/>
      <c r="ICH156" s="269"/>
      <c r="ICI156" s="270"/>
      <c r="ICJ156" s="271"/>
      <c r="ICK156" s="270"/>
      <c r="ICL156" s="272"/>
      <c r="ICM156" s="245"/>
      <c r="ICN156" s="245"/>
      <c r="ICO156" s="245"/>
      <c r="ICP156" s="272"/>
      <c r="ICQ156" s="273"/>
      <c r="ICR156" s="274"/>
      <c r="ICS156" s="275"/>
      <c r="ICT156" s="275"/>
      <c r="ICU156" s="275"/>
      <c r="ICV156" s="275"/>
      <c r="ICW156" s="254"/>
      <c r="ICX156" s="254"/>
      <c r="ICY156" s="254"/>
      <c r="ICZ156" s="254"/>
      <c r="IDA156" s="254"/>
      <c r="IDB156" s="254"/>
      <c r="IDC156" s="254"/>
      <c r="IDD156" s="267"/>
      <c r="IDE156" s="234"/>
      <c r="IDF156" s="235"/>
      <c r="IDG156" s="236"/>
      <c r="IDH156" s="237"/>
      <c r="IDI156" s="276"/>
      <c r="IDJ156" s="239"/>
      <c r="IDK156" s="235"/>
      <c r="IDL156" s="236"/>
      <c r="IDM156" s="240"/>
      <c r="IDN156" s="234"/>
      <c r="IDO156" s="258"/>
      <c r="IDP156" s="242"/>
      <c r="IDQ156" s="237"/>
      <c r="IDR156" s="237"/>
      <c r="IDS156" s="243"/>
      <c r="IDT156" s="261"/>
      <c r="IDU156" s="56"/>
      <c r="IDV156" s="245"/>
      <c r="IDW156" s="269"/>
      <c r="IDX156" s="270"/>
      <c r="IDY156" s="271"/>
      <c r="IDZ156" s="270"/>
      <c r="IEA156" s="272"/>
      <c r="IEB156" s="245"/>
      <c r="IEC156" s="245"/>
      <c r="IED156" s="245"/>
      <c r="IEE156" s="272"/>
      <c r="IEF156" s="273"/>
      <c r="IEG156" s="274"/>
      <c r="IEH156" s="275"/>
      <c r="IEI156" s="275"/>
      <c r="IEJ156" s="275"/>
      <c r="IEK156" s="275"/>
      <c r="IEL156" s="254"/>
      <c r="IEM156" s="254"/>
      <c r="IEN156" s="254"/>
      <c r="IEO156" s="254"/>
      <c r="IEP156" s="254"/>
      <c r="IEQ156" s="254"/>
      <c r="IER156" s="254"/>
      <c r="IES156" s="267"/>
      <c r="IET156" s="234"/>
      <c r="IEU156" s="235"/>
      <c r="IEV156" s="236"/>
      <c r="IEW156" s="237"/>
      <c r="IEX156" s="276"/>
      <c r="IEY156" s="239"/>
      <c r="IEZ156" s="235"/>
      <c r="IFA156" s="236"/>
      <c r="IFB156" s="240"/>
      <c r="IFC156" s="234"/>
      <c r="IFD156" s="258"/>
      <c r="IFE156" s="242"/>
      <c r="IFF156" s="237"/>
      <c r="IFG156" s="237"/>
      <c r="IFH156" s="243"/>
      <c r="IFI156" s="261"/>
      <c r="IFJ156" s="56"/>
      <c r="IFK156" s="245"/>
      <c r="IFL156" s="269"/>
      <c r="IFM156" s="270"/>
      <c r="IFN156" s="271"/>
      <c r="IFO156" s="270"/>
      <c r="IFP156" s="272"/>
      <c r="IFQ156" s="245"/>
      <c r="IFR156" s="245"/>
      <c r="IFS156" s="245"/>
      <c r="IFT156" s="272"/>
      <c r="IFU156" s="273"/>
      <c r="IFV156" s="274"/>
      <c r="IFW156" s="275"/>
      <c r="IFX156" s="275"/>
      <c r="IFY156" s="275"/>
      <c r="IFZ156" s="275"/>
      <c r="IGA156" s="254"/>
      <c r="IGB156" s="254"/>
      <c r="IGC156" s="254"/>
      <c r="IGD156" s="254"/>
      <c r="IGE156" s="254"/>
      <c r="IGF156" s="254"/>
      <c r="IGG156" s="254"/>
      <c r="IGH156" s="267"/>
      <c r="IGI156" s="234"/>
      <c r="IGJ156" s="235"/>
      <c r="IGK156" s="236"/>
      <c r="IGL156" s="237"/>
      <c r="IGM156" s="276"/>
      <c r="IGN156" s="239"/>
      <c r="IGO156" s="235"/>
      <c r="IGP156" s="236"/>
      <c r="IGQ156" s="240"/>
      <c r="IGR156" s="234"/>
      <c r="IGS156" s="258"/>
      <c r="IGT156" s="242"/>
      <c r="IGU156" s="237"/>
      <c r="IGV156" s="237"/>
      <c r="IGW156" s="243"/>
      <c r="IGX156" s="261"/>
      <c r="IGY156" s="56"/>
      <c r="IGZ156" s="245"/>
      <c r="IHA156" s="269"/>
      <c r="IHB156" s="270"/>
      <c r="IHC156" s="271"/>
      <c r="IHD156" s="270"/>
      <c r="IHE156" s="272"/>
      <c r="IHF156" s="245"/>
      <c r="IHG156" s="245"/>
      <c r="IHH156" s="245"/>
      <c r="IHI156" s="272"/>
      <c r="IHJ156" s="273"/>
      <c r="IHK156" s="274"/>
      <c r="IHL156" s="275"/>
      <c r="IHM156" s="275"/>
      <c r="IHN156" s="275"/>
      <c r="IHO156" s="275"/>
      <c r="IHP156" s="254"/>
      <c r="IHQ156" s="254"/>
      <c r="IHR156" s="254"/>
      <c r="IHS156" s="254"/>
      <c r="IHT156" s="254"/>
      <c r="IHU156" s="254"/>
      <c r="IHV156" s="254"/>
      <c r="IHW156" s="267"/>
      <c r="IHX156" s="234"/>
      <c r="IHY156" s="235"/>
      <c r="IHZ156" s="236"/>
      <c r="IIA156" s="237"/>
      <c r="IIB156" s="276"/>
      <c r="IIC156" s="239"/>
      <c r="IID156" s="235"/>
      <c r="IIE156" s="236"/>
      <c r="IIF156" s="240"/>
      <c r="IIG156" s="234"/>
      <c r="IIH156" s="258"/>
      <c r="III156" s="242"/>
      <c r="IIJ156" s="237"/>
      <c r="IIK156" s="237"/>
      <c r="IIL156" s="243"/>
      <c r="IIM156" s="261"/>
      <c r="IIN156" s="56"/>
      <c r="IIO156" s="245"/>
      <c r="IIP156" s="269"/>
      <c r="IIQ156" s="270"/>
      <c r="IIR156" s="271"/>
      <c r="IIS156" s="270"/>
      <c r="IIT156" s="272"/>
      <c r="IIU156" s="245"/>
      <c r="IIV156" s="245"/>
      <c r="IIW156" s="245"/>
      <c r="IIX156" s="272"/>
      <c r="IIY156" s="273"/>
      <c r="IIZ156" s="274"/>
      <c r="IJA156" s="275"/>
      <c r="IJB156" s="275"/>
      <c r="IJC156" s="275"/>
      <c r="IJD156" s="275"/>
      <c r="IJE156" s="254"/>
      <c r="IJF156" s="254"/>
      <c r="IJG156" s="254"/>
      <c r="IJH156" s="254"/>
      <c r="IJI156" s="254"/>
      <c r="IJJ156" s="254"/>
      <c r="IJK156" s="254"/>
      <c r="IJL156" s="267"/>
      <c r="IJM156" s="234"/>
      <c r="IJN156" s="235"/>
      <c r="IJO156" s="236"/>
      <c r="IJP156" s="237"/>
      <c r="IJQ156" s="276"/>
      <c r="IJR156" s="239"/>
      <c r="IJS156" s="235"/>
      <c r="IJT156" s="236"/>
      <c r="IJU156" s="240"/>
      <c r="IJV156" s="234"/>
      <c r="IJW156" s="258"/>
      <c r="IJX156" s="242"/>
      <c r="IJY156" s="237"/>
      <c r="IJZ156" s="237"/>
      <c r="IKA156" s="243"/>
      <c r="IKB156" s="261"/>
      <c r="IKC156" s="56"/>
      <c r="IKD156" s="245"/>
      <c r="IKE156" s="269"/>
      <c r="IKF156" s="270"/>
      <c r="IKG156" s="271"/>
      <c r="IKH156" s="270"/>
      <c r="IKI156" s="272"/>
      <c r="IKJ156" s="245"/>
      <c r="IKK156" s="245"/>
      <c r="IKL156" s="245"/>
      <c r="IKM156" s="272"/>
      <c r="IKN156" s="273"/>
      <c r="IKO156" s="274"/>
      <c r="IKP156" s="275"/>
      <c r="IKQ156" s="275"/>
      <c r="IKR156" s="275"/>
      <c r="IKS156" s="275"/>
      <c r="IKT156" s="254"/>
      <c r="IKU156" s="254"/>
      <c r="IKV156" s="254"/>
      <c r="IKW156" s="254"/>
      <c r="IKX156" s="254"/>
      <c r="IKY156" s="254"/>
      <c r="IKZ156" s="254"/>
      <c r="ILA156" s="267"/>
      <c r="ILB156" s="234"/>
      <c r="ILC156" s="235"/>
      <c r="ILD156" s="236"/>
      <c r="ILE156" s="237"/>
      <c r="ILF156" s="276"/>
      <c r="ILG156" s="239"/>
      <c r="ILH156" s="235"/>
      <c r="ILI156" s="236"/>
      <c r="ILJ156" s="240"/>
      <c r="ILK156" s="234"/>
      <c r="ILL156" s="258"/>
      <c r="ILM156" s="242"/>
      <c r="ILN156" s="237"/>
      <c r="ILO156" s="237"/>
      <c r="ILP156" s="243"/>
      <c r="ILQ156" s="261"/>
      <c r="ILR156" s="56"/>
      <c r="ILS156" s="245"/>
      <c r="ILT156" s="269"/>
      <c r="ILU156" s="270"/>
      <c r="ILV156" s="271"/>
      <c r="ILW156" s="270"/>
      <c r="ILX156" s="272"/>
      <c r="ILY156" s="245"/>
      <c r="ILZ156" s="245"/>
      <c r="IMA156" s="245"/>
      <c r="IMB156" s="272"/>
      <c r="IMC156" s="273"/>
      <c r="IMD156" s="274"/>
      <c r="IME156" s="275"/>
      <c r="IMF156" s="275"/>
      <c r="IMG156" s="275"/>
      <c r="IMH156" s="275"/>
      <c r="IMI156" s="254"/>
      <c r="IMJ156" s="254"/>
      <c r="IMK156" s="254"/>
      <c r="IML156" s="254"/>
      <c r="IMM156" s="254"/>
      <c r="IMN156" s="254"/>
      <c r="IMO156" s="254"/>
      <c r="IMP156" s="267"/>
      <c r="IMQ156" s="234"/>
      <c r="IMR156" s="235"/>
      <c r="IMS156" s="236"/>
      <c r="IMT156" s="237"/>
      <c r="IMU156" s="276"/>
      <c r="IMV156" s="239"/>
      <c r="IMW156" s="235"/>
      <c r="IMX156" s="236"/>
      <c r="IMY156" s="240"/>
      <c r="IMZ156" s="234"/>
      <c r="INA156" s="258"/>
      <c r="INB156" s="242"/>
      <c r="INC156" s="237"/>
      <c r="IND156" s="237"/>
      <c r="INE156" s="243"/>
      <c r="INF156" s="261"/>
      <c r="ING156" s="56"/>
      <c r="INH156" s="245"/>
      <c r="INI156" s="269"/>
      <c r="INJ156" s="270"/>
      <c r="INK156" s="271"/>
      <c r="INL156" s="270"/>
      <c r="INM156" s="272"/>
      <c r="INN156" s="245"/>
      <c r="INO156" s="245"/>
      <c r="INP156" s="245"/>
      <c r="INQ156" s="272"/>
      <c r="INR156" s="273"/>
      <c r="INS156" s="274"/>
      <c r="INT156" s="275"/>
      <c r="INU156" s="275"/>
      <c r="INV156" s="275"/>
      <c r="INW156" s="275"/>
      <c r="INX156" s="254"/>
      <c r="INY156" s="254"/>
      <c r="INZ156" s="254"/>
      <c r="IOA156" s="254"/>
      <c r="IOB156" s="254"/>
      <c r="IOC156" s="254"/>
      <c r="IOD156" s="254"/>
      <c r="IOE156" s="267"/>
      <c r="IOF156" s="234"/>
      <c r="IOG156" s="235"/>
      <c r="IOH156" s="236"/>
      <c r="IOI156" s="237"/>
      <c r="IOJ156" s="276"/>
      <c r="IOK156" s="239"/>
      <c r="IOL156" s="235"/>
      <c r="IOM156" s="236"/>
      <c r="ION156" s="240"/>
      <c r="IOO156" s="234"/>
      <c r="IOP156" s="258"/>
      <c r="IOQ156" s="242"/>
      <c r="IOR156" s="237"/>
      <c r="IOS156" s="237"/>
      <c r="IOT156" s="243"/>
      <c r="IOU156" s="261"/>
      <c r="IOV156" s="56"/>
      <c r="IOW156" s="245"/>
      <c r="IOX156" s="269"/>
      <c r="IOY156" s="270"/>
      <c r="IOZ156" s="271"/>
      <c r="IPA156" s="270"/>
      <c r="IPB156" s="272"/>
      <c r="IPC156" s="245"/>
      <c r="IPD156" s="245"/>
      <c r="IPE156" s="245"/>
      <c r="IPF156" s="272"/>
      <c r="IPG156" s="273"/>
      <c r="IPH156" s="274"/>
      <c r="IPI156" s="275"/>
      <c r="IPJ156" s="275"/>
      <c r="IPK156" s="275"/>
      <c r="IPL156" s="275"/>
      <c r="IPM156" s="254"/>
      <c r="IPN156" s="254"/>
      <c r="IPO156" s="254"/>
      <c r="IPP156" s="254"/>
      <c r="IPQ156" s="254"/>
      <c r="IPR156" s="254"/>
      <c r="IPS156" s="254"/>
      <c r="IPT156" s="267"/>
      <c r="IPU156" s="234"/>
      <c r="IPV156" s="235"/>
      <c r="IPW156" s="236"/>
      <c r="IPX156" s="237"/>
      <c r="IPY156" s="276"/>
      <c r="IPZ156" s="239"/>
      <c r="IQA156" s="235"/>
      <c r="IQB156" s="236"/>
      <c r="IQC156" s="240"/>
      <c r="IQD156" s="234"/>
      <c r="IQE156" s="258"/>
      <c r="IQF156" s="242"/>
      <c r="IQG156" s="237"/>
      <c r="IQH156" s="237"/>
      <c r="IQI156" s="243"/>
      <c r="IQJ156" s="261"/>
      <c r="IQK156" s="56"/>
      <c r="IQL156" s="245"/>
      <c r="IQM156" s="269"/>
      <c r="IQN156" s="270"/>
      <c r="IQO156" s="271"/>
      <c r="IQP156" s="270"/>
      <c r="IQQ156" s="272"/>
      <c r="IQR156" s="245"/>
      <c r="IQS156" s="245"/>
      <c r="IQT156" s="245"/>
      <c r="IQU156" s="272"/>
      <c r="IQV156" s="273"/>
      <c r="IQW156" s="274"/>
      <c r="IQX156" s="275"/>
      <c r="IQY156" s="275"/>
      <c r="IQZ156" s="275"/>
      <c r="IRA156" s="275"/>
      <c r="IRB156" s="254"/>
      <c r="IRC156" s="254"/>
      <c r="IRD156" s="254"/>
      <c r="IRE156" s="254"/>
      <c r="IRF156" s="254"/>
      <c r="IRG156" s="254"/>
      <c r="IRH156" s="254"/>
      <c r="IRI156" s="267"/>
      <c r="IRJ156" s="234"/>
      <c r="IRK156" s="235"/>
      <c r="IRL156" s="236"/>
      <c r="IRM156" s="237"/>
      <c r="IRN156" s="276"/>
      <c r="IRO156" s="239"/>
      <c r="IRP156" s="235"/>
      <c r="IRQ156" s="236"/>
      <c r="IRR156" s="240"/>
      <c r="IRS156" s="234"/>
      <c r="IRT156" s="258"/>
      <c r="IRU156" s="242"/>
      <c r="IRV156" s="237"/>
      <c r="IRW156" s="237"/>
      <c r="IRX156" s="243"/>
      <c r="IRY156" s="261"/>
      <c r="IRZ156" s="56"/>
      <c r="ISA156" s="245"/>
      <c r="ISB156" s="269"/>
      <c r="ISC156" s="270"/>
      <c r="ISD156" s="271"/>
      <c r="ISE156" s="270"/>
      <c r="ISF156" s="272"/>
      <c r="ISG156" s="245"/>
      <c r="ISH156" s="245"/>
      <c r="ISI156" s="245"/>
      <c r="ISJ156" s="272"/>
      <c r="ISK156" s="273"/>
      <c r="ISL156" s="274"/>
      <c r="ISM156" s="275"/>
      <c r="ISN156" s="275"/>
      <c r="ISO156" s="275"/>
      <c r="ISP156" s="275"/>
      <c r="ISQ156" s="254"/>
      <c r="ISR156" s="254"/>
      <c r="ISS156" s="254"/>
      <c r="IST156" s="254"/>
      <c r="ISU156" s="254"/>
      <c r="ISV156" s="254"/>
      <c r="ISW156" s="254"/>
      <c r="ISX156" s="267"/>
      <c r="ISY156" s="234"/>
      <c r="ISZ156" s="235"/>
      <c r="ITA156" s="236"/>
      <c r="ITB156" s="237"/>
      <c r="ITC156" s="276"/>
      <c r="ITD156" s="239"/>
      <c r="ITE156" s="235"/>
      <c r="ITF156" s="236"/>
      <c r="ITG156" s="240"/>
      <c r="ITH156" s="234"/>
      <c r="ITI156" s="258"/>
      <c r="ITJ156" s="242"/>
      <c r="ITK156" s="237"/>
      <c r="ITL156" s="237"/>
      <c r="ITM156" s="243"/>
      <c r="ITN156" s="261"/>
      <c r="ITO156" s="56"/>
      <c r="ITP156" s="245"/>
      <c r="ITQ156" s="269"/>
      <c r="ITR156" s="270"/>
      <c r="ITS156" s="271"/>
      <c r="ITT156" s="270"/>
      <c r="ITU156" s="272"/>
      <c r="ITV156" s="245"/>
      <c r="ITW156" s="245"/>
      <c r="ITX156" s="245"/>
      <c r="ITY156" s="272"/>
      <c r="ITZ156" s="273"/>
      <c r="IUA156" s="274"/>
      <c r="IUB156" s="275"/>
      <c r="IUC156" s="275"/>
      <c r="IUD156" s="275"/>
      <c r="IUE156" s="275"/>
      <c r="IUF156" s="254"/>
      <c r="IUG156" s="254"/>
      <c r="IUH156" s="254"/>
      <c r="IUI156" s="254"/>
      <c r="IUJ156" s="254"/>
      <c r="IUK156" s="254"/>
      <c r="IUL156" s="254"/>
      <c r="IUM156" s="267"/>
      <c r="IUN156" s="234"/>
      <c r="IUO156" s="235"/>
      <c r="IUP156" s="236"/>
      <c r="IUQ156" s="237"/>
      <c r="IUR156" s="276"/>
      <c r="IUS156" s="239"/>
      <c r="IUT156" s="235"/>
      <c r="IUU156" s="236"/>
      <c r="IUV156" s="240"/>
      <c r="IUW156" s="234"/>
      <c r="IUX156" s="258"/>
      <c r="IUY156" s="242"/>
      <c r="IUZ156" s="237"/>
      <c r="IVA156" s="237"/>
      <c r="IVB156" s="243"/>
      <c r="IVC156" s="261"/>
      <c r="IVD156" s="56"/>
      <c r="IVE156" s="245"/>
      <c r="IVF156" s="269"/>
      <c r="IVG156" s="270"/>
      <c r="IVH156" s="271"/>
      <c r="IVI156" s="270"/>
      <c r="IVJ156" s="272"/>
      <c r="IVK156" s="245"/>
      <c r="IVL156" s="245"/>
      <c r="IVM156" s="245"/>
      <c r="IVN156" s="272"/>
      <c r="IVO156" s="273"/>
      <c r="IVP156" s="274"/>
      <c r="IVQ156" s="275"/>
      <c r="IVR156" s="275"/>
      <c r="IVS156" s="275"/>
      <c r="IVT156" s="275"/>
      <c r="IVU156" s="254"/>
      <c r="IVV156" s="254"/>
      <c r="IVW156" s="254"/>
      <c r="IVX156" s="254"/>
      <c r="IVY156" s="254"/>
      <c r="IVZ156" s="254"/>
      <c r="IWA156" s="254"/>
      <c r="IWB156" s="267"/>
      <c r="IWC156" s="234"/>
      <c r="IWD156" s="235"/>
      <c r="IWE156" s="236"/>
      <c r="IWF156" s="237"/>
      <c r="IWG156" s="276"/>
      <c r="IWH156" s="239"/>
      <c r="IWI156" s="235"/>
      <c r="IWJ156" s="236"/>
      <c r="IWK156" s="240"/>
      <c r="IWL156" s="234"/>
      <c r="IWM156" s="258"/>
      <c r="IWN156" s="242"/>
      <c r="IWO156" s="237"/>
      <c r="IWP156" s="237"/>
      <c r="IWQ156" s="243"/>
      <c r="IWR156" s="261"/>
      <c r="IWS156" s="56"/>
      <c r="IWT156" s="245"/>
      <c r="IWU156" s="269"/>
      <c r="IWV156" s="270"/>
      <c r="IWW156" s="271"/>
      <c r="IWX156" s="270"/>
      <c r="IWY156" s="272"/>
      <c r="IWZ156" s="245"/>
      <c r="IXA156" s="245"/>
      <c r="IXB156" s="245"/>
      <c r="IXC156" s="272"/>
      <c r="IXD156" s="273"/>
      <c r="IXE156" s="274"/>
      <c r="IXF156" s="275"/>
      <c r="IXG156" s="275"/>
      <c r="IXH156" s="275"/>
      <c r="IXI156" s="275"/>
      <c r="IXJ156" s="254"/>
      <c r="IXK156" s="254"/>
      <c r="IXL156" s="254"/>
      <c r="IXM156" s="254"/>
      <c r="IXN156" s="254"/>
      <c r="IXO156" s="254"/>
      <c r="IXP156" s="254"/>
      <c r="IXQ156" s="267"/>
      <c r="IXR156" s="234"/>
      <c r="IXS156" s="235"/>
      <c r="IXT156" s="236"/>
      <c r="IXU156" s="237"/>
      <c r="IXV156" s="276"/>
      <c r="IXW156" s="239"/>
      <c r="IXX156" s="235"/>
      <c r="IXY156" s="236"/>
      <c r="IXZ156" s="240"/>
      <c r="IYA156" s="234"/>
      <c r="IYB156" s="258"/>
      <c r="IYC156" s="242"/>
      <c r="IYD156" s="237"/>
      <c r="IYE156" s="237"/>
      <c r="IYF156" s="243"/>
      <c r="IYG156" s="261"/>
      <c r="IYH156" s="56"/>
      <c r="IYI156" s="245"/>
      <c r="IYJ156" s="269"/>
      <c r="IYK156" s="270"/>
      <c r="IYL156" s="271"/>
      <c r="IYM156" s="270"/>
      <c r="IYN156" s="272"/>
      <c r="IYO156" s="245"/>
      <c r="IYP156" s="245"/>
      <c r="IYQ156" s="245"/>
      <c r="IYR156" s="272"/>
      <c r="IYS156" s="273"/>
      <c r="IYT156" s="274"/>
      <c r="IYU156" s="275"/>
      <c r="IYV156" s="275"/>
      <c r="IYW156" s="275"/>
      <c r="IYX156" s="275"/>
      <c r="IYY156" s="254"/>
      <c r="IYZ156" s="254"/>
      <c r="IZA156" s="254"/>
      <c r="IZB156" s="254"/>
      <c r="IZC156" s="254"/>
      <c r="IZD156" s="254"/>
      <c r="IZE156" s="254"/>
      <c r="IZF156" s="267"/>
      <c r="IZG156" s="234"/>
      <c r="IZH156" s="235"/>
      <c r="IZI156" s="236"/>
      <c r="IZJ156" s="237"/>
      <c r="IZK156" s="276"/>
      <c r="IZL156" s="239"/>
      <c r="IZM156" s="235"/>
      <c r="IZN156" s="236"/>
      <c r="IZO156" s="240"/>
      <c r="IZP156" s="234"/>
      <c r="IZQ156" s="258"/>
      <c r="IZR156" s="242"/>
      <c r="IZS156" s="237"/>
      <c r="IZT156" s="237"/>
      <c r="IZU156" s="243"/>
      <c r="IZV156" s="261"/>
      <c r="IZW156" s="56"/>
      <c r="IZX156" s="245"/>
      <c r="IZY156" s="269"/>
      <c r="IZZ156" s="270"/>
      <c r="JAA156" s="271"/>
      <c r="JAB156" s="270"/>
      <c r="JAC156" s="272"/>
      <c r="JAD156" s="245"/>
      <c r="JAE156" s="245"/>
      <c r="JAF156" s="245"/>
      <c r="JAG156" s="272"/>
      <c r="JAH156" s="273"/>
      <c r="JAI156" s="274"/>
      <c r="JAJ156" s="275"/>
      <c r="JAK156" s="275"/>
      <c r="JAL156" s="275"/>
      <c r="JAM156" s="275"/>
      <c r="JAN156" s="254"/>
      <c r="JAO156" s="254"/>
      <c r="JAP156" s="254"/>
      <c r="JAQ156" s="254"/>
      <c r="JAR156" s="254"/>
      <c r="JAS156" s="254"/>
      <c r="JAT156" s="254"/>
      <c r="JAU156" s="267"/>
      <c r="JAV156" s="234"/>
      <c r="JAW156" s="235"/>
      <c r="JAX156" s="236"/>
      <c r="JAY156" s="237"/>
      <c r="JAZ156" s="276"/>
      <c r="JBA156" s="239"/>
      <c r="JBB156" s="235"/>
      <c r="JBC156" s="236"/>
      <c r="JBD156" s="240"/>
      <c r="JBE156" s="234"/>
      <c r="JBF156" s="258"/>
      <c r="JBG156" s="242"/>
      <c r="JBH156" s="237"/>
      <c r="JBI156" s="237"/>
      <c r="JBJ156" s="243"/>
      <c r="JBK156" s="261"/>
      <c r="JBL156" s="56"/>
      <c r="JBM156" s="245"/>
      <c r="JBN156" s="269"/>
      <c r="JBO156" s="270"/>
      <c r="JBP156" s="271"/>
      <c r="JBQ156" s="270"/>
      <c r="JBR156" s="272"/>
      <c r="JBS156" s="245"/>
      <c r="JBT156" s="245"/>
      <c r="JBU156" s="245"/>
      <c r="JBV156" s="272"/>
      <c r="JBW156" s="273"/>
      <c r="JBX156" s="274"/>
      <c r="JBY156" s="275"/>
      <c r="JBZ156" s="275"/>
      <c r="JCA156" s="275"/>
      <c r="JCB156" s="275"/>
      <c r="JCC156" s="254"/>
      <c r="JCD156" s="254"/>
      <c r="JCE156" s="254"/>
      <c r="JCF156" s="254"/>
      <c r="JCG156" s="254"/>
      <c r="JCH156" s="254"/>
      <c r="JCI156" s="254"/>
      <c r="JCJ156" s="267"/>
      <c r="JCK156" s="234"/>
      <c r="JCL156" s="235"/>
      <c r="JCM156" s="236"/>
      <c r="JCN156" s="237"/>
      <c r="JCO156" s="276"/>
      <c r="JCP156" s="239"/>
      <c r="JCQ156" s="235"/>
      <c r="JCR156" s="236"/>
      <c r="JCS156" s="240"/>
      <c r="JCT156" s="234"/>
      <c r="JCU156" s="258"/>
      <c r="JCV156" s="242"/>
      <c r="JCW156" s="237"/>
      <c r="JCX156" s="237"/>
      <c r="JCY156" s="243"/>
      <c r="JCZ156" s="261"/>
      <c r="JDA156" s="56"/>
      <c r="JDB156" s="245"/>
      <c r="JDC156" s="269"/>
      <c r="JDD156" s="270"/>
      <c r="JDE156" s="271"/>
      <c r="JDF156" s="270"/>
      <c r="JDG156" s="272"/>
      <c r="JDH156" s="245"/>
      <c r="JDI156" s="245"/>
      <c r="JDJ156" s="245"/>
      <c r="JDK156" s="272"/>
      <c r="JDL156" s="273"/>
      <c r="JDM156" s="274"/>
      <c r="JDN156" s="275"/>
      <c r="JDO156" s="275"/>
      <c r="JDP156" s="275"/>
      <c r="JDQ156" s="275"/>
      <c r="JDR156" s="254"/>
      <c r="JDS156" s="254"/>
      <c r="JDT156" s="254"/>
      <c r="JDU156" s="254"/>
      <c r="JDV156" s="254"/>
      <c r="JDW156" s="254"/>
      <c r="JDX156" s="254"/>
      <c r="JDY156" s="267"/>
      <c r="JDZ156" s="234"/>
      <c r="JEA156" s="235"/>
      <c r="JEB156" s="236"/>
      <c r="JEC156" s="237"/>
      <c r="JED156" s="276"/>
      <c r="JEE156" s="239"/>
      <c r="JEF156" s="235"/>
      <c r="JEG156" s="236"/>
      <c r="JEH156" s="240"/>
      <c r="JEI156" s="234"/>
      <c r="JEJ156" s="258"/>
      <c r="JEK156" s="242"/>
      <c r="JEL156" s="237"/>
      <c r="JEM156" s="237"/>
      <c r="JEN156" s="243"/>
      <c r="JEO156" s="261"/>
      <c r="JEP156" s="56"/>
      <c r="JEQ156" s="245"/>
      <c r="JER156" s="269"/>
      <c r="JES156" s="270"/>
      <c r="JET156" s="271"/>
      <c r="JEU156" s="270"/>
      <c r="JEV156" s="272"/>
      <c r="JEW156" s="245"/>
      <c r="JEX156" s="245"/>
      <c r="JEY156" s="245"/>
      <c r="JEZ156" s="272"/>
      <c r="JFA156" s="273"/>
      <c r="JFB156" s="274"/>
      <c r="JFC156" s="275"/>
      <c r="JFD156" s="275"/>
      <c r="JFE156" s="275"/>
      <c r="JFF156" s="275"/>
      <c r="JFG156" s="254"/>
      <c r="JFH156" s="254"/>
      <c r="JFI156" s="254"/>
      <c r="JFJ156" s="254"/>
      <c r="JFK156" s="254"/>
      <c r="JFL156" s="254"/>
      <c r="JFM156" s="254"/>
      <c r="JFN156" s="267"/>
      <c r="JFO156" s="234"/>
      <c r="JFP156" s="235"/>
      <c r="JFQ156" s="236"/>
      <c r="JFR156" s="237"/>
      <c r="JFS156" s="276"/>
      <c r="JFT156" s="239"/>
      <c r="JFU156" s="235"/>
      <c r="JFV156" s="236"/>
      <c r="JFW156" s="240"/>
      <c r="JFX156" s="234"/>
      <c r="JFY156" s="258"/>
      <c r="JFZ156" s="242"/>
      <c r="JGA156" s="237"/>
      <c r="JGB156" s="237"/>
      <c r="JGC156" s="243"/>
      <c r="JGD156" s="261"/>
      <c r="JGE156" s="56"/>
      <c r="JGF156" s="245"/>
      <c r="JGG156" s="269"/>
      <c r="JGH156" s="270"/>
      <c r="JGI156" s="271"/>
      <c r="JGJ156" s="270"/>
      <c r="JGK156" s="272"/>
      <c r="JGL156" s="245"/>
      <c r="JGM156" s="245"/>
      <c r="JGN156" s="245"/>
      <c r="JGO156" s="272"/>
      <c r="JGP156" s="273"/>
      <c r="JGQ156" s="274"/>
      <c r="JGR156" s="275"/>
      <c r="JGS156" s="275"/>
      <c r="JGT156" s="275"/>
      <c r="JGU156" s="275"/>
      <c r="JGV156" s="254"/>
      <c r="JGW156" s="254"/>
      <c r="JGX156" s="254"/>
      <c r="JGY156" s="254"/>
      <c r="JGZ156" s="254"/>
      <c r="JHA156" s="254"/>
      <c r="JHB156" s="254"/>
      <c r="JHC156" s="267"/>
      <c r="JHD156" s="234"/>
      <c r="JHE156" s="235"/>
      <c r="JHF156" s="236"/>
      <c r="JHG156" s="237"/>
      <c r="JHH156" s="276"/>
      <c r="JHI156" s="239"/>
      <c r="JHJ156" s="235"/>
      <c r="JHK156" s="236"/>
      <c r="JHL156" s="240"/>
      <c r="JHM156" s="234"/>
      <c r="JHN156" s="258"/>
      <c r="JHO156" s="242"/>
      <c r="JHP156" s="237"/>
      <c r="JHQ156" s="237"/>
      <c r="JHR156" s="243"/>
      <c r="JHS156" s="261"/>
      <c r="JHT156" s="56"/>
      <c r="JHU156" s="245"/>
      <c r="JHV156" s="269"/>
      <c r="JHW156" s="270"/>
      <c r="JHX156" s="271"/>
      <c r="JHY156" s="270"/>
      <c r="JHZ156" s="272"/>
      <c r="JIA156" s="245"/>
      <c r="JIB156" s="245"/>
      <c r="JIC156" s="245"/>
      <c r="JID156" s="272"/>
      <c r="JIE156" s="273"/>
      <c r="JIF156" s="274"/>
      <c r="JIG156" s="275"/>
      <c r="JIH156" s="275"/>
      <c r="JII156" s="275"/>
      <c r="JIJ156" s="275"/>
      <c r="JIK156" s="254"/>
      <c r="JIL156" s="254"/>
      <c r="JIM156" s="254"/>
      <c r="JIN156" s="254"/>
      <c r="JIO156" s="254"/>
      <c r="JIP156" s="254"/>
      <c r="JIQ156" s="254"/>
      <c r="JIR156" s="267"/>
      <c r="JIS156" s="234"/>
      <c r="JIT156" s="235"/>
      <c r="JIU156" s="236"/>
      <c r="JIV156" s="237"/>
      <c r="JIW156" s="276"/>
      <c r="JIX156" s="239"/>
      <c r="JIY156" s="235"/>
      <c r="JIZ156" s="236"/>
      <c r="JJA156" s="240"/>
      <c r="JJB156" s="234"/>
      <c r="JJC156" s="258"/>
      <c r="JJD156" s="242"/>
      <c r="JJE156" s="237"/>
      <c r="JJF156" s="237"/>
      <c r="JJG156" s="243"/>
      <c r="JJH156" s="261"/>
      <c r="JJI156" s="56"/>
      <c r="JJJ156" s="245"/>
      <c r="JJK156" s="269"/>
      <c r="JJL156" s="270"/>
      <c r="JJM156" s="271"/>
      <c r="JJN156" s="270"/>
      <c r="JJO156" s="272"/>
      <c r="JJP156" s="245"/>
      <c r="JJQ156" s="245"/>
      <c r="JJR156" s="245"/>
      <c r="JJS156" s="272"/>
      <c r="JJT156" s="273"/>
      <c r="JJU156" s="274"/>
      <c r="JJV156" s="275"/>
      <c r="JJW156" s="275"/>
      <c r="JJX156" s="275"/>
      <c r="JJY156" s="275"/>
      <c r="JJZ156" s="254"/>
      <c r="JKA156" s="254"/>
      <c r="JKB156" s="254"/>
      <c r="JKC156" s="254"/>
      <c r="JKD156" s="254"/>
      <c r="JKE156" s="254"/>
      <c r="JKF156" s="254"/>
      <c r="JKG156" s="267"/>
      <c r="JKH156" s="234"/>
      <c r="JKI156" s="235"/>
      <c r="JKJ156" s="236"/>
      <c r="JKK156" s="237"/>
      <c r="JKL156" s="276"/>
      <c r="JKM156" s="239"/>
      <c r="JKN156" s="235"/>
      <c r="JKO156" s="236"/>
      <c r="JKP156" s="240"/>
      <c r="JKQ156" s="234"/>
      <c r="JKR156" s="258"/>
      <c r="JKS156" s="242"/>
      <c r="JKT156" s="237"/>
      <c r="JKU156" s="237"/>
      <c r="JKV156" s="243"/>
      <c r="JKW156" s="261"/>
      <c r="JKX156" s="56"/>
      <c r="JKY156" s="245"/>
      <c r="JKZ156" s="269"/>
      <c r="JLA156" s="270"/>
      <c r="JLB156" s="271"/>
      <c r="JLC156" s="270"/>
      <c r="JLD156" s="272"/>
      <c r="JLE156" s="245"/>
      <c r="JLF156" s="245"/>
      <c r="JLG156" s="245"/>
      <c r="JLH156" s="272"/>
      <c r="JLI156" s="273"/>
      <c r="JLJ156" s="274"/>
      <c r="JLK156" s="275"/>
      <c r="JLL156" s="275"/>
      <c r="JLM156" s="275"/>
      <c r="JLN156" s="275"/>
      <c r="JLO156" s="254"/>
      <c r="JLP156" s="254"/>
      <c r="JLQ156" s="254"/>
      <c r="JLR156" s="254"/>
      <c r="JLS156" s="254"/>
      <c r="JLT156" s="254"/>
      <c r="JLU156" s="254"/>
      <c r="JLV156" s="267"/>
      <c r="JLW156" s="234"/>
      <c r="JLX156" s="235"/>
      <c r="JLY156" s="236"/>
      <c r="JLZ156" s="237"/>
      <c r="JMA156" s="276"/>
      <c r="JMB156" s="239"/>
      <c r="JMC156" s="235"/>
      <c r="JMD156" s="236"/>
      <c r="JME156" s="240"/>
      <c r="JMF156" s="234"/>
      <c r="JMG156" s="258"/>
      <c r="JMH156" s="242"/>
      <c r="JMI156" s="237"/>
      <c r="JMJ156" s="237"/>
      <c r="JMK156" s="243"/>
      <c r="JML156" s="261"/>
      <c r="JMM156" s="56"/>
      <c r="JMN156" s="245"/>
      <c r="JMO156" s="269"/>
      <c r="JMP156" s="270"/>
      <c r="JMQ156" s="271"/>
      <c r="JMR156" s="270"/>
      <c r="JMS156" s="272"/>
      <c r="JMT156" s="245"/>
      <c r="JMU156" s="245"/>
      <c r="JMV156" s="245"/>
      <c r="JMW156" s="272"/>
      <c r="JMX156" s="273"/>
      <c r="JMY156" s="274"/>
      <c r="JMZ156" s="275"/>
      <c r="JNA156" s="275"/>
      <c r="JNB156" s="275"/>
      <c r="JNC156" s="275"/>
      <c r="JND156" s="254"/>
      <c r="JNE156" s="254"/>
      <c r="JNF156" s="254"/>
      <c r="JNG156" s="254"/>
      <c r="JNH156" s="254"/>
      <c r="JNI156" s="254"/>
      <c r="JNJ156" s="254"/>
      <c r="JNK156" s="267"/>
      <c r="JNL156" s="234"/>
      <c r="JNM156" s="235"/>
      <c r="JNN156" s="236"/>
      <c r="JNO156" s="237"/>
      <c r="JNP156" s="276"/>
      <c r="JNQ156" s="239"/>
      <c r="JNR156" s="235"/>
      <c r="JNS156" s="236"/>
      <c r="JNT156" s="240"/>
      <c r="JNU156" s="234"/>
      <c r="JNV156" s="258"/>
      <c r="JNW156" s="242"/>
      <c r="JNX156" s="237"/>
      <c r="JNY156" s="237"/>
      <c r="JNZ156" s="243"/>
      <c r="JOA156" s="261"/>
      <c r="JOB156" s="56"/>
      <c r="JOC156" s="245"/>
      <c r="JOD156" s="269"/>
      <c r="JOE156" s="270"/>
      <c r="JOF156" s="271"/>
      <c r="JOG156" s="270"/>
      <c r="JOH156" s="272"/>
      <c r="JOI156" s="245"/>
      <c r="JOJ156" s="245"/>
      <c r="JOK156" s="245"/>
      <c r="JOL156" s="272"/>
      <c r="JOM156" s="273"/>
      <c r="JON156" s="274"/>
      <c r="JOO156" s="275"/>
      <c r="JOP156" s="275"/>
      <c r="JOQ156" s="275"/>
      <c r="JOR156" s="275"/>
      <c r="JOS156" s="254"/>
      <c r="JOT156" s="254"/>
      <c r="JOU156" s="254"/>
      <c r="JOV156" s="254"/>
      <c r="JOW156" s="254"/>
      <c r="JOX156" s="254"/>
      <c r="JOY156" s="254"/>
      <c r="JOZ156" s="267"/>
      <c r="JPA156" s="234"/>
      <c r="JPB156" s="235"/>
      <c r="JPC156" s="236"/>
      <c r="JPD156" s="237"/>
      <c r="JPE156" s="276"/>
      <c r="JPF156" s="239"/>
      <c r="JPG156" s="235"/>
      <c r="JPH156" s="236"/>
      <c r="JPI156" s="240"/>
      <c r="JPJ156" s="234"/>
      <c r="JPK156" s="258"/>
      <c r="JPL156" s="242"/>
      <c r="JPM156" s="237"/>
      <c r="JPN156" s="237"/>
      <c r="JPO156" s="243"/>
      <c r="JPP156" s="261"/>
      <c r="JPQ156" s="56"/>
      <c r="JPR156" s="245"/>
      <c r="JPS156" s="269"/>
      <c r="JPT156" s="270"/>
      <c r="JPU156" s="271"/>
      <c r="JPV156" s="270"/>
      <c r="JPW156" s="272"/>
      <c r="JPX156" s="245"/>
      <c r="JPY156" s="245"/>
      <c r="JPZ156" s="245"/>
      <c r="JQA156" s="272"/>
      <c r="JQB156" s="273"/>
      <c r="JQC156" s="274"/>
      <c r="JQD156" s="275"/>
      <c r="JQE156" s="275"/>
      <c r="JQF156" s="275"/>
      <c r="JQG156" s="275"/>
      <c r="JQH156" s="254"/>
      <c r="JQI156" s="254"/>
      <c r="JQJ156" s="254"/>
      <c r="JQK156" s="254"/>
      <c r="JQL156" s="254"/>
      <c r="JQM156" s="254"/>
      <c r="JQN156" s="254"/>
      <c r="JQO156" s="267"/>
      <c r="JQP156" s="234"/>
      <c r="JQQ156" s="235"/>
      <c r="JQR156" s="236"/>
      <c r="JQS156" s="237"/>
      <c r="JQT156" s="276"/>
      <c r="JQU156" s="239"/>
      <c r="JQV156" s="235"/>
      <c r="JQW156" s="236"/>
      <c r="JQX156" s="240"/>
      <c r="JQY156" s="234"/>
      <c r="JQZ156" s="258"/>
      <c r="JRA156" s="242"/>
      <c r="JRB156" s="237"/>
      <c r="JRC156" s="237"/>
      <c r="JRD156" s="243"/>
      <c r="JRE156" s="261"/>
      <c r="JRF156" s="56"/>
      <c r="JRG156" s="245"/>
      <c r="JRH156" s="269"/>
      <c r="JRI156" s="270"/>
      <c r="JRJ156" s="271"/>
      <c r="JRK156" s="270"/>
      <c r="JRL156" s="272"/>
      <c r="JRM156" s="245"/>
      <c r="JRN156" s="245"/>
      <c r="JRO156" s="245"/>
      <c r="JRP156" s="272"/>
      <c r="JRQ156" s="273"/>
      <c r="JRR156" s="274"/>
      <c r="JRS156" s="275"/>
      <c r="JRT156" s="275"/>
      <c r="JRU156" s="275"/>
      <c r="JRV156" s="275"/>
      <c r="JRW156" s="254"/>
      <c r="JRX156" s="254"/>
      <c r="JRY156" s="254"/>
      <c r="JRZ156" s="254"/>
      <c r="JSA156" s="254"/>
      <c r="JSB156" s="254"/>
      <c r="JSC156" s="254"/>
      <c r="JSD156" s="267"/>
      <c r="JSE156" s="234"/>
      <c r="JSF156" s="235"/>
      <c r="JSG156" s="236"/>
      <c r="JSH156" s="237"/>
      <c r="JSI156" s="276"/>
      <c r="JSJ156" s="239"/>
      <c r="JSK156" s="235"/>
      <c r="JSL156" s="236"/>
      <c r="JSM156" s="240"/>
      <c r="JSN156" s="234"/>
      <c r="JSO156" s="258"/>
      <c r="JSP156" s="242"/>
      <c r="JSQ156" s="237"/>
      <c r="JSR156" s="237"/>
      <c r="JSS156" s="243"/>
      <c r="JST156" s="261"/>
      <c r="JSU156" s="56"/>
      <c r="JSV156" s="245"/>
      <c r="JSW156" s="269"/>
      <c r="JSX156" s="270"/>
      <c r="JSY156" s="271"/>
      <c r="JSZ156" s="270"/>
      <c r="JTA156" s="272"/>
      <c r="JTB156" s="245"/>
      <c r="JTC156" s="245"/>
      <c r="JTD156" s="245"/>
      <c r="JTE156" s="272"/>
      <c r="JTF156" s="273"/>
      <c r="JTG156" s="274"/>
      <c r="JTH156" s="275"/>
      <c r="JTI156" s="275"/>
      <c r="JTJ156" s="275"/>
      <c r="JTK156" s="275"/>
      <c r="JTL156" s="254"/>
      <c r="JTM156" s="254"/>
      <c r="JTN156" s="254"/>
      <c r="JTO156" s="254"/>
      <c r="JTP156" s="254"/>
      <c r="JTQ156" s="254"/>
      <c r="JTR156" s="254"/>
      <c r="JTS156" s="267"/>
      <c r="JTT156" s="234"/>
      <c r="JTU156" s="235"/>
      <c r="JTV156" s="236"/>
      <c r="JTW156" s="237"/>
      <c r="JTX156" s="276"/>
      <c r="JTY156" s="239"/>
      <c r="JTZ156" s="235"/>
      <c r="JUA156" s="236"/>
      <c r="JUB156" s="240"/>
      <c r="JUC156" s="234"/>
      <c r="JUD156" s="258"/>
      <c r="JUE156" s="242"/>
      <c r="JUF156" s="237"/>
      <c r="JUG156" s="237"/>
      <c r="JUH156" s="243"/>
      <c r="JUI156" s="261"/>
      <c r="JUJ156" s="56"/>
      <c r="JUK156" s="245"/>
      <c r="JUL156" s="269"/>
      <c r="JUM156" s="270"/>
      <c r="JUN156" s="271"/>
      <c r="JUO156" s="270"/>
      <c r="JUP156" s="272"/>
      <c r="JUQ156" s="245"/>
      <c r="JUR156" s="245"/>
      <c r="JUS156" s="245"/>
      <c r="JUT156" s="272"/>
      <c r="JUU156" s="273"/>
      <c r="JUV156" s="274"/>
      <c r="JUW156" s="275"/>
      <c r="JUX156" s="275"/>
      <c r="JUY156" s="275"/>
      <c r="JUZ156" s="275"/>
      <c r="JVA156" s="254"/>
      <c r="JVB156" s="254"/>
      <c r="JVC156" s="254"/>
      <c r="JVD156" s="254"/>
      <c r="JVE156" s="254"/>
      <c r="JVF156" s="254"/>
      <c r="JVG156" s="254"/>
      <c r="JVH156" s="267"/>
      <c r="JVI156" s="234"/>
      <c r="JVJ156" s="235"/>
      <c r="JVK156" s="236"/>
      <c r="JVL156" s="237"/>
      <c r="JVM156" s="276"/>
      <c r="JVN156" s="239"/>
      <c r="JVO156" s="235"/>
      <c r="JVP156" s="236"/>
      <c r="JVQ156" s="240"/>
      <c r="JVR156" s="234"/>
      <c r="JVS156" s="258"/>
      <c r="JVT156" s="242"/>
      <c r="JVU156" s="237"/>
      <c r="JVV156" s="237"/>
      <c r="JVW156" s="243"/>
      <c r="JVX156" s="261"/>
      <c r="JVY156" s="56"/>
      <c r="JVZ156" s="245"/>
      <c r="JWA156" s="269"/>
      <c r="JWB156" s="270"/>
      <c r="JWC156" s="271"/>
      <c r="JWD156" s="270"/>
      <c r="JWE156" s="272"/>
      <c r="JWF156" s="245"/>
      <c r="JWG156" s="245"/>
      <c r="JWH156" s="245"/>
      <c r="JWI156" s="272"/>
      <c r="JWJ156" s="273"/>
      <c r="JWK156" s="274"/>
      <c r="JWL156" s="275"/>
      <c r="JWM156" s="275"/>
      <c r="JWN156" s="275"/>
      <c r="JWO156" s="275"/>
      <c r="JWP156" s="254"/>
      <c r="JWQ156" s="254"/>
      <c r="JWR156" s="254"/>
      <c r="JWS156" s="254"/>
      <c r="JWT156" s="254"/>
      <c r="JWU156" s="254"/>
      <c r="JWV156" s="254"/>
      <c r="JWW156" s="267"/>
      <c r="JWX156" s="234"/>
      <c r="JWY156" s="235"/>
      <c r="JWZ156" s="236"/>
      <c r="JXA156" s="237"/>
      <c r="JXB156" s="276"/>
      <c r="JXC156" s="239"/>
      <c r="JXD156" s="235"/>
      <c r="JXE156" s="236"/>
      <c r="JXF156" s="240"/>
      <c r="JXG156" s="234"/>
      <c r="JXH156" s="258"/>
      <c r="JXI156" s="242"/>
      <c r="JXJ156" s="237"/>
      <c r="JXK156" s="237"/>
      <c r="JXL156" s="243"/>
      <c r="JXM156" s="261"/>
      <c r="JXN156" s="56"/>
      <c r="JXO156" s="245"/>
      <c r="JXP156" s="269"/>
      <c r="JXQ156" s="270"/>
      <c r="JXR156" s="271"/>
      <c r="JXS156" s="270"/>
      <c r="JXT156" s="272"/>
      <c r="JXU156" s="245"/>
      <c r="JXV156" s="245"/>
      <c r="JXW156" s="245"/>
      <c r="JXX156" s="272"/>
      <c r="JXY156" s="273"/>
      <c r="JXZ156" s="274"/>
      <c r="JYA156" s="275"/>
      <c r="JYB156" s="275"/>
      <c r="JYC156" s="275"/>
      <c r="JYD156" s="275"/>
      <c r="JYE156" s="254"/>
      <c r="JYF156" s="254"/>
      <c r="JYG156" s="254"/>
      <c r="JYH156" s="254"/>
      <c r="JYI156" s="254"/>
      <c r="JYJ156" s="254"/>
      <c r="JYK156" s="254"/>
      <c r="JYL156" s="267"/>
      <c r="JYM156" s="234"/>
      <c r="JYN156" s="235"/>
      <c r="JYO156" s="236"/>
      <c r="JYP156" s="237"/>
      <c r="JYQ156" s="276"/>
      <c r="JYR156" s="239"/>
      <c r="JYS156" s="235"/>
      <c r="JYT156" s="236"/>
      <c r="JYU156" s="240"/>
      <c r="JYV156" s="234"/>
      <c r="JYW156" s="258"/>
      <c r="JYX156" s="242"/>
      <c r="JYY156" s="237"/>
      <c r="JYZ156" s="237"/>
      <c r="JZA156" s="243"/>
      <c r="JZB156" s="261"/>
      <c r="JZC156" s="56"/>
      <c r="JZD156" s="245"/>
      <c r="JZE156" s="269"/>
      <c r="JZF156" s="270"/>
      <c r="JZG156" s="271"/>
      <c r="JZH156" s="270"/>
      <c r="JZI156" s="272"/>
      <c r="JZJ156" s="245"/>
      <c r="JZK156" s="245"/>
      <c r="JZL156" s="245"/>
      <c r="JZM156" s="272"/>
      <c r="JZN156" s="273"/>
      <c r="JZO156" s="274"/>
      <c r="JZP156" s="275"/>
      <c r="JZQ156" s="275"/>
      <c r="JZR156" s="275"/>
      <c r="JZS156" s="275"/>
      <c r="JZT156" s="254"/>
      <c r="JZU156" s="254"/>
      <c r="JZV156" s="254"/>
      <c r="JZW156" s="254"/>
      <c r="JZX156" s="254"/>
      <c r="JZY156" s="254"/>
      <c r="JZZ156" s="254"/>
      <c r="KAA156" s="267"/>
      <c r="KAB156" s="234"/>
      <c r="KAC156" s="235"/>
      <c r="KAD156" s="236"/>
      <c r="KAE156" s="237"/>
      <c r="KAF156" s="276"/>
      <c r="KAG156" s="239"/>
      <c r="KAH156" s="235"/>
      <c r="KAI156" s="236"/>
      <c r="KAJ156" s="240"/>
      <c r="KAK156" s="234"/>
      <c r="KAL156" s="258"/>
      <c r="KAM156" s="242"/>
      <c r="KAN156" s="237"/>
      <c r="KAO156" s="237"/>
      <c r="KAP156" s="243"/>
      <c r="KAQ156" s="261"/>
      <c r="KAR156" s="56"/>
      <c r="KAS156" s="245"/>
      <c r="KAT156" s="269"/>
      <c r="KAU156" s="270"/>
      <c r="KAV156" s="271"/>
      <c r="KAW156" s="270"/>
      <c r="KAX156" s="272"/>
      <c r="KAY156" s="245"/>
      <c r="KAZ156" s="245"/>
      <c r="KBA156" s="245"/>
      <c r="KBB156" s="272"/>
      <c r="KBC156" s="273"/>
      <c r="KBD156" s="274"/>
      <c r="KBE156" s="275"/>
      <c r="KBF156" s="275"/>
      <c r="KBG156" s="275"/>
      <c r="KBH156" s="275"/>
      <c r="KBI156" s="254"/>
      <c r="KBJ156" s="254"/>
      <c r="KBK156" s="254"/>
      <c r="KBL156" s="254"/>
      <c r="KBM156" s="254"/>
      <c r="KBN156" s="254"/>
      <c r="KBO156" s="254"/>
      <c r="KBP156" s="267"/>
      <c r="KBQ156" s="234"/>
      <c r="KBR156" s="235"/>
      <c r="KBS156" s="236"/>
      <c r="KBT156" s="237"/>
      <c r="KBU156" s="276"/>
      <c r="KBV156" s="239"/>
      <c r="KBW156" s="235"/>
      <c r="KBX156" s="236"/>
      <c r="KBY156" s="240"/>
      <c r="KBZ156" s="234"/>
      <c r="KCA156" s="258"/>
      <c r="KCB156" s="242"/>
      <c r="KCC156" s="237"/>
      <c r="KCD156" s="237"/>
      <c r="KCE156" s="243"/>
      <c r="KCF156" s="261"/>
      <c r="KCG156" s="56"/>
      <c r="KCH156" s="245"/>
      <c r="KCI156" s="269"/>
      <c r="KCJ156" s="270"/>
      <c r="KCK156" s="271"/>
      <c r="KCL156" s="270"/>
      <c r="KCM156" s="272"/>
      <c r="KCN156" s="245"/>
      <c r="KCO156" s="245"/>
      <c r="KCP156" s="245"/>
      <c r="KCQ156" s="272"/>
      <c r="KCR156" s="273"/>
      <c r="KCS156" s="274"/>
      <c r="KCT156" s="275"/>
      <c r="KCU156" s="275"/>
      <c r="KCV156" s="275"/>
      <c r="KCW156" s="275"/>
      <c r="KCX156" s="254"/>
      <c r="KCY156" s="254"/>
      <c r="KCZ156" s="254"/>
      <c r="KDA156" s="254"/>
      <c r="KDB156" s="254"/>
      <c r="KDC156" s="254"/>
      <c r="KDD156" s="254"/>
      <c r="KDE156" s="267"/>
      <c r="KDF156" s="234"/>
      <c r="KDG156" s="235"/>
      <c r="KDH156" s="236"/>
      <c r="KDI156" s="237"/>
      <c r="KDJ156" s="276"/>
      <c r="KDK156" s="239"/>
      <c r="KDL156" s="235"/>
      <c r="KDM156" s="236"/>
      <c r="KDN156" s="240"/>
      <c r="KDO156" s="234"/>
      <c r="KDP156" s="258"/>
      <c r="KDQ156" s="242"/>
      <c r="KDR156" s="237"/>
      <c r="KDS156" s="237"/>
      <c r="KDT156" s="243"/>
      <c r="KDU156" s="261"/>
      <c r="KDV156" s="56"/>
      <c r="KDW156" s="245"/>
      <c r="KDX156" s="269"/>
      <c r="KDY156" s="270"/>
      <c r="KDZ156" s="271"/>
      <c r="KEA156" s="270"/>
      <c r="KEB156" s="272"/>
      <c r="KEC156" s="245"/>
      <c r="KED156" s="245"/>
      <c r="KEE156" s="245"/>
      <c r="KEF156" s="272"/>
      <c r="KEG156" s="273"/>
      <c r="KEH156" s="274"/>
      <c r="KEI156" s="275"/>
      <c r="KEJ156" s="275"/>
      <c r="KEK156" s="275"/>
      <c r="KEL156" s="275"/>
      <c r="KEM156" s="254"/>
      <c r="KEN156" s="254"/>
      <c r="KEO156" s="254"/>
      <c r="KEP156" s="254"/>
      <c r="KEQ156" s="254"/>
      <c r="KER156" s="254"/>
      <c r="KES156" s="254"/>
      <c r="KET156" s="267"/>
      <c r="KEU156" s="234"/>
      <c r="KEV156" s="235"/>
      <c r="KEW156" s="236"/>
      <c r="KEX156" s="237"/>
      <c r="KEY156" s="276"/>
      <c r="KEZ156" s="239"/>
      <c r="KFA156" s="235"/>
      <c r="KFB156" s="236"/>
      <c r="KFC156" s="240"/>
      <c r="KFD156" s="234"/>
      <c r="KFE156" s="258"/>
      <c r="KFF156" s="242"/>
      <c r="KFG156" s="237"/>
      <c r="KFH156" s="237"/>
      <c r="KFI156" s="243"/>
      <c r="KFJ156" s="261"/>
      <c r="KFK156" s="56"/>
      <c r="KFL156" s="245"/>
      <c r="KFM156" s="269"/>
      <c r="KFN156" s="270"/>
      <c r="KFO156" s="271"/>
      <c r="KFP156" s="270"/>
      <c r="KFQ156" s="272"/>
      <c r="KFR156" s="245"/>
      <c r="KFS156" s="245"/>
      <c r="KFT156" s="245"/>
      <c r="KFU156" s="272"/>
      <c r="KFV156" s="273"/>
      <c r="KFW156" s="274"/>
      <c r="KFX156" s="275"/>
      <c r="KFY156" s="275"/>
      <c r="KFZ156" s="275"/>
      <c r="KGA156" s="275"/>
      <c r="KGB156" s="254"/>
      <c r="KGC156" s="254"/>
      <c r="KGD156" s="254"/>
      <c r="KGE156" s="254"/>
      <c r="KGF156" s="254"/>
      <c r="KGG156" s="254"/>
      <c r="KGH156" s="254"/>
      <c r="KGI156" s="267"/>
      <c r="KGJ156" s="234"/>
      <c r="KGK156" s="235"/>
      <c r="KGL156" s="236"/>
      <c r="KGM156" s="237"/>
      <c r="KGN156" s="276"/>
      <c r="KGO156" s="239"/>
      <c r="KGP156" s="235"/>
      <c r="KGQ156" s="236"/>
      <c r="KGR156" s="240"/>
      <c r="KGS156" s="234"/>
      <c r="KGT156" s="258"/>
      <c r="KGU156" s="242"/>
      <c r="KGV156" s="237"/>
      <c r="KGW156" s="237"/>
      <c r="KGX156" s="243"/>
      <c r="KGY156" s="261"/>
      <c r="KGZ156" s="56"/>
      <c r="KHA156" s="245"/>
      <c r="KHB156" s="269"/>
      <c r="KHC156" s="270"/>
      <c r="KHD156" s="271"/>
      <c r="KHE156" s="270"/>
      <c r="KHF156" s="272"/>
      <c r="KHG156" s="245"/>
      <c r="KHH156" s="245"/>
      <c r="KHI156" s="245"/>
      <c r="KHJ156" s="272"/>
      <c r="KHK156" s="273"/>
      <c r="KHL156" s="274"/>
      <c r="KHM156" s="275"/>
      <c r="KHN156" s="275"/>
      <c r="KHO156" s="275"/>
      <c r="KHP156" s="275"/>
      <c r="KHQ156" s="254"/>
      <c r="KHR156" s="254"/>
      <c r="KHS156" s="254"/>
      <c r="KHT156" s="254"/>
      <c r="KHU156" s="254"/>
      <c r="KHV156" s="254"/>
      <c r="KHW156" s="254"/>
      <c r="KHX156" s="267"/>
      <c r="KHY156" s="234"/>
      <c r="KHZ156" s="235"/>
      <c r="KIA156" s="236"/>
      <c r="KIB156" s="237"/>
      <c r="KIC156" s="276"/>
      <c r="KID156" s="239"/>
      <c r="KIE156" s="235"/>
      <c r="KIF156" s="236"/>
      <c r="KIG156" s="240"/>
      <c r="KIH156" s="234"/>
      <c r="KII156" s="258"/>
      <c r="KIJ156" s="242"/>
      <c r="KIK156" s="237"/>
      <c r="KIL156" s="237"/>
      <c r="KIM156" s="243"/>
      <c r="KIN156" s="261"/>
      <c r="KIO156" s="56"/>
      <c r="KIP156" s="245"/>
      <c r="KIQ156" s="269"/>
      <c r="KIR156" s="270"/>
      <c r="KIS156" s="271"/>
      <c r="KIT156" s="270"/>
      <c r="KIU156" s="272"/>
      <c r="KIV156" s="245"/>
      <c r="KIW156" s="245"/>
      <c r="KIX156" s="245"/>
      <c r="KIY156" s="272"/>
      <c r="KIZ156" s="273"/>
      <c r="KJA156" s="274"/>
      <c r="KJB156" s="275"/>
      <c r="KJC156" s="275"/>
      <c r="KJD156" s="275"/>
      <c r="KJE156" s="275"/>
      <c r="KJF156" s="254"/>
      <c r="KJG156" s="254"/>
      <c r="KJH156" s="254"/>
      <c r="KJI156" s="254"/>
      <c r="KJJ156" s="254"/>
      <c r="KJK156" s="254"/>
      <c r="KJL156" s="254"/>
      <c r="KJM156" s="267"/>
      <c r="KJN156" s="234"/>
      <c r="KJO156" s="235"/>
      <c r="KJP156" s="236"/>
      <c r="KJQ156" s="237"/>
      <c r="KJR156" s="276"/>
      <c r="KJS156" s="239"/>
      <c r="KJT156" s="235"/>
      <c r="KJU156" s="236"/>
      <c r="KJV156" s="240"/>
      <c r="KJW156" s="234"/>
      <c r="KJX156" s="258"/>
      <c r="KJY156" s="242"/>
      <c r="KJZ156" s="237"/>
      <c r="KKA156" s="237"/>
      <c r="KKB156" s="243"/>
      <c r="KKC156" s="261"/>
      <c r="KKD156" s="56"/>
      <c r="KKE156" s="245"/>
      <c r="KKF156" s="269"/>
      <c r="KKG156" s="270"/>
      <c r="KKH156" s="271"/>
      <c r="KKI156" s="270"/>
      <c r="KKJ156" s="272"/>
      <c r="KKK156" s="245"/>
      <c r="KKL156" s="245"/>
      <c r="KKM156" s="245"/>
      <c r="KKN156" s="272"/>
      <c r="KKO156" s="273"/>
      <c r="KKP156" s="274"/>
      <c r="KKQ156" s="275"/>
      <c r="KKR156" s="275"/>
      <c r="KKS156" s="275"/>
      <c r="KKT156" s="275"/>
      <c r="KKU156" s="254"/>
      <c r="KKV156" s="254"/>
      <c r="KKW156" s="254"/>
      <c r="KKX156" s="254"/>
      <c r="KKY156" s="254"/>
      <c r="KKZ156" s="254"/>
      <c r="KLA156" s="254"/>
      <c r="KLB156" s="267"/>
      <c r="KLC156" s="234"/>
      <c r="KLD156" s="235"/>
      <c r="KLE156" s="236"/>
      <c r="KLF156" s="237"/>
      <c r="KLG156" s="276"/>
      <c r="KLH156" s="239"/>
      <c r="KLI156" s="235"/>
      <c r="KLJ156" s="236"/>
      <c r="KLK156" s="240"/>
      <c r="KLL156" s="234"/>
      <c r="KLM156" s="258"/>
      <c r="KLN156" s="242"/>
      <c r="KLO156" s="237"/>
      <c r="KLP156" s="237"/>
      <c r="KLQ156" s="243"/>
      <c r="KLR156" s="261"/>
      <c r="KLS156" s="56"/>
      <c r="KLT156" s="245"/>
      <c r="KLU156" s="269"/>
      <c r="KLV156" s="270"/>
      <c r="KLW156" s="271"/>
      <c r="KLX156" s="270"/>
      <c r="KLY156" s="272"/>
      <c r="KLZ156" s="245"/>
      <c r="KMA156" s="245"/>
      <c r="KMB156" s="245"/>
      <c r="KMC156" s="272"/>
      <c r="KMD156" s="273"/>
      <c r="KME156" s="274"/>
      <c r="KMF156" s="275"/>
      <c r="KMG156" s="275"/>
      <c r="KMH156" s="275"/>
      <c r="KMI156" s="275"/>
      <c r="KMJ156" s="254"/>
      <c r="KMK156" s="254"/>
      <c r="KML156" s="254"/>
      <c r="KMM156" s="254"/>
      <c r="KMN156" s="254"/>
      <c r="KMO156" s="254"/>
      <c r="KMP156" s="254"/>
      <c r="KMQ156" s="267"/>
      <c r="KMR156" s="234"/>
      <c r="KMS156" s="235"/>
      <c r="KMT156" s="236"/>
      <c r="KMU156" s="237"/>
      <c r="KMV156" s="276"/>
      <c r="KMW156" s="239"/>
      <c r="KMX156" s="235"/>
      <c r="KMY156" s="236"/>
      <c r="KMZ156" s="240"/>
      <c r="KNA156" s="234"/>
      <c r="KNB156" s="258"/>
      <c r="KNC156" s="242"/>
      <c r="KND156" s="237"/>
      <c r="KNE156" s="237"/>
      <c r="KNF156" s="243"/>
      <c r="KNG156" s="261"/>
      <c r="KNH156" s="56"/>
      <c r="KNI156" s="245"/>
      <c r="KNJ156" s="269"/>
      <c r="KNK156" s="270"/>
      <c r="KNL156" s="271"/>
      <c r="KNM156" s="270"/>
      <c r="KNN156" s="272"/>
      <c r="KNO156" s="245"/>
      <c r="KNP156" s="245"/>
      <c r="KNQ156" s="245"/>
      <c r="KNR156" s="272"/>
      <c r="KNS156" s="273"/>
      <c r="KNT156" s="274"/>
      <c r="KNU156" s="275"/>
      <c r="KNV156" s="275"/>
      <c r="KNW156" s="275"/>
      <c r="KNX156" s="275"/>
      <c r="KNY156" s="254"/>
      <c r="KNZ156" s="254"/>
      <c r="KOA156" s="254"/>
      <c r="KOB156" s="254"/>
      <c r="KOC156" s="254"/>
      <c r="KOD156" s="254"/>
      <c r="KOE156" s="254"/>
      <c r="KOF156" s="267"/>
      <c r="KOG156" s="234"/>
      <c r="KOH156" s="235"/>
      <c r="KOI156" s="236"/>
      <c r="KOJ156" s="237"/>
      <c r="KOK156" s="276"/>
      <c r="KOL156" s="239"/>
      <c r="KOM156" s="235"/>
      <c r="KON156" s="236"/>
      <c r="KOO156" s="240"/>
      <c r="KOP156" s="234"/>
      <c r="KOQ156" s="258"/>
      <c r="KOR156" s="242"/>
      <c r="KOS156" s="237"/>
      <c r="KOT156" s="237"/>
      <c r="KOU156" s="243"/>
      <c r="KOV156" s="261"/>
      <c r="KOW156" s="56"/>
      <c r="KOX156" s="245"/>
      <c r="KOY156" s="269"/>
      <c r="KOZ156" s="270"/>
      <c r="KPA156" s="271"/>
      <c r="KPB156" s="270"/>
      <c r="KPC156" s="272"/>
      <c r="KPD156" s="245"/>
      <c r="KPE156" s="245"/>
      <c r="KPF156" s="245"/>
      <c r="KPG156" s="272"/>
      <c r="KPH156" s="273"/>
      <c r="KPI156" s="274"/>
      <c r="KPJ156" s="275"/>
      <c r="KPK156" s="275"/>
      <c r="KPL156" s="275"/>
      <c r="KPM156" s="275"/>
      <c r="KPN156" s="254"/>
      <c r="KPO156" s="254"/>
      <c r="KPP156" s="254"/>
      <c r="KPQ156" s="254"/>
      <c r="KPR156" s="254"/>
      <c r="KPS156" s="254"/>
      <c r="KPT156" s="254"/>
      <c r="KPU156" s="267"/>
      <c r="KPV156" s="234"/>
      <c r="KPW156" s="235"/>
      <c r="KPX156" s="236"/>
      <c r="KPY156" s="237"/>
      <c r="KPZ156" s="276"/>
      <c r="KQA156" s="239"/>
      <c r="KQB156" s="235"/>
      <c r="KQC156" s="236"/>
      <c r="KQD156" s="240"/>
      <c r="KQE156" s="234"/>
      <c r="KQF156" s="258"/>
      <c r="KQG156" s="242"/>
      <c r="KQH156" s="237"/>
      <c r="KQI156" s="237"/>
      <c r="KQJ156" s="243"/>
      <c r="KQK156" s="261"/>
      <c r="KQL156" s="56"/>
      <c r="KQM156" s="245"/>
      <c r="KQN156" s="269"/>
      <c r="KQO156" s="270"/>
      <c r="KQP156" s="271"/>
      <c r="KQQ156" s="270"/>
      <c r="KQR156" s="272"/>
      <c r="KQS156" s="245"/>
      <c r="KQT156" s="245"/>
      <c r="KQU156" s="245"/>
      <c r="KQV156" s="272"/>
      <c r="KQW156" s="273"/>
      <c r="KQX156" s="274"/>
      <c r="KQY156" s="275"/>
      <c r="KQZ156" s="275"/>
      <c r="KRA156" s="275"/>
      <c r="KRB156" s="275"/>
      <c r="KRC156" s="254"/>
      <c r="KRD156" s="254"/>
      <c r="KRE156" s="254"/>
      <c r="KRF156" s="254"/>
      <c r="KRG156" s="254"/>
      <c r="KRH156" s="254"/>
      <c r="KRI156" s="254"/>
      <c r="KRJ156" s="267"/>
      <c r="KRK156" s="234"/>
      <c r="KRL156" s="235"/>
      <c r="KRM156" s="236"/>
      <c r="KRN156" s="237"/>
      <c r="KRO156" s="276"/>
      <c r="KRP156" s="239"/>
      <c r="KRQ156" s="235"/>
      <c r="KRR156" s="236"/>
      <c r="KRS156" s="240"/>
      <c r="KRT156" s="234"/>
      <c r="KRU156" s="258"/>
      <c r="KRV156" s="242"/>
      <c r="KRW156" s="237"/>
      <c r="KRX156" s="237"/>
      <c r="KRY156" s="243"/>
      <c r="KRZ156" s="261"/>
      <c r="KSA156" s="56"/>
      <c r="KSB156" s="245"/>
      <c r="KSC156" s="269"/>
      <c r="KSD156" s="270"/>
      <c r="KSE156" s="271"/>
      <c r="KSF156" s="270"/>
      <c r="KSG156" s="272"/>
      <c r="KSH156" s="245"/>
      <c r="KSI156" s="245"/>
      <c r="KSJ156" s="245"/>
      <c r="KSK156" s="272"/>
      <c r="KSL156" s="273"/>
      <c r="KSM156" s="274"/>
      <c r="KSN156" s="275"/>
      <c r="KSO156" s="275"/>
      <c r="KSP156" s="275"/>
      <c r="KSQ156" s="275"/>
      <c r="KSR156" s="254"/>
      <c r="KSS156" s="254"/>
      <c r="KST156" s="254"/>
      <c r="KSU156" s="254"/>
      <c r="KSV156" s="254"/>
      <c r="KSW156" s="254"/>
      <c r="KSX156" s="254"/>
      <c r="KSY156" s="267"/>
      <c r="KSZ156" s="234"/>
      <c r="KTA156" s="235"/>
      <c r="KTB156" s="236"/>
      <c r="KTC156" s="237"/>
      <c r="KTD156" s="276"/>
      <c r="KTE156" s="239"/>
      <c r="KTF156" s="235"/>
      <c r="KTG156" s="236"/>
      <c r="KTH156" s="240"/>
      <c r="KTI156" s="234"/>
      <c r="KTJ156" s="258"/>
      <c r="KTK156" s="242"/>
      <c r="KTL156" s="237"/>
      <c r="KTM156" s="237"/>
      <c r="KTN156" s="243"/>
      <c r="KTO156" s="261"/>
      <c r="KTP156" s="56"/>
      <c r="KTQ156" s="245"/>
      <c r="KTR156" s="269"/>
      <c r="KTS156" s="270"/>
      <c r="KTT156" s="271"/>
      <c r="KTU156" s="270"/>
      <c r="KTV156" s="272"/>
      <c r="KTW156" s="245"/>
      <c r="KTX156" s="245"/>
      <c r="KTY156" s="245"/>
      <c r="KTZ156" s="272"/>
      <c r="KUA156" s="273"/>
      <c r="KUB156" s="274"/>
      <c r="KUC156" s="275"/>
      <c r="KUD156" s="275"/>
      <c r="KUE156" s="275"/>
      <c r="KUF156" s="275"/>
      <c r="KUG156" s="254"/>
      <c r="KUH156" s="254"/>
      <c r="KUI156" s="254"/>
      <c r="KUJ156" s="254"/>
      <c r="KUK156" s="254"/>
      <c r="KUL156" s="254"/>
      <c r="KUM156" s="254"/>
      <c r="KUN156" s="267"/>
      <c r="KUO156" s="234"/>
      <c r="KUP156" s="235"/>
      <c r="KUQ156" s="236"/>
      <c r="KUR156" s="237"/>
      <c r="KUS156" s="276"/>
      <c r="KUT156" s="239"/>
      <c r="KUU156" s="235"/>
      <c r="KUV156" s="236"/>
      <c r="KUW156" s="240"/>
      <c r="KUX156" s="234"/>
      <c r="KUY156" s="258"/>
      <c r="KUZ156" s="242"/>
      <c r="KVA156" s="237"/>
      <c r="KVB156" s="237"/>
      <c r="KVC156" s="243"/>
      <c r="KVD156" s="261"/>
      <c r="KVE156" s="56"/>
      <c r="KVF156" s="245"/>
      <c r="KVG156" s="269"/>
      <c r="KVH156" s="270"/>
      <c r="KVI156" s="271"/>
      <c r="KVJ156" s="270"/>
      <c r="KVK156" s="272"/>
      <c r="KVL156" s="245"/>
      <c r="KVM156" s="245"/>
      <c r="KVN156" s="245"/>
      <c r="KVO156" s="272"/>
      <c r="KVP156" s="273"/>
      <c r="KVQ156" s="274"/>
      <c r="KVR156" s="275"/>
      <c r="KVS156" s="275"/>
      <c r="KVT156" s="275"/>
      <c r="KVU156" s="275"/>
      <c r="KVV156" s="254"/>
      <c r="KVW156" s="254"/>
      <c r="KVX156" s="254"/>
      <c r="KVY156" s="254"/>
      <c r="KVZ156" s="254"/>
      <c r="KWA156" s="254"/>
      <c r="KWB156" s="254"/>
      <c r="KWC156" s="267"/>
      <c r="KWD156" s="234"/>
      <c r="KWE156" s="235"/>
      <c r="KWF156" s="236"/>
      <c r="KWG156" s="237"/>
      <c r="KWH156" s="276"/>
      <c r="KWI156" s="239"/>
      <c r="KWJ156" s="235"/>
      <c r="KWK156" s="236"/>
      <c r="KWL156" s="240"/>
      <c r="KWM156" s="234"/>
      <c r="KWN156" s="258"/>
      <c r="KWO156" s="242"/>
      <c r="KWP156" s="237"/>
      <c r="KWQ156" s="237"/>
      <c r="KWR156" s="243"/>
      <c r="KWS156" s="261"/>
      <c r="KWT156" s="56"/>
      <c r="KWU156" s="245"/>
      <c r="KWV156" s="269"/>
      <c r="KWW156" s="270"/>
      <c r="KWX156" s="271"/>
      <c r="KWY156" s="270"/>
      <c r="KWZ156" s="272"/>
      <c r="KXA156" s="245"/>
      <c r="KXB156" s="245"/>
      <c r="KXC156" s="245"/>
      <c r="KXD156" s="272"/>
      <c r="KXE156" s="273"/>
      <c r="KXF156" s="274"/>
      <c r="KXG156" s="275"/>
      <c r="KXH156" s="275"/>
      <c r="KXI156" s="275"/>
      <c r="KXJ156" s="275"/>
      <c r="KXK156" s="254"/>
      <c r="KXL156" s="254"/>
      <c r="KXM156" s="254"/>
      <c r="KXN156" s="254"/>
      <c r="KXO156" s="254"/>
      <c r="KXP156" s="254"/>
      <c r="KXQ156" s="254"/>
      <c r="KXR156" s="267"/>
      <c r="KXS156" s="234"/>
      <c r="KXT156" s="235"/>
      <c r="KXU156" s="236"/>
      <c r="KXV156" s="237"/>
      <c r="KXW156" s="276"/>
      <c r="KXX156" s="239"/>
      <c r="KXY156" s="235"/>
      <c r="KXZ156" s="236"/>
      <c r="KYA156" s="240"/>
      <c r="KYB156" s="234"/>
      <c r="KYC156" s="258"/>
      <c r="KYD156" s="242"/>
      <c r="KYE156" s="237"/>
      <c r="KYF156" s="237"/>
      <c r="KYG156" s="243"/>
      <c r="KYH156" s="261"/>
      <c r="KYI156" s="56"/>
      <c r="KYJ156" s="245"/>
      <c r="KYK156" s="269"/>
      <c r="KYL156" s="270"/>
      <c r="KYM156" s="271"/>
      <c r="KYN156" s="270"/>
      <c r="KYO156" s="272"/>
      <c r="KYP156" s="245"/>
      <c r="KYQ156" s="245"/>
      <c r="KYR156" s="245"/>
      <c r="KYS156" s="272"/>
      <c r="KYT156" s="273"/>
      <c r="KYU156" s="274"/>
      <c r="KYV156" s="275"/>
      <c r="KYW156" s="275"/>
      <c r="KYX156" s="275"/>
      <c r="KYY156" s="275"/>
      <c r="KYZ156" s="254"/>
      <c r="KZA156" s="254"/>
      <c r="KZB156" s="254"/>
      <c r="KZC156" s="254"/>
      <c r="KZD156" s="254"/>
      <c r="KZE156" s="254"/>
      <c r="KZF156" s="254"/>
      <c r="KZG156" s="267"/>
      <c r="KZH156" s="234"/>
      <c r="KZI156" s="235"/>
      <c r="KZJ156" s="236"/>
      <c r="KZK156" s="237"/>
      <c r="KZL156" s="276"/>
      <c r="KZM156" s="239"/>
      <c r="KZN156" s="235"/>
      <c r="KZO156" s="236"/>
      <c r="KZP156" s="240"/>
      <c r="KZQ156" s="234"/>
      <c r="KZR156" s="258"/>
      <c r="KZS156" s="242"/>
      <c r="KZT156" s="237"/>
      <c r="KZU156" s="237"/>
      <c r="KZV156" s="243"/>
      <c r="KZW156" s="261"/>
      <c r="KZX156" s="56"/>
      <c r="KZY156" s="245"/>
      <c r="KZZ156" s="269"/>
      <c r="LAA156" s="270"/>
      <c r="LAB156" s="271"/>
      <c r="LAC156" s="270"/>
      <c r="LAD156" s="272"/>
      <c r="LAE156" s="245"/>
      <c r="LAF156" s="245"/>
      <c r="LAG156" s="245"/>
      <c r="LAH156" s="272"/>
      <c r="LAI156" s="273"/>
      <c r="LAJ156" s="274"/>
      <c r="LAK156" s="275"/>
      <c r="LAL156" s="275"/>
      <c r="LAM156" s="275"/>
      <c r="LAN156" s="275"/>
      <c r="LAO156" s="254"/>
      <c r="LAP156" s="254"/>
      <c r="LAQ156" s="254"/>
      <c r="LAR156" s="254"/>
      <c r="LAS156" s="254"/>
      <c r="LAT156" s="254"/>
      <c r="LAU156" s="254"/>
      <c r="LAV156" s="267"/>
      <c r="LAW156" s="234"/>
      <c r="LAX156" s="235"/>
      <c r="LAY156" s="236"/>
      <c r="LAZ156" s="237"/>
      <c r="LBA156" s="276"/>
      <c r="LBB156" s="239"/>
      <c r="LBC156" s="235"/>
      <c r="LBD156" s="236"/>
      <c r="LBE156" s="240"/>
      <c r="LBF156" s="234"/>
      <c r="LBG156" s="258"/>
      <c r="LBH156" s="242"/>
      <c r="LBI156" s="237"/>
      <c r="LBJ156" s="237"/>
      <c r="LBK156" s="243"/>
      <c r="LBL156" s="261"/>
      <c r="LBM156" s="56"/>
      <c r="LBN156" s="245"/>
      <c r="LBO156" s="269"/>
      <c r="LBP156" s="270"/>
      <c r="LBQ156" s="271"/>
      <c r="LBR156" s="270"/>
      <c r="LBS156" s="272"/>
      <c r="LBT156" s="245"/>
      <c r="LBU156" s="245"/>
      <c r="LBV156" s="245"/>
      <c r="LBW156" s="272"/>
      <c r="LBX156" s="273"/>
      <c r="LBY156" s="274"/>
      <c r="LBZ156" s="275"/>
      <c r="LCA156" s="275"/>
      <c r="LCB156" s="275"/>
      <c r="LCC156" s="275"/>
      <c r="LCD156" s="254"/>
      <c r="LCE156" s="254"/>
      <c r="LCF156" s="254"/>
      <c r="LCG156" s="254"/>
      <c r="LCH156" s="254"/>
      <c r="LCI156" s="254"/>
      <c r="LCJ156" s="254"/>
      <c r="LCK156" s="267"/>
      <c r="LCL156" s="234"/>
      <c r="LCM156" s="235"/>
      <c r="LCN156" s="236"/>
      <c r="LCO156" s="237"/>
      <c r="LCP156" s="276"/>
      <c r="LCQ156" s="239"/>
      <c r="LCR156" s="235"/>
      <c r="LCS156" s="236"/>
      <c r="LCT156" s="240"/>
      <c r="LCU156" s="234"/>
      <c r="LCV156" s="258"/>
      <c r="LCW156" s="242"/>
      <c r="LCX156" s="237"/>
      <c r="LCY156" s="237"/>
      <c r="LCZ156" s="243"/>
      <c r="LDA156" s="261"/>
      <c r="LDB156" s="56"/>
      <c r="LDC156" s="245"/>
      <c r="LDD156" s="269"/>
      <c r="LDE156" s="270"/>
      <c r="LDF156" s="271"/>
      <c r="LDG156" s="270"/>
      <c r="LDH156" s="272"/>
      <c r="LDI156" s="245"/>
      <c r="LDJ156" s="245"/>
      <c r="LDK156" s="245"/>
      <c r="LDL156" s="272"/>
      <c r="LDM156" s="273"/>
      <c r="LDN156" s="274"/>
      <c r="LDO156" s="275"/>
      <c r="LDP156" s="275"/>
      <c r="LDQ156" s="275"/>
      <c r="LDR156" s="275"/>
      <c r="LDS156" s="254"/>
      <c r="LDT156" s="254"/>
      <c r="LDU156" s="254"/>
      <c r="LDV156" s="254"/>
      <c r="LDW156" s="254"/>
      <c r="LDX156" s="254"/>
      <c r="LDY156" s="254"/>
      <c r="LDZ156" s="267"/>
      <c r="LEA156" s="234"/>
      <c r="LEB156" s="235"/>
      <c r="LEC156" s="236"/>
      <c r="LED156" s="237"/>
      <c r="LEE156" s="276"/>
      <c r="LEF156" s="239"/>
      <c r="LEG156" s="235"/>
      <c r="LEH156" s="236"/>
      <c r="LEI156" s="240"/>
      <c r="LEJ156" s="234"/>
      <c r="LEK156" s="258"/>
      <c r="LEL156" s="242"/>
      <c r="LEM156" s="237"/>
      <c r="LEN156" s="237"/>
      <c r="LEO156" s="243"/>
      <c r="LEP156" s="261"/>
      <c r="LEQ156" s="56"/>
      <c r="LER156" s="245"/>
      <c r="LES156" s="269"/>
      <c r="LET156" s="270"/>
      <c r="LEU156" s="271"/>
      <c r="LEV156" s="270"/>
      <c r="LEW156" s="272"/>
      <c r="LEX156" s="245"/>
      <c r="LEY156" s="245"/>
      <c r="LEZ156" s="245"/>
      <c r="LFA156" s="272"/>
      <c r="LFB156" s="273"/>
      <c r="LFC156" s="274"/>
      <c r="LFD156" s="275"/>
      <c r="LFE156" s="275"/>
      <c r="LFF156" s="275"/>
      <c r="LFG156" s="275"/>
      <c r="LFH156" s="254"/>
      <c r="LFI156" s="254"/>
      <c r="LFJ156" s="254"/>
      <c r="LFK156" s="254"/>
      <c r="LFL156" s="254"/>
      <c r="LFM156" s="254"/>
      <c r="LFN156" s="254"/>
      <c r="LFO156" s="267"/>
      <c r="LFP156" s="234"/>
      <c r="LFQ156" s="235"/>
      <c r="LFR156" s="236"/>
      <c r="LFS156" s="237"/>
      <c r="LFT156" s="276"/>
      <c r="LFU156" s="239"/>
      <c r="LFV156" s="235"/>
      <c r="LFW156" s="236"/>
      <c r="LFX156" s="240"/>
      <c r="LFY156" s="234"/>
      <c r="LFZ156" s="258"/>
      <c r="LGA156" s="242"/>
      <c r="LGB156" s="237"/>
      <c r="LGC156" s="237"/>
      <c r="LGD156" s="243"/>
      <c r="LGE156" s="261"/>
      <c r="LGF156" s="56"/>
      <c r="LGG156" s="245"/>
      <c r="LGH156" s="269"/>
      <c r="LGI156" s="270"/>
      <c r="LGJ156" s="271"/>
      <c r="LGK156" s="270"/>
      <c r="LGL156" s="272"/>
      <c r="LGM156" s="245"/>
      <c r="LGN156" s="245"/>
      <c r="LGO156" s="245"/>
      <c r="LGP156" s="272"/>
      <c r="LGQ156" s="273"/>
      <c r="LGR156" s="274"/>
      <c r="LGS156" s="275"/>
      <c r="LGT156" s="275"/>
      <c r="LGU156" s="275"/>
      <c r="LGV156" s="275"/>
      <c r="LGW156" s="254"/>
      <c r="LGX156" s="254"/>
      <c r="LGY156" s="254"/>
      <c r="LGZ156" s="254"/>
      <c r="LHA156" s="254"/>
      <c r="LHB156" s="254"/>
      <c r="LHC156" s="254"/>
      <c r="LHD156" s="267"/>
      <c r="LHE156" s="234"/>
      <c r="LHF156" s="235"/>
      <c r="LHG156" s="236"/>
      <c r="LHH156" s="237"/>
      <c r="LHI156" s="276"/>
      <c r="LHJ156" s="239"/>
      <c r="LHK156" s="235"/>
      <c r="LHL156" s="236"/>
      <c r="LHM156" s="240"/>
      <c r="LHN156" s="234"/>
      <c r="LHO156" s="258"/>
      <c r="LHP156" s="242"/>
      <c r="LHQ156" s="237"/>
      <c r="LHR156" s="237"/>
      <c r="LHS156" s="243"/>
      <c r="LHT156" s="261"/>
      <c r="LHU156" s="56"/>
      <c r="LHV156" s="245"/>
      <c r="LHW156" s="269"/>
      <c r="LHX156" s="270"/>
      <c r="LHY156" s="271"/>
      <c r="LHZ156" s="270"/>
      <c r="LIA156" s="272"/>
      <c r="LIB156" s="245"/>
      <c r="LIC156" s="245"/>
      <c r="LID156" s="245"/>
      <c r="LIE156" s="272"/>
      <c r="LIF156" s="273"/>
      <c r="LIG156" s="274"/>
      <c r="LIH156" s="275"/>
      <c r="LII156" s="275"/>
      <c r="LIJ156" s="275"/>
      <c r="LIK156" s="275"/>
      <c r="LIL156" s="254"/>
      <c r="LIM156" s="254"/>
      <c r="LIN156" s="254"/>
      <c r="LIO156" s="254"/>
      <c r="LIP156" s="254"/>
      <c r="LIQ156" s="254"/>
      <c r="LIR156" s="254"/>
      <c r="LIS156" s="267"/>
      <c r="LIT156" s="234"/>
      <c r="LIU156" s="235"/>
      <c r="LIV156" s="236"/>
      <c r="LIW156" s="237"/>
      <c r="LIX156" s="276"/>
      <c r="LIY156" s="239"/>
      <c r="LIZ156" s="235"/>
      <c r="LJA156" s="236"/>
      <c r="LJB156" s="240"/>
      <c r="LJC156" s="234"/>
      <c r="LJD156" s="258"/>
      <c r="LJE156" s="242"/>
      <c r="LJF156" s="237"/>
      <c r="LJG156" s="237"/>
      <c r="LJH156" s="243"/>
      <c r="LJI156" s="261"/>
      <c r="LJJ156" s="56"/>
      <c r="LJK156" s="245"/>
      <c r="LJL156" s="269"/>
      <c r="LJM156" s="270"/>
      <c r="LJN156" s="271"/>
      <c r="LJO156" s="270"/>
      <c r="LJP156" s="272"/>
      <c r="LJQ156" s="245"/>
      <c r="LJR156" s="245"/>
      <c r="LJS156" s="245"/>
      <c r="LJT156" s="272"/>
      <c r="LJU156" s="273"/>
      <c r="LJV156" s="274"/>
      <c r="LJW156" s="275"/>
      <c r="LJX156" s="275"/>
      <c r="LJY156" s="275"/>
      <c r="LJZ156" s="275"/>
      <c r="LKA156" s="254"/>
      <c r="LKB156" s="254"/>
      <c r="LKC156" s="254"/>
      <c r="LKD156" s="254"/>
      <c r="LKE156" s="254"/>
      <c r="LKF156" s="254"/>
      <c r="LKG156" s="254"/>
      <c r="LKH156" s="267"/>
      <c r="LKI156" s="234"/>
      <c r="LKJ156" s="235"/>
      <c r="LKK156" s="236"/>
      <c r="LKL156" s="237"/>
      <c r="LKM156" s="276"/>
      <c r="LKN156" s="239"/>
      <c r="LKO156" s="235"/>
      <c r="LKP156" s="236"/>
      <c r="LKQ156" s="240"/>
      <c r="LKR156" s="234"/>
      <c r="LKS156" s="258"/>
      <c r="LKT156" s="242"/>
      <c r="LKU156" s="237"/>
      <c r="LKV156" s="237"/>
      <c r="LKW156" s="243"/>
      <c r="LKX156" s="261"/>
      <c r="LKY156" s="56"/>
      <c r="LKZ156" s="245"/>
      <c r="LLA156" s="269"/>
      <c r="LLB156" s="270"/>
      <c r="LLC156" s="271"/>
      <c r="LLD156" s="270"/>
      <c r="LLE156" s="272"/>
      <c r="LLF156" s="245"/>
      <c r="LLG156" s="245"/>
      <c r="LLH156" s="245"/>
      <c r="LLI156" s="272"/>
      <c r="LLJ156" s="273"/>
      <c r="LLK156" s="274"/>
      <c r="LLL156" s="275"/>
      <c r="LLM156" s="275"/>
      <c r="LLN156" s="275"/>
      <c r="LLO156" s="275"/>
      <c r="LLP156" s="254"/>
      <c r="LLQ156" s="254"/>
      <c r="LLR156" s="254"/>
      <c r="LLS156" s="254"/>
      <c r="LLT156" s="254"/>
      <c r="LLU156" s="254"/>
      <c r="LLV156" s="254"/>
      <c r="LLW156" s="267"/>
      <c r="LLX156" s="234"/>
      <c r="LLY156" s="235"/>
      <c r="LLZ156" s="236"/>
      <c r="LMA156" s="237"/>
      <c r="LMB156" s="276"/>
      <c r="LMC156" s="239"/>
      <c r="LMD156" s="235"/>
      <c r="LME156" s="236"/>
      <c r="LMF156" s="240"/>
      <c r="LMG156" s="234"/>
      <c r="LMH156" s="258"/>
      <c r="LMI156" s="242"/>
      <c r="LMJ156" s="237"/>
      <c r="LMK156" s="237"/>
      <c r="LML156" s="243"/>
      <c r="LMM156" s="261"/>
      <c r="LMN156" s="56"/>
      <c r="LMO156" s="245"/>
      <c r="LMP156" s="269"/>
      <c r="LMQ156" s="270"/>
      <c r="LMR156" s="271"/>
      <c r="LMS156" s="270"/>
      <c r="LMT156" s="272"/>
      <c r="LMU156" s="245"/>
      <c r="LMV156" s="245"/>
      <c r="LMW156" s="245"/>
      <c r="LMX156" s="272"/>
      <c r="LMY156" s="273"/>
      <c r="LMZ156" s="274"/>
      <c r="LNA156" s="275"/>
      <c r="LNB156" s="275"/>
      <c r="LNC156" s="275"/>
      <c r="LND156" s="275"/>
      <c r="LNE156" s="254"/>
      <c r="LNF156" s="254"/>
      <c r="LNG156" s="254"/>
      <c r="LNH156" s="254"/>
      <c r="LNI156" s="254"/>
      <c r="LNJ156" s="254"/>
      <c r="LNK156" s="254"/>
      <c r="LNL156" s="267"/>
      <c r="LNM156" s="234"/>
      <c r="LNN156" s="235"/>
      <c r="LNO156" s="236"/>
      <c r="LNP156" s="237"/>
      <c r="LNQ156" s="276"/>
      <c r="LNR156" s="239"/>
      <c r="LNS156" s="235"/>
      <c r="LNT156" s="236"/>
      <c r="LNU156" s="240"/>
      <c r="LNV156" s="234"/>
      <c r="LNW156" s="258"/>
      <c r="LNX156" s="242"/>
      <c r="LNY156" s="237"/>
      <c r="LNZ156" s="237"/>
      <c r="LOA156" s="243"/>
      <c r="LOB156" s="261"/>
      <c r="LOC156" s="56"/>
      <c r="LOD156" s="245"/>
      <c r="LOE156" s="269"/>
      <c r="LOF156" s="270"/>
      <c r="LOG156" s="271"/>
      <c r="LOH156" s="270"/>
      <c r="LOI156" s="272"/>
      <c r="LOJ156" s="245"/>
      <c r="LOK156" s="245"/>
      <c r="LOL156" s="245"/>
      <c r="LOM156" s="272"/>
      <c r="LON156" s="273"/>
      <c r="LOO156" s="274"/>
      <c r="LOP156" s="275"/>
      <c r="LOQ156" s="275"/>
      <c r="LOR156" s="275"/>
      <c r="LOS156" s="275"/>
      <c r="LOT156" s="254"/>
      <c r="LOU156" s="254"/>
      <c r="LOV156" s="254"/>
      <c r="LOW156" s="254"/>
      <c r="LOX156" s="254"/>
      <c r="LOY156" s="254"/>
      <c r="LOZ156" s="254"/>
      <c r="LPA156" s="267"/>
      <c r="LPB156" s="234"/>
      <c r="LPC156" s="235"/>
      <c r="LPD156" s="236"/>
      <c r="LPE156" s="237"/>
      <c r="LPF156" s="276"/>
      <c r="LPG156" s="239"/>
      <c r="LPH156" s="235"/>
      <c r="LPI156" s="236"/>
      <c r="LPJ156" s="240"/>
      <c r="LPK156" s="234"/>
      <c r="LPL156" s="258"/>
      <c r="LPM156" s="242"/>
      <c r="LPN156" s="237"/>
      <c r="LPO156" s="237"/>
      <c r="LPP156" s="243"/>
      <c r="LPQ156" s="261"/>
      <c r="LPR156" s="56"/>
      <c r="LPS156" s="245"/>
      <c r="LPT156" s="269"/>
      <c r="LPU156" s="270"/>
      <c r="LPV156" s="271"/>
      <c r="LPW156" s="270"/>
      <c r="LPX156" s="272"/>
      <c r="LPY156" s="245"/>
      <c r="LPZ156" s="245"/>
      <c r="LQA156" s="245"/>
      <c r="LQB156" s="272"/>
      <c r="LQC156" s="273"/>
      <c r="LQD156" s="274"/>
      <c r="LQE156" s="275"/>
      <c r="LQF156" s="275"/>
      <c r="LQG156" s="275"/>
      <c r="LQH156" s="275"/>
      <c r="LQI156" s="254"/>
      <c r="LQJ156" s="254"/>
      <c r="LQK156" s="254"/>
      <c r="LQL156" s="254"/>
      <c r="LQM156" s="254"/>
      <c r="LQN156" s="254"/>
      <c r="LQO156" s="254"/>
      <c r="LQP156" s="267"/>
      <c r="LQQ156" s="234"/>
      <c r="LQR156" s="235"/>
      <c r="LQS156" s="236"/>
      <c r="LQT156" s="237"/>
      <c r="LQU156" s="276"/>
      <c r="LQV156" s="239"/>
      <c r="LQW156" s="235"/>
      <c r="LQX156" s="236"/>
      <c r="LQY156" s="240"/>
      <c r="LQZ156" s="234"/>
      <c r="LRA156" s="258"/>
      <c r="LRB156" s="242"/>
      <c r="LRC156" s="237"/>
      <c r="LRD156" s="237"/>
      <c r="LRE156" s="243"/>
      <c r="LRF156" s="261"/>
      <c r="LRG156" s="56"/>
      <c r="LRH156" s="245"/>
      <c r="LRI156" s="269"/>
      <c r="LRJ156" s="270"/>
      <c r="LRK156" s="271"/>
      <c r="LRL156" s="270"/>
      <c r="LRM156" s="272"/>
      <c r="LRN156" s="245"/>
      <c r="LRO156" s="245"/>
      <c r="LRP156" s="245"/>
      <c r="LRQ156" s="272"/>
      <c r="LRR156" s="273"/>
      <c r="LRS156" s="274"/>
      <c r="LRT156" s="275"/>
      <c r="LRU156" s="275"/>
      <c r="LRV156" s="275"/>
      <c r="LRW156" s="275"/>
      <c r="LRX156" s="254"/>
      <c r="LRY156" s="254"/>
      <c r="LRZ156" s="254"/>
      <c r="LSA156" s="254"/>
      <c r="LSB156" s="254"/>
      <c r="LSC156" s="254"/>
      <c r="LSD156" s="254"/>
      <c r="LSE156" s="267"/>
      <c r="LSF156" s="234"/>
      <c r="LSG156" s="235"/>
      <c r="LSH156" s="236"/>
      <c r="LSI156" s="237"/>
      <c r="LSJ156" s="276"/>
      <c r="LSK156" s="239"/>
      <c r="LSL156" s="235"/>
      <c r="LSM156" s="236"/>
      <c r="LSN156" s="240"/>
      <c r="LSO156" s="234"/>
      <c r="LSP156" s="258"/>
      <c r="LSQ156" s="242"/>
      <c r="LSR156" s="237"/>
      <c r="LSS156" s="237"/>
      <c r="LST156" s="243"/>
      <c r="LSU156" s="261"/>
      <c r="LSV156" s="56"/>
      <c r="LSW156" s="245"/>
      <c r="LSX156" s="269"/>
      <c r="LSY156" s="270"/>
      <c r="LSZ156" s="271"/>
      <c r="LTA156" s="270"/>
      <c r="LTB156" s="272"/>
      <c r="LTC156" s="245"/>
      <c r="LTD156" s="245"/>
      <c r="LTE156" s="245"/>
      <c r="LTF156" s="272"/>
      <c r="LTG156" s="273"/>
      <c r="LTH156" s="274"/>
      <c r="LTI156" s="275"/>
      <c r="LTJ156" s="275"/>
      <c r="LTK156" s="275"/>
      <c r="LTL156" s="275"/>
      <c r="LTM156" s="254"/>
      <c r="LTN156" s="254"/>
      <c r="LTO156" s="254"/>
      <c r="LTP156" s="254"/>
      <c r="LTQ156" s="254"/>
      <c r="LTR156" s="254"/>
      <c r="LTS156" s="254"/>
      <c r="LTT156" s="267"/>
      <c r="LTU156" s="234"/>
      <c r="LTV156" s="235"/>
      <c r="LTW156" s="236"/>
      <c r="LTX156" s="237"/>
      <c r="LTY156" s="276"/>
      <c r="LTZ156" s="239"/>
      <c r="LUA156" s="235"/>
      <c r="LUB156" s="236"/>
      <c r="LUC156" s="240"/>
      <c r="LUD156" s="234"/>
      <c r="LUE156" s="258"/>
      <c r="LUF156" s="242"/>
      <c r="LUG156" s="237"/>
      <c r="LUH156" s="237"/>
      <c r="LUI156" s="243"/>
      <c r="LUJ156" s="261"/>
      <c r="LUK156" s="56"/>
      <c r="LUL156" s="245"/>
      <c r="LUM156" s="269"/>
      <c r="LUN156" s="270"/>
      <c r="LUO156" s="271"/>
      <c r="LUP156" s="270"/>
      <c r="LUQ156" s="272"/>
      <c r="LUR156" s="245"/>
      <c r="LUS156" s="245"/>
      <c r="LUT156" s="245"/>
      <c r="LUU156" s="272"/>
      <c r="LUV156" s="273"/>
      <c r="LUW156" s="274"/>
      <c r="LUX156" s="275"/>
      <c r="LUY156" s="275"/>
      <c r="LUZ156" s="275"/>
      <c r="LVA156" s="275"/>
      <c r="LVB156" s="254"/>
      <c r="LVC156" s="254"/>
      <c r="LVD156" s="254"/>
      <c r="LVE156" s="254"/>
      <c r="LVF156" s="254"/>
      <c r="LVG156" s="254"/>
      <c r="LVH156" s="254"/>
      <c r="LVI156" s="267"/>
      <c r="LVJ156" s="234"/>
      <c r="LVK156" s="235"/>
      <c r="LVL156" s="236"/>
      <c r="LVM156" s="237"/>
      <c r="LVN156" s="276"/>
      <c r="LVO156" s="239"/>
      <c r="LVP156" s="235"/>
      <c r="LVQ156" s="236"/>
      <c r="LVR156" s="240"/>
      <c r="LVS156" s="234"/>
      <c r="LVT156" s="258"/>
      <c r="LVU156" s="242"/>
      <c r="LVV156" s="237"/>
      <c r="LVW156" s="237"/>
      <c r="LVX156" s="243"/>
      <c r="LVY156" s="261"/>
      <c r="LVZ156" s="56"/>
      <c r="LWA156" s="245"/>
      <c r="LWB156" s="269"/>
      <c r="LWC156" s="270"/>
      <c r="LWD156" s="271"/>
      <c r="LWE156" s="270"/>
      <c r="LWF156" s="272"/>
      <c r="LWG156" s="245"/>
      <c r="LWH156" s="245"/>
      <c r="LWI156" s="245"/>
      <c r="LWJ156" s="272"/>
      <c r="LWK156" s="273"/>
      <c r="LWL156" s="274"/>
      <c r="LWM156" s="275"/>
      <c r="LWN156" s="275"/>
      <c r="LWO156" s="275"/>
      <c r="LWP156" s="275"/>
      <c r="LWQ156" s="254"/>
      <c r="LWR156" s="254"/>
      <c r="LWS156" s="254"/>
      <c r="LWT156" s="254"/>
      <c r="LWU156" s="254"/>
      <c r="LWV156" s="254"/>
      <c r="LWW156" s="254"/>
      <c r="LWX156" s="267"/>
      <c r="LWY156" s="234"/>
      <c r="LWZ156" s="235"/>
      <c r="LXA156" s="236"/>
      <c r="LXB156" s="237"/>
      <c r="LXC156" s="276"/>
      <c r="LXD156" s="239"/>
      <c r="LXE156" s="235"/>
      <c r="LXF156" s="236"/>
      <c r="LXG156" s="240"/>
      <c r="LXH156" s="234"/>
      <c r="LXI156" s="258"/>
      <c r="LXJ156" s="242"/>
      <c r="LXK156" s="237"/>
      <c r="LXL156" s="237"/>
      <c r="LXM156" s="243"/>
      <c r="LXN156" s="261"/>
      <c r="LXO156" s="56"/>
      <c r="LXP156" s="245"/>
      <c r="LXQ156" s="269"/>
      <c r="LXR156" s="270"/>
      <c r="LXS156" s="271"/>
      <c r="LXT156" s="270"/>
      <c r="LXU156" s="272"/>
      <c r="LXV156" s="245"/>
      <c r="LXW156" s="245"/>
      <c r="LXX156" s="245"/>
      <c r="LXY156" s="272"/>
      <c r="LXZ156" s="273"/>
      <c r="LYA156" s="274"/>
      <c r="LYB156" s="275"/>
      <c r="LYC156" s="275"/>
      <c r="LYD156" s="275"/>
      <c r="LYE156" s="275"/>
      <c r="LYF156" s="254"/>
      <c r="LYG156" s="254"/>
      <c r="LYH156" s="254"/>
      <c r="LYI156" s="254"/>
      <c r="LYJ156" s="254"/>
      <c r="LYK156" s="254"/>
      <c r="LYL156" s="254"/>
      <c r="LYM156" s="267"/>
      <c r="LYN156" s="234"/>
      <c r="LYO156" s="235"/>
      <c r="LYP156" s="236"/>
      <c r="LYQ156" s="237"/>
      <c r="LYR156" s="276"/>
      <c r="LYS156" s="239"/>
      <c r="LYT156" s="235"/>
      <c r="LYU156" s="236"/>
      <c r="LYV156" s="240"/>
      <c r="LYW156" s="234"/>
      <c r="LYX156" s="258"/>
      <c r="LYY156" s="242"/>
      <c r="LYZ156" s="237"/>
      <c r="LZA156" s="237"/>
      <c r="LZB156" s="243"/>
      <c r="LZC156" s="261"/>
      <c r="LZD156" s="56"/>
      <c r="LZE156" s="245"/>
      <c r="LZF156" s="269"/>
      <c r="LZG156" s="270"/>
      <c r="LZH156" s="271"/>
      <c r="LZI156" s="270"/>
      <c r="LZJ156" s="272"/>
      <c r="LZK156" s="245"/>
      <c r="LZL156" s="245"/>
      <c r="LZM156" s="245"/>
      <c r="LZN156" s="272"/>
      <c r="LZO156" s="273"/>
      <c r="LZP156" s="274"/>
      <c r="LZQ156" s="275"/>
      <c r="LZR156" s="275"/>
      <c r="LZS156" s="275"/>
      <c r="LZT156" s="275"/>
      <c r="LZU156" s="254"/>
      <c r="LZV156" s="254"/>
      <c r="LZW156" s="254"/>
      <c r="LZX156" s="254"/>
      <c r="LZY156" s="254"/>
      <c r="LZZ156" s="254"/>
      <c r="MAA156" s="254"/>
      <c r="MAB156" s="267"/>
      <c r="MAC156" s="234"/>
      <c r="MAD156" s="235"/>
      <c r="MAE156" s="236"/>
      <c r="MAF156" s="237"/>
      <c r="MAG156" s="276"/>
      <c r="MAH156" s="239"/>
      <c r="MAI156" s="235"/>
      <c r="MAJ156" s="236"/>
      <c r="MAK156" s="240"/>
      <c r="MAL156" s="234"/>
      <c r="MAM156" s="258"/>
      <c r="MAN156" s="242"/>
      <c r="MAO156" s="237"/>
      <c r="MAP156" s="237"/>
      <c r="MAQ156" s="243"/>
      <c r="MAR156" s="261"/>
      <c r="MAS156" s="56"/>
      <c r="MAT156" s="245"/>
      <c r="MAU156" s="269"/>
      <c r="MAV156" s="270"/>
      <c r="MAW156" s="271"/>
      <c r="MAX156" s="270"/>
      <c r="MAY156" s="272"/>
      <c r="MAZ156" s="245"/>
      <c r="MBA156" s="245"/>
      <c r="MBB156" s="245"/>
      <c r="MBC156" s="272"/>
      <c r="MBD156" s="273"/>
      <c r="MBE156" s="274"/>
      <c r="MBF156" s="275"/>
      <c r="MBG156" s="275"/>
      <c r="MBH156" s="275"/>
      <c r="MBI156" s="275"/>
      <c r="MBJ156" s="254"/>
      <c r="MBK156" s="254"/>
      <c r="MBL156" s="254"/>
      <c r="MBM156" s="254"/>
      <c r="MBN156" s="254"/>
      <c r="MBO156" s="254"/>
      <c r="MBP156" s="254"/>
      <c r="MBQ156" s="267"/>
      <c r="MBR156" s="234"/>
      <c r="MBS156" s="235"/>
      <c r="MBT156" s="236"/>
      <c r="MBU156" s="237"/>
      <c r="MBV156" s="276"/>
      <c r="MBW156" s="239"/>
      <c r="MBX156" s="235"/>
      <c r="MBY156" s="236"/>
      <c r="MBZ156" s="240"/>
      <c r="MCA156" s="234"/>
      <c r="MCB156" s="258"/>
      <c r="MCC156" s="242"/>
      <c r="MCD156" s="237"/>
      <c r="MCE156" s="237"/>
      <c r="MCF156" s="243"/>
      <c r="MCG156" s="261"/>
      <c r="MCH156" s="56"/>
      <c r="MCI156" s="245"/>
      <c r="MCJ156" s="269"/>
      <c r="MCK156" s="270"/>
      <c r="MCL156" s="271"/>
      <c r="MCM156" s="270"/>
      <c r="MCN156" s="272"/>
      <c r="MCO156" s="245"/>
      <c r="MCP156" s="245"/>
      <c r="MCQ156" s="245"/>
      <c r="MCR156" s="272"/>
      <c r="MCS156" s="273"/>
      <c r="MCT156" s="274"/>
      <c r="MCU156" s="275"/>
      <c r="MCV156" s="275"/>
      <c r="MCW156" s="275"/>
      <c r="MCX156" s="275"/>
      <c r="MCY156" s="254"/>
      <c r="MCZ156" s="254"/>
      <c r="MDA156" s="254"/>
      <c r="MDB156" s="254"/>
      <c r="MDC156" s="254"/>
      <c r="MDD156" s="254"/>
      <c r="MDE156" s="254"/>
      <c r="MDF156" s="267"/>
      <c r="MDG156" s="234"/>
      <c r="MDH156" s="235"/>
      <c r="MDI156" s="236"/>
      <c r="MDJ156" s="237"/>
      <c r="MDK156" s="276"/>
      <c r="MDL156" s="239"/>
      <c r="MDM156" s="235"/>
      <c r="MDN156" s="236"/>
      <c r="MDO156" s="240"/>
      <c r="MDP156" s="234"/>
      <c r="MDQ156" s="258"/>
      <c r="MDR156" s="242"/>
      <c r="MDS156" s="237"/>
      <c r="MDT156" s="237"/>
      <c r="MDU156" s="243"/>
      <c r="MDV156" s="261"/>
      <c r="MDW156" s="56"/>
      <c r="MDX156" s="245"/>
      <c r="MDY156" s="269"/>
      <c r="MDZ156" s="270"/>
      <c r="MEA156" s="271"/>
      <c r="MEB156" s="270"/>
      <c r="MEC156" s="272"/>
      <c r="MED156" s="245"/>
      <c r="MEE156" s="245"/>
      <c r="MEF156" s="245"/>
      <c r="MEG156" s="272"/>
      <c r="MEH156" s="273"/>
      <c r="MEI156" s="274"/>
      <c r="MEJ156" s="275"/>
      <c r="MEK156" s="275"/>
      <c r="MEL156" s="275"/>
      <c r="MEM156" s="275"/>
      <c r="MEN156" s="254"/>
      <c r="MEO156" s="254"/>
      <c r="MEP156" s="254"/>
      <c r="MEQ156" s="254"/>
      <c r="MER156" s="254"/>
      <c r="MES156" s="254"/>
      <c r="MET156" s="254"/>
      <c r="MEU156" s="267"/>
      <c r="MEV156" s="234"/>
      <c r="MEW156" s="235"/>
      <c r="MEX156" s="236"/>
      <c r="MEY156" s="237"/>
      <c r="MEZ156" s="276"/>
      <c r="MFA156" s="239"/>
      <c r="MFB156" s="235"/>
      <c r="MFC156" s="236"/>
      <c r="MFD156" s="240"/>
      <c r="MFE156" s="234"/>
      <c r="MFF156" s="258"/>
      <c r="MFG156" s="242"/>
      <c r="MFH156" s="237"/>
      <c r="MFI156" s="237"/>
      <c r="MFJ156" s="243"/>
      <c r="MFK156" s="261"/>
      <c r="MFL156" s="56"/>
      <c r="MFM156" s="245"/>
      <c r="MFN156" s="269"/>
      <c r="MFO156" s="270"/>
      <c r="MFP156" s="271"/>
      <c r="MFQ156" s="270"/>
      <c r="MFR156" s="272"/>
      <c r="MFS156" s="245"/>
      <c r="MFT156" s="245"/>
      <c r="MFU156" s="245"/>
      <c r="MFV156" s="272"/>
      <c r="MFW156" s="273"/>
      <c r="MFX156" s="274"/>
      <c r="MFY156" s="275"/>
      <c r="MFZ156" s="275"/>
      <c r="MGA156" s="275"/>
      <c r="MGB156" s="275"/>
      <c r="MGC156" s="254"/>
      <c r="MGD156" s="254"/>
      <c r="MGE156" s="254"/>
      <c r="MGF156" s="254"/>
      <c r="MGG156" s="254"/>
      <c r="MGH156" s="254"/>
      <c r="MGI156" s="254"/>
      <c r="MGJ156" s="267"/>
      <c r="MGK156" s="234"/>
      <c r="MGL156" s="235"/>
      <c r="MGM156" s="236"/>
      <c r="MGN156" s="237"/>
      <c r="MGO156" s="276"/>
      <c r="MGP156" s="239"/>
      <c r="MGQ156" s="235"/>
      <c r="MGR156" s="236"/>
      <c r="MGS156" s="240"/>
      <c r="MGT156" s="234"/>
      <c r="MGU156" s="258"/>
      <c r="MGV156" s="242"/>
      <c r="MGW156" s="237"/>
      <c r="MGX156" s="237"/>
      <c r="MGY156" s="243"/>
      <c r="MGZ156" s="261"/>
      <c r="MHA156" s="56"/>
      <c r="MHB156" s="245"/>
      <c r="MHC156" s="269"/>
      <c r="MHD156" s="270"/>
      <c r="MHE156" s="271"/>
      <c r="MHF156" s="270"/>
      <c r="MHG156" s="272"/>
      <c r="MHH156" s="245"/>
      <c r="MHI156" s="245"/>
      <c r="MHJ156" s="245"/>
      <c r="MHK156" s="272"/>
      <c r="MHL156" s="273"/>
      <c r="MHM156" s="274"/>
      <c r="MHN156" s="275"/>
      <c r="MHO156" s="275"/>
      <c r="MHP156" s="275"/>
      <c r="MHQ156" s="275"/>
      <c r="MHR156" s="254"/>
      <c r="MHS156" s="254"/>
      <c r="MHT156" s="254"/>
      <c r="MHU156" s="254"/>
      <c r="MHV156" s="254"/>
      <c r="MHW156" s="254"/>
      <c r="MHX156" s="254"/>
      <c r="MHY156" s="267"/>
      <c r="MHZ156" s="234"/>
      <c r="MIA156" s="235"/>
      <c r="MIB156" s="236"/>
      <c r="MIC156" s="237"/>
      <c r="MID156" s="276"/>
      <c r="MIE156" s="239"/>
      <c r="MIF156" s="235"/>
      <c r="MIG156" s="236"/>
      <c r="MIH156" s="240"/>
      <c r="MII156" s="234"/>
      <c r="MIJ156" s="258"/>
      <c r="MIK156" s="242"/>
      <c r="MIL156" s="237"/>
      <c r="MIM156" s="237"/>
      <c r="MIN156" s="243"/>
      <c r="MIO156" s="261"/>
      <c r="MIP156" s="56"/>
      <c r="MIQ156" s="245"/>
      <c r="MIR156" s="269"/>
      <c r="MIS156" s="270"/>
      <c r="MIT156" s="271"/>
      <c r="MIU156" s="270"/>
      <c r="MIV156" s="272"/>
      <c r="MIW156" s="245"/>
      <c r="MIX156" s="245"/>
      <c r="MIY156" s="245"/>
      <c r="MIZ156" s="272"/>
      <c r="MJA156" s="273"/>
      <c r="MJB156" s="274"/>
      <c r="MJC156" s="275"/>
      <c r="MJD156" s="275"/>
      <c r="MJE156" s="275"/>
      <c r="MJF156" s="275"/>
      <c r="MJG156" s="254"/>
      <c r="MJH156" s="254"/>
      <c r="MJI156" s="254"/>
      <c r="MJJ156" s="254"/>
      <c r="MJK156" s="254"/>
      <c r="MJL156" s="254"/>
      <c r="MJM156" s="254"/>
      <c r="MJN156" s="267"/>
      <c r="MJO156" s="234"/>
      <c r="MJP156" s="235"/>
      <c r="MJQ156" s="236"/>
      <c r="MJR156" s="237"/>
      <c r="MJS156" s="276"/>
      <c r="MJT156" s="239"/>
      <c r="MJU156" s="235"/>
      <c r="MJV156" s="236"/>
      <c r="MJW156" s="240"/>
      <c r="MJX156" s="234"/>
      <c r="MJY156" s="258"/>
      <c r="MJZ156" s="242"/>
      <c r="MKA156" s="237"/>
      <c r="MKB156" s="237"/>
      <c r="MKC156" s="243"/>
      <c r="MKD156" s="261"/>
      <c r="MKE156" s="56"/>
      <c r="MKF156" s="245"/>
      <c r="MKG156" s="269"/>
      <c r="MKH156" s="270"/>
      <c r="MKI156" s="271"/>
      <c r="MKJ156" s="270"/>
      <c r="MKK156" s="272"/>
      <c r="MKL156" s="245"/>
      <c r="MKM156" s="245"/>
      <c r="MKN156" s="245"/>
      <c r="MKO156" s="272"/>
      <c r="MKP156" s="273"/>
      <c r="MKQ156" s="274"/>
      <c r="MKR156" s="275"/>
      <c r="MKS156" s="275"/>
      <c r="MKT156" s="275"/>
      <c r="MKU156" s="275"/>
      <c r="MKV156" s="254"/>
      <c r="MKW156" s="254"/>
      <c r="MKX156" s="254"/>
      <c r="MKY156" s="254"/>
      <c r="MKZ156" s="254"/>
      <c r="MLA156" s="254"/>
      <c r="MLB156" s="254"/>
      <c r="MLC156" s="267"/>
      <c r="MLD156" s="234"/>
      <c r="MLE156" s="235"/>
      <c r="MLF156" s="236"/>
      <c r="MLG156" s="237"/>
      <c r="MLH156" s="276"/>
      <c r="MLI156" s="239"/>
      <c r="MLJ156" s="235"/>
      <c r="MLK156" s="236"/>
      <c r="MLL156" s="240"/>
      <c r="MLM156" s="234"/>
      <c r="MLN156" s="258"/>
      <c r="MLO156" s="242"/>
      <c r="MLP156" s="237"/>
      <c r="MLQ156" s="237"/>
      <c r="MLR156" s="243"/>
      <c r="MLS156" s="261"/>
      <c r="MLT156" s="56"/>
      <c r="MLU156" s="245"/>
      <c r="MLV156" s="269"/>
      <c r="MLW156" s="270"/>
      <c r="MLX156" s="271"/>
      <c r="MLY156" s="270"/>
      <c r="MLZ156" s="272"/>
      <c r="MMA156" s="245"/>
      <c r="MMB156" s="245"/>
      <c r="MMC156" s="245"/>
      <c r="MMD156" s="272"/>
      <c r="MME156" s="273"/>
      <c r="MMF156" s="274"/>
      <c r="MMG156" s="275"/>
      <c r="MMH156" s="275"/>
      <c r="MMI156" s="275"/>
      <c r="MMJ156" s="275"/>
      <c r="MMK156" s="254"/>
      <c r="MML156" s="254"/>
      <c r="MMM156" s="254"/>
      <c r="MMN156" s="254"/>
      <c r="MMO156" s="254"/>
      <c r="MMP156" s="254"/>
      <c r="MMQ156" s="254"/>
      <c r="MMR156" s="267"/>
      <c r="MMS156" s="234"/>
      <c r="MMT156" s="235"/>
      <c r="MMU156" s="236"/>
      <c r="MMV156" s="237"/>
      <c r="MMW156" s="276"/>
      <c r="MMX156" s="239"/>
      <c r="MMY156" s="235"/>
      <c r="MMZ156" s="236"/>
      <c r="MNA156" s="240"/>
      <c r="MNB156" s="234"/>
      <c r="MNC156" s="258"/>
      <c r="MND156" s="242"/>
      <c r="MNE156" s="237"/>
      <c r="MNF156" s="237"/>
      <c r="MNG156" s="243"/>
      <c r="MNH156" s="261"/>
      <c r="MNI156" s="56"/>
      <c r="MNJ156" s="245"/>
      <c r="MNK156" s="269"/>
      <c r="MNL156" s="270"/>
      <c r="MNM156" s="271"/>
      <c r="MNN156" s="270"/>
      <c r="MNO156" s="272"/>
      <c r="MNP156" s="245"/>
      <c r="MNQ156" s="245"/>
      <c r="MNR156" s="245"/>
      <c r="MNS156" s="272"/>
      <c r="MNT156" s="273"/>
      <c r="MNU156" s="274"/>
      <c r="MNV156" s="275"/>
      <c r="MNW156" s="275"/>
      <c r="MNX156" s="275"/>
      <c r="MNY156" s="275"/>
      <c r="MNZ156" s="254"/>
      <c r="MOA156" s="254"/>
      <c r="MOB156" s="254"/>
      <c r="MOC156" s="254"/>
      <c r="MOD156" s="254"/>
      <c r="MOE156" s="254"/>
      <c r="MOF156" s="254"/>
      <c r="MOG156" s="267"/>
      <c r="MOH156" s="234"/>
      <c r="MOI156" s="235"/>
      <c r="MOJ156" s="236"/>
      <c r="MOK156" s="237"/>
      <c r="MOL156" s="276"/>
      <c r="MOM156" s="239"/>
      <c r="MON156" s="235"/>
      <c r="MOO156" s="236"/>
      <c r="MOP156" s="240"/>
      <c r="MOQ156" s="234"/>
      <c r="MOR156" s="258"/>
      <c r="MOS156" s="242"/>
      <c r="MOT156" s="237"/>
      <c r="MOU156" s="237"/>
      <c r="MOV156" s="243"/>
      <c r="MOW156" s="261"/>
      <c r="MOX156" s="56"/>
      <c r="MOY156" s="245"/>
      <c r="MOZ156" s="269"/>
      <c r="MPA156" s="270"/>
      <c r="MPB156" s="271"/>
      <c r="MPC156" s="270"/>
      <c r="MPD156" s="272"/>
      <c r="MPE156" s="245"/>
      <c r="MPF156" s="245"/>
      <c r="MPG156" s="245"/>
      <c r="MPH156" s="272"/>
      <c r="MPI156" s="273"/>
      <c r="MPJ156" s="274"/>
      <c r="MPK156" s="275"/>
      <c r="MPL156" s="275"/>
      <c r="MPM156" s="275"/>
      <c r="MPN156" s="275"/>
      <c r="MPO156" s="254"/>
      <c r="MPP156" s="254"/>
      <c r="MPQ156" s="254"/>
      <c r="MPR156" s="254"/>
      <c r="MPS156" s="254"/>
      <c r="MPT156" s="254"/>
      <c r="MPU156" s="254"/>
      <c r="MPV156" s="267"/>
      <c r="MPW156" s="234"/>
      <c r="MPX156" s="235"/>
      <c r="MPY156" s="236"/>
      <c r="MPZ156" s="237"/>
      <c r="MQA156" s="276"/>
      <c r="MQB156" s="239"/>
      <c r="MQC156" s="235"/>
      <c r="MQD156" s="236"/>
      <c r="MQE156" s="240"/>
      <c r="MQF156" s="234"/>
      <c r="MQG156" s="258"/>
      <c r="MQH156" s="242"/>
      <c r="MQI156" s="237"/>
      <c r="MQJ156" s="237"/>
      <c r="MQK156" s="243"/>
      <c r="MQL156" s="261"/>
      <c r="MQM156" s="56"/>
      <c r="MQN156" s="245"/>
      <c r="MQO156" s="269"/>
      <c r="MQP156" s="270"/>
      <c r="MQQ156" s="271"/>
      <c r="MQR156" s="270"/>
      <c r="MQS156" s="272"/>
      <c r="MQT156" s="245"/>
      <c r="MQU156" s="245"/>
      <c r="MQV156" s="245"/>
      <c r="MQW156" s="272"/>
      <c r="MQX156" s="273"/>
      <c r="MQY156" s="274"/>
      <c r="MQZ156" s="275"/>
      <c r="MRA156" s="275"/>
      <c r="MRB156" s="275"/>
      <c r="MRC156" s="275"/>
      <c r="MRD156" s="254"/>
      <c r="MRE156" s="254"/>
      <c r="MRF156" s="254"/>
      <c r="MRG156" s="254"/>
      <c r="MRH156" s="254"/>
      <c r="MRI156" s="254"/>
      <c r="MRJ156" s="254"/>
      <c r="MRK156" s="267"/>
      <c r="MRL156" s="234"/>
      <c r="MRM156" s="235"/>
      <c r="MRN156" s="236"/>
      <c r="MRO156" s="237"/>
      <c r="MRP156" s="276"/>
      <c r="MRQ156" s="239"/>
      <c r="MRR156" s="235"/>
      <c r="MRS156" s="236"/>
      <c r="MRT156" s="240"/>
      <c r="MRU156" s="234"/>
      <c r="MRV156" s="258"/>
      <c r="MRW156" s="242"/>
      <c r="MRX156" s="237"/>
      <c r="MRY156" s="237"/>
      <c r="MRZ156" s="243"/>
      <c r="MSA156" s="261"/>
      <c r="MSB156" s="56"/>
      <c r="MSC156" s="245"/>
      <c r="MSD156" s="269"/>
      <c r="MSE156" s="270"/>
      <c r="MSF156" s="271"/>
      <c r="MSG156" s="270"/>
      <c r="MSH156" s="272"/>
      <c r="MSI156" s="245"/>
      <c r="MSJ156" s="245"/>
      <c r="MSK156" s="245"/>
      <c r="MSL156" s="272"/>
      <c r="MSM156" s="273"/>
      <c r="MSN156" s="274"/>
      <c r="MSO156" s="275"/>
      <c r="MSP156" s="275"/>
      <c r="MSQ156" s="275"/>
      <c r="MSR156" s="275"/>
      <c r="MSS156" s="254"/>
      <c r="MST156" s="254"/>
      <c r="MSU156" s="254"/>
      <c r="MSV156" s="254"/>
      <c r="MSW156" s="254"/>
      <c r="MSX156" s="254"/>
      <c r="MSY156" s="254"/>
      <c r="MSZ156" s="267"/>
      <c r="MTA156" s="234"/>
      <c r="MTB156" s="235"/>
      <c r="MTC156" s="236"/>
      <c r="MTD156" s="237"/>
      <c r="MTE156" s="276"/>
      <c r="MTF156" s="239"/>
      <c r="MTG156" s="235"/>
      <c r="MTH156" s="236"/>
      <c r="MTI156" s="240"/>
      <c r="MTJ156" s="234"/>
      <c r="MTK156" s="258"/>
      <c r="MTL156" s="242"/>
      <c r="MTM156" s="237"/>
      <c r="MTN156" s="237"/>
      <c r="MTO156" s="243"/>
      <c r="MTP156" s="261"/>
      <c r="MTQ156" s="56"/>
      <c r="MTR156" s="245"/>
      <c r="MTS156" s="269"/>
      <c r="MTT156" s="270"/>
      <c r="MTU156" s="271"/>
      <c r="MTV156" s="270"/>
      <c r="MTW156" s="272"/>
      <c r="MTX156" s="245"/>
      <c r="MTY156" s="245"/>
      <c r="MTZ156" s="245"/>
      <c r="MUA156" s="272"/>
      <c r="MUB156" s="273"/>
      <c r="MUC156" s="274"/>
      <c r="MUD156" s="275"/>
      <c r="MUE156" s="275"/>
      <c r="MUF156" s="275"/>
      <c r="MUG156" s="275"/>
      <c r="MUH156" s="254"/>
      <c r="MUI156" s="254"/>
      <c r="MUJ156" s="254"/>
      <c r="MUK156" s="254"/>
      <c r="MUL156" s="254"/>
      <c r="MUM156" s="254"/>
      <c r="MUN156" s="254"/>
      <c r="MUO156" s="267"/>
      <c r="MUP156" s="234"/>
      <c r="MUQ156" s="235"/>
      <c r="MUR156" s="236"/>
      <c r="MUS156" s="237"/>
      <c r="MUT156" s="276"/>
      <c r="MUU156" s="239"/>
      <c r="MUV156" s="235"/>
      <c r="MUW156" s="236"/>
      <c r="MUX156" s="240"/>
      <c r="MUY156" s="234"/>
      <c r="MUZ156" s="258"/>
      <c r="MVA156" s="242"/>
      <c r="MVB156" s="237"/>
      <c r="MVC156" s="237"/>
      <c r="MVD156" s="243"/>
      <c r="MVE156" s="261"/>
      <c r="MVF156" s="56"/>
      <c r="MVG156" s="245"/>
      <c r="MVH156" s="269"/>
      <c r="MVI156" s="270"/>
      <c r="MVJ156" s="271"/>
      <c r="MVK156" s="270"/>
      <c r="MVL156" s="272"/>
      <c r="MVM156" s="245"/>
      <c r="MVN156" s="245"/>
      <c r="MVO156" s="245"/>
      <c r="MVP156" s="272"/>
      <c r="MVQ156" s="273"/>
      <c r="MVR156" s="274"/>
      <c r="MVS156" s="275"/>
      <c r="MVT156" s="275"/>
      <c r="MVU156" s="275"/>
      <c r="MVV156" s="275"/>
      <c r="MVW156" s="254"/>
      <c r="MVX156" s="254"/>
      <c r="MVY156" s="254"/>
      <c r="MVZ156" s="254"/>
      <c r="MWA156" s="254"/>
      <c r="MWB156" s="254"/>
      <c r="MWC156" s="254"/>
      <c r="MWD156" s="267"/>
      <c r="MWE156" s="234"/>
      <c r="MWF156" s="235"/>
      <c r="MWG156" s="236"/>
      <c r="MWH156" s="237"/>
      <c r="MWI156" s="276"/>
      <c r="MWJ156" s="239"/>
      <c r="MWK156" s="235"/>
      <c r="MWL156" s="236"/>
      <c r="MWM156" s="240"/>
      <c r="MWN156" s="234"/>
      <c r="MWO156" s="258"/>
      <c r="MWP156" s="242"/>
      <c r="MWQ156" s="237"/>
      <c r="MWR156" s="237"/>
      <c r="MWS156" s="243"/>
      <c r="MWT156" s="261"/>
      <c r="MWU156" s="56"/>
      <c r="MWV156" s="245"/>
      <c r="MWW156" s="269"/>
      <c r="MWX156" s="270"/>
      <c r="MWY156" s="271"/>
      <c r="MWZ156" s="270"/>
      <c r="MXA156" s="272"/>
      <c r="MXB156" s="245"/>
      <c r="MXC156" s="245"/>
      <c r="MXD156" s="245"/>
      <c r="MXE156" s="272"/>
      <c r="MXF156" s="273"/>
      <c r="MXG156" s="274"/>
      <c r="MXH156" s="275"/>
      <c r="MXI156" s="275"/>
      <c r="MXJ156" s="275"/>
      <c r="MXK156" s="275"/>
      <c r="MXL156" s="254"/>
      <c r="MXM156" s="254"/>
      <c r="MXN156" s="254"/>
      <c r="MXO156" s="254"/>
      <c r="MXP156" s="254"/>
      <c r="MXQ156" s="254"/>
      <c r="MXR156" s="254"/>
      <c r="MXS156" s="267"/>
      <c r="MXT156" s="234"/>
      <c r="MXU156" s="235"/>
      <c r="MXV156" s="236"/>
      <c r="MXW156" s="237"/>
      <c r="MXX156" s="276"/>
      <c r="MXY156" s="239"/>
      <c r="MXZ156" s="235"/>
      <c r="MYA156" s="236"/>
      <c r="MYB156" s="240"/>
      <c r="MYC156" s="234"/>
      <c r="MYD156" s="258"/>
      <c r="MYE156" s="242"/>
      <c r="MYF156" s="237"/>
      <c r="MYG156" s="237"/>
      <c r="MYH156" s="243"/>
      <c r="MYI156" s="261"/>
      <c r="MYJ156" s="56"/>
      <c r="MYK156" s="245"/>
      <c r="MYL156" s="269"/>
      <c r="MYM156" s="270"/>
      <c r="MYN156" s="271"/>
      <c r="MYO156" s="270"/>
      <c r="MYP156" s="272"/>
      <c r="MYQ156" s="245"/>
      <c r="MYR156" s="245"/>
      <c r="MYS156" s="245"/>
      <c r="MYT156" s="272"/>
      <c r="MYU156" s="273"/>
      <c r="MYV156" s="274"/>
      <c r="MYW156" s="275"/>
      <c r="MYX156" s="275"/>
      <c r="MYY156" s="275"/>
      <c r="MYZ156" s="275"/>
      <c r="MZA156" s="254"/>
      <c r="MZB156" s="254"/>
      <c r="MZC156" s="254"/>
      <c r="MZD156" s="254"/>
      <c r="MZE156" s="254"/>
      <c r="MZF156" s="254"/>
      <c r="MZG156" s="254"/>
      <c r="MZH156" s="267"/>
      <c r="MZI156" s="234"/>
      <c r="MZJ156" s="235"/>
      <c r="MZK156" s="236"/>
      <c r="MZL156" s="237"/>
      <c r="MZM156" s="276"/>
      <c r="MZN156" s="239"/>
      <c r="MZO156" s="235"/>
      <c r="MZP156" s="236"/>
      <c r="MZQ156" s="240"/>
      <c r="MZR156" s="234"/>
      <c r="MZS156" s="258"/>
      <c r="MZT156" s="242"/>
      <c r="MZU156" s="237"/>
      <c r="MZV156" s="237"/>
      <c r="MZW156" s="243"/>
      <c r="MZX156" s="261"/>
      <c r="MZY156" s="56"/>
      <c r="MZZ156" s="245"/>
      <c r="NAA156" s="269"/>
      <c r="NAB156" s="270"/>
      <c r="NAC156" s="271"/>
      <c r="NAD156" s="270"/>
      <c r="NAE156" s="272"/>
      <c r="NAF156" s="245"/>
      <c r="NAG156" s="245"/>
      <c r="NAH156" s="245"/>
      <c r="NAI156" s="272"/>
      <c r="NAJ156" s="273"/>
      <c r="NAK156" s="274"/>
      <c r="NAL156" s="275"/>
      <c r="NAM156" s="275"/>
      <c r="NAN156" s="275"/>
      <c r="NAO156" s="275"/>
      <c r="NAP156" s="254"/>
      <c r="NAQ156" s="254"/>
      <c r="NAR156" s="254"/>
      <c r="NAS156" s="254"/>
      <c r="NAT156" s="254"/>
      <c r="NAU156" s="254"/>
      <c r="NAV156" s="254"/>
      <c r="NAW156" s="267"/>
      <c r="NAX156" s="234"/>
      <c r="NAY156" s="235"/>
      <c r="NAZ156" s="236"/>
      <c r="NBA156" s="237"/>
      <c r="NBB156" s="276"/>
      <c r="NBC156" s="239"/>
      <c r="NBD156" s="235"/>
      <c r="NBE156" s="236"/>
      <c r="NBF156" s="240"/>
      <c r="NBG156" s="234"/>
      <c r="NBH156" s="258"/>
      <c r="NBI156" s="242"/>
      <c r="NBJ156" s="237"/>
      <c r="NBK156" s="237"/>
      <c r="NBL156" s="243"/>
      <c r="NBM156" s="261"/>
      <c r="NBN156" s="56"/>
      <c r="NBO156" s="245"/>
      <c r="NBP156" s="269"/>
      <c r="NBQ156" s="270"/>
      <c r="NBR156" s="271"/>
      <c r="NBS156" s="270"/>
      <c r="NBT156" s="272"/>
      <c r="NBU156" s="245"/>
      <c r="NBV156" s="245"/>
      <c r="NBW156" s="245"/>
      <c r="NBX156" s="272"/>
      <c r="NBY156" s="273"/>
      <c r="NBZ156" s="274"/>
      <c r="NCA156" s="275"/>
      <c r="NCB156" s="275"/>
      <c r="NCC156" s="275"/>
      <c r="NCD156" s="275"/>
      <c r="NCE156" s="254"/>
      <c r="NCF156" s="254"/>
      <c r="NCG156" s="254"/>
      <c r="NCH156" s="254"/>
      <c r="NCI156" s="254"/>
      <c r="NCJ156" s="254"/>
      <c r="NCK156" s="254"/>
      <c r="NCL156" s="267"/>
      <c r="NCM156" s="234"/>
      <c r="NCN156" s="235"/>
      <c r="NCO156" s="236"/>
      <c r="NCP156" s="237"/>
      <c r="NCQ156" s="276"/>
      <c r="NCR156" s="239"/>
      <c r="NCS156" s="235"/>
      <c r="NCT156" s="236"/>
      <c r="NCU156" s="240"/>
      <c r="NCV156" s="234"/>
      <c r="NCW156" s="258"/>
      <c r="NCX156" s="242"/>
      <c r="NCY156" s="237"/>
      <c r="NCZ156" s="237"/>
      <c r="NDA156" s="243"/>
      <c r="NDB156" s="261"/>
      <c r="NDC156" s="56"/>
      <c r="NDD156" s="245"/>
      <c r="NDE156" s="269"/>
      <c r="NDF156" s="270"/>
      <c r="NDG156" s="271"/>
      <c r="NDH156" s="270"/>
      <c r="NDI156" s="272"/>
      <c r="NDJ156" s="245"/>
      <c r="NDK156" s="245"/>
      <c r="NDL156" s="245"/>
      <c r="NDM156" s="272"/>
      <c r="NDN156" s="273"/>
      <c r="NDO156" s="274"/>
      <c r="NDP156" s="275"/>
      <c r="NDQ156" s="275"/>
      <c r="NDR156" s="275"/>
      <c r="NDS156" s="275"/>
      <c r="NDT156" s="254"/>
      <c r="NDU156" s="254"/>
      <c r="NDV156" s="254"/>
      <c r="NDW156" s="254"/>
      <c r="NDX156" s="254"/>
      <c r="NDY156" s="254"/>
      <c r="NDZ156" s="254"/>
      <c r="NEA156" s="267"/>
      <c r="NEB156" s="234"/>
      <c r="NEC156" s="235"/>
      <c r="NED156" s="236"/>
      <c r="NEE156" s="237"/>
      <c r="NEF156" s="276"/>
      <c r="NEG156" s="239"/>
      <c r="NEH156" s="235"/>
      <c r="NEI156" s="236"/>
      <c r="NEJ156" s="240"/>
      <c r="NEK156" s="234"/>
      <c r="NEL156" s="258"/>
      <c r="NEM156" s="242"/>
      <c r="NEN156" s="237"/>
      <c r="NEO156" s="237"/>
      <c r="NEP156" s="243"/>
      <c r="NEQ156" s="261"/>
      <c r="NER156" s="56"/>
      <c r="NES156" s="245"/>
      <c r="NET156" s="269"/>
      <c r="NEU156" s="270"/>
      <c r="NEV156" s="271"/>
      <c r="NEW156" s="270"/>
      <c r="NEX156" s="272"/>
      <c r="NEY156" s="245"/>
      <c r="NEZ156" s="245"/>
      <c r="NFA156" s="245"/>
      <c r="NFB156" s="272"/>
      <c r="NFC156" s="273"/>
      <c r="NFD156" s="274"/>
      <c r="NFE156" s="275"/>
      <c r="NFF156" s="275"/>
      <c r="NFG156" s="275"/>
      <c r="NFH156" s="275"/>
      <c r="NFI156" s="254"/>
      <c r="NFJ156" s="254"/>
      <c r="NFK156" s="254"/>
      <c r="NFL156" s="254"/>
      <c r="NFM156" s="254"/>
      <c r="NFN156" s="254"/>
      <c r="NFO156" s="254"/>
      <c r="NFP156" s="267"/>
      <c r="NFQ156" s="234"/>
      <c r="NFR156" s="235"/>
      <c r="NFS156" s="236"/>
      <c r="NFT156" s="237"/>
      <c r="NFU156" s="276"/>
      <c r="NFV156" s="239"/>
      <c r="NFW156" s="235"/>
      <c r="NFX156" s="236"/>
      <c r="NFY156" s="240"/>
      <c r="NFZ156" s="234"/>
      <c r="NGA156" s="258"/>
      <c r="NGB156" s="242"/>
      <c r="NGC156" s="237"/>
      <c r="NGD156" s="237"/>
      <c r="NGE156" s="243"/>
      <c r="NGF156" s="261"/>
      <c r="NGG156" s="56"/>
      <c r="NGH156" s="245"/>
      <c r="NGI156" s="269"/>
      <c r="NGJ156" s="270"/>
      <c r="NGK156" s="271"/>
      <c r="NGL156" s="270"/>
      <c r="NGM156" s="272"/>
      <c r="NGN156" s="245"/>
      <c r="NGO156" s="245"/>
      <c r="NGP156" s="245"/>
      <c r="NGQ156" s="272"/>
      <c r="NGR156" s="273"/>
      <c r="NGS156" s="274"/>
      <c r="NGT156" s="275"/>
      <c r="NGU156" s="275"/>
      <c r="NGV156" s="275"/>
      <c r="NGW156" s="275"/>
      <c r="NGX156" s="254"/>
      <c r="NGY156" s="254"/>
      <c r="NGZ156" s="254"/>
      <c r="NHA156" s="254"/>
      <c r="NHB156" s="254"/>
      <c r="NHC156" s="254"/>
      <c r="NHD156" s="254"/>
      <c r="NHE156" s="267"/>
      <c r="NHF156" s="234"/>
      <c r="NHG156" s="235"/>
      <c r="NHH156" s="236"/>
      <c r="NHI156" s="237"/>
      <c r="NHJ156" s="276"/>
      <c r="NHK156" s="239"/>
      <c r="NHL156" s="235"/>
      <c r="NHM156" s="236"/>
      <c r="NHN156" s="240"/>
      <c r="NHO156" s="234"/>
      <c r="NHP156" s="258"/>
      <c r="NHQ156" s="242"/>
      <c r="NHR156" s="237"/>
      <c r="NHS156" s="237"/>
      <c r="NHT156" s="243"/>
      <c r="NHU156" s="261"/>
      <c r="NHV156" s="56"/>
      <c r="NHW156" s="245"/>
      <c r="NHX156" s="269"/>
      <c r="NHY156" s="270"/>
      <c r="NHZ156" s="271"/>
      <c r="NIA156" s="270"/>
      <c r="NIB156" s="272"/>
      <c r="NIC156" s="245"/>
      <c r="NID156" s="245"/>
      <c r="NIE156" s="245"/>
      <c r="NIF156" s="272"/>
      <c r="NIG156" s="273"/>
      <c r="NIH156" s="274"/>
      <c r="NII156" s="275"/>
      <c r="NIJ156" s="275"/>
      <c r="NIK156" s="275"/>
      <c r="NIL156" s="275"/>
      <c r="NIM156" s="254"/>
      <c r="NIN156" s="254"/>
      <c r="NIO156" s="254"/>
      <c r="NIP156" s="254"/>
      <c r="NIQ156" s="254"/>
      <c r="NIR156" s="254"/>
      <c r="NIS156" s="254"/>
      <c r="NIT156" s="267"/>
      <c r="NIU156" s="234"/>
      <c r="NIV156" s="235"/>
      <c r="NIW156" s="236"/>
      <c r="NIX156" s="237"/>
      <c r="NIY156" s="276"/>
      <c r="NIZ156" s="239"/>
      <c r="NJA156" s="235"/>
      <c r="NJB156" s="236"/>
      <c r="NJC156" s="240"/>
      <c r="NJD156" s="234"/>
      <c r="NJE156" s="258"/>
      <c r="NJF156" s="242"/>
      <c r="NJG156" s="237"/>
      <c r="NJH156" s="237"/>
      <c r="NJI156" s="243"/>
      <c r="NJJ156" s="261"/>
      <c r="NJK156" s="56"/>
      <c r="NJL156" s="245"/>
      <c r="NJM156" s="269"/>
      <c r="NJN156" s="270"/>
      <c r="NJO156" s="271"/>
      <c r="NJP156" s="270"/>
      <c r="NJQ156" s="272"/>
      <c r="NJR156" s="245"/>
      <c r="NJS156" s="245"/>
      <c r="NJT156" s="245"/>
      <c r="NJU156" s="272"/>
      <c r="NJV156" s="273"/>
      <c r="NJW156" s="274"/>
      <c r="NJX156" s="275"/>
      <c r="NJY156" s="275"/>
      <c r="NJZ156" s="275"/>
      <c r="NKA156" s="275"/>
      <c r="NKB156" s="254"/>
      <c r="NKC156" s="254"/>
      <c r="NKD156" s="254"/>
      <c r="NKE156" s="254"/>
      <c r="NKF156" s="254"/>
      <c r="NKG156" s="254"/>
      <c r="NKH156" s="254"/>
      <c r="NKI156" s="267"/>
      <c r="NKJ156" s="234"/>
      <c r="NKK156" s="235"/>
      <c r="NKL156" s="236"/>
      <c r="NKM156" s="237"/>
      <c r="NKN156" s="276"/>
      <c r="NKO156" s="239"/>
      <c r="NKP156" s="235"/>
      <c r="NKQ156" s="236"/>
      <c r="NKR156" s="240"/>
      <c r="NKS156" s="234"/>
      <c r="NKT156" s="258"/>
      <c r="NKU156" s="242"/>
      <c r="NKV156" s="237"/>
      <c r="NKW156" s="237"/>
      <c r="NKX156" s="243"/>
      <c r="NKY156" s="261"/>
      <c r="NKZ156" s="56"/>
      <c r="NLA156" s="245"/>
      <c r="NLB156" s="269"/>
      <c r="NLC156" s="270"/>
      <c r="NLD156" s="271"/>
      <c r="NLE156" s="270"/>
      <c r="NLF156" s="272"/>
      <c r="NLG156" s="245"/>
      <c r="NLH156" s="245"/>
      <c r="NLI156" s="245"/>
      <c r="NLJ156" s="272"/>
      <c r="NLK156" s="273"/>
      <c r="NLL156" s="274"/>
      <c r="NLM156" s="275"/>
      <c r="NLN156" s="275"/>
      <c r="NLO156" s="275"/>
      <c r="NLP156" s="275"/>
      <c r="NLQ156" s="254"/>
      <c r="NLR156" s="254"/>
      <c r="NLS156" s="254"/>
      <c r="NLT156" s="254"/>
      <c r="NLU156" s="254"/>
      <c r="NLV156" s="254"/>
      <c r="NLW156" s="254"/>
      <c r="NLX156" s="267"/>
      <c r="NLY156" s="234"/>
      <c r="NLZ156" s="235"/>
      <c r="NMA156" s="236"/>
      <c r="NMB156" s="237"/>
      <c r="NMC156" s="276"/>
      <c r="NMD156" s="239"/>
      <c r="NME156" s="235"/>
      <c r="NMF156" s="236"/>
      <c r="NMG156" s="240"/>
      <c r="NMH156" s="234"/>
      <c r="NMI156" s="258"/>
      <c r="NMJ156" s="242"/>
      <c r="NMK156" s="237"/>
      <c r="NML156" s="237"/>
      <c r="NMM156" s="243"/>
      <c r="NMN156" s="261"/>
      <c r="NMO156" s="56"/>
      <c r="NMP156" s="245"/>
      <c r="NMQ156" s="269"/>
      <c r="NMR156" s="270"/>
      <c r="NMS156" s="271"/>
      <c r="NMT156" s="270"/>
      <c r="NMU156" s="272"/>
      <c r="NMV156" s="245"/>
      <c r="NMW156" s="245"/>
      <c r="NMX156" s="245"/>
      <c r="NMY156" s="272"/>
      <c r="NMZ156" s="273"/>
      <c r="NNA156" s="274"/>
      <c r="NNB156" s="275"/>
      <c r="NNC156" s="275"/>
      <c r="NND156" s="275"/>
      <c r="NNE156" s="275"/>
      <c r="NNF156" s="254"/>
      <c r="NNG156" s="254"/>
      <c r="NNH156" s="254"/>
      <c r="NNI156" s="254"/>
      <c r="NNJ156" s="254"/>
      <c r="NNK156" s="254"/>
      <c r="NNL156" s="254"/>
      <c r="NNM156" s="267"/>
      <c r="NNN156" s="234"/>
      <c r="NNO156" s="235"/>
      <c r="NNP156" s="236"/>
      <c r="NNQ156" s="237"/>
      <c r="NNR156" s="276"/>
      <c r="NNS156" s="239"/>
      <c r="NNT156" s="235"/>
      <c r="NNU156" s="236"/>
      <c r="NNV156" s="240"/>
      <c r="NNW156" s="234"/>
      <c r="NNX156" s="258"/>
      <c r="NNY156" s="242"/>
      <c r="NNZ156" s="237"/>
      <c r="NOA156" s="237"/>
      <c r="NOB156" s="243"/>
      <c r="NOC156" s="261"/>
      <c r="NOD156" s="56"/>
      <c r="NOE156" s="245"/>
      <c r="NOF156" s="269"/>
      <c r="NOG156" s="270"/>
      <c r="NOH156" s="271"/>
      <c r="NOI156" s="270"/>
      <c r="NOJ156" s="272"/>
      <c r="NOK156" s="245"/>
      <c r="NOL156" s="245"/>
      <c r="NOM156" s="245"/>
      <c r="NON156" s="272"/>
      <c r="NOO156" s="273"/>
      <c r="NOP156" s="274"/>
      <c r="NOQ156" s="275"/>
      <c r="NOR156" s="275"/>
      <c r="NOS156" s="275"/>
      <c r="NOT156" s="275"/>
      <c r="NOU156" s="254"/>
      <c r="NOV156" s="254"/>
      <c r="NOW156" s="254"/>
      <c r="NOX156" s="254"/>
      <c r="NOY156" s="254"/>
      <c r="NOZ156" s="254"/>
      <c r="NPA156" s="254"/>
      <c r="NPB156" s="267"/>
      <c r="NPC156" s="234"/>
      <c r="NPD156" s="235"/>
      <c r="NPE156" s="236"/>
      <c r="NPF156" s="237"/>
      <c r="NPG156" s="276"/>
      <c r="NPH156" s="239"/>
      <c r="NPI156" s="235"/>
      <c r="NPJ156" s="236"/>
      <c r="NPK156" s="240"/>
      <c r="NPL156" s="234"/>
      <c r="NPM156" s="258"/>
      <c r="NPN156" s="242"/>
      <c r="NPO156" s="237"/>
      <c r="NPP156" s="237"/>
      <c r="NPQ156" s="243"/>
      <c r="NPR156" s="261"/>
      <c r="NPS156" s="56"/>
      <c r="NPT156" s="245"/>
      <c r="NPU156" s="269"/>
      <c r="NPV156" s="270"/>
      <c r="NPW156" s="271"/>
      <c r="NPX156" s="270"/>
      <c r="NPY156" s="272"/>
      <c r="NPZ156" s="245"/>
      <c r="NQA156" s="245"/>
      <c r="NQB156" s="245"/>
      <c r="NQC156" s="272"/>
      <c r="NQD156" s="273"/>
      <c r="NQE156" s="274"/>
      <c r="NQF156" s="275"/>
      <c r="NQG156" s="275"/>
      <c r="NQH156" s="275"/>
      <c r="NQI156" s="275"/>
      <c r="NQJ156" s="254"/>
      <c r="NQK156" s="254"/>
      <c r="NQL156" s="254"/>
      <c r="NQM156" s="254"/>
      <c r="NQN156" s="254"/>
      <c r="NQO156" s="254"/>
      <c r="NQP156" s="254"/>
      <c r="NQQ156" s="267"/>
      <c r="NQR156" s="234"/>
      <c r="NQS156" s="235"/>
      <c r="NQT156" s="236"/>
      <c r="NQU156" s="237"/>
      <c r="NQV156" s="276"/>
      <c r="NQW156" s="239"/>
      <c r="NQX156" s="235"/>
      <c r="NQY156" s="236"/>
      <c r="NQZ156" s="240"/>
      <c r="NRA156" s="234"/>
      <c r="NRB156" s="258"/>
      <c r="NRC156" s="242"/>
      <c r="NRD156" s="237"/>
      <c r="NRE156" s="237"/>
      <c r="NRF156" s="243"/>
      <c r="NRG156" s="261"/>
      <c r="NRH156" s="56"/>
      <c r="NRI156" s="245"/>
      <c r="NRJ156" s="269"/>
      <c r="NRK156" s="270"/>
      <c r="NRL156" s="271"/>
      <c r="NRM156" s="270"/>
      <c r="NRN156" s="272"/>
      <c r="NRO156" s="245"/>
      <c r="NRP156" s="245"/>
      <c r="NRQ156" s="245"/>
      <c r="NRR156" s="272"/>
      <c r="NRS156" s="273"/>
      <c r="NRT156" s="274"/>
      <c r="NRU156" s="275"/>
      <c r="NRV156" s="275"/>
      <c r="NRW156" s="275"/>
      <c r="NRX156" s="275"/>
      <c r="NRY156" s="254"/>
      <c r="NRZ156" s="254"/>
      <c r="NSA156" s="254"/>
      <c r="NSB156" s="254"/>
      <c r="NSC156" s="254"/>
      <c r="NSD156" s="254"/>
      <c r="NSE156" s="254"/>
      <c r="NSF156" s="267"/>
      <c r="NSG156" s="234"/>
      <c r="NSH156" s="235"/>
      <c r="NSI156" s="236"/>
      <c r="NSJ156" s="237"/>
      <c r="NSK156" s="276"/>
      <c r="NSL156" s="239"/>
      <c r="NSM156" s="235"/>
      <c r="NSN156" s="236"/>
      <c r="NSO156" s="240"/>
      <c r="NSP156" s="234"/>
      <c r="NSQ156" s="258"/>
      <c r="NSR156" s="242"/>
      <c r="NSS156" s="237"/>
      <c r="NST156" s="237"/>
      <c r="NSU156" s="243"/>
      <c r="NSV156" s="261"/>
      <c r="NSW156" s="56"/>
      <c r="NSX156" s="245"/>
      <c r="NSY156" s="269"/>
      <c r="NSZ156" s="270"/>
      <c r="NTA156" s="271"/>
      <c r="NTB156" s="270"/>
      <c r="NTC156" s="272"/>
      <c r="NTD156" s="245"/>
      <c r="NTE156" s="245"/>
      <c r="NTF156" s="245"/>
      <c r="NTG156" s="272"/>
      <c r="NTH156" s="273"/>
      <c r="NTI156" s="274"/>
      <c r="NTJ156" s="275"/>
      <c r="NTK156" s="275"/>
      <c r="NTL156" s="275"/>
      <c r="NTM156" s="275"/>
      <c r="NTN156" s="254"/>
      <c r="NTO156" s="254"/>
      <c r="NTP156" s="254"/>
      <c r="NTQ156" s="254"/>
      <c r="NTR156" s="254"/>
      <c r="NTS156" s="254"/>
      <c r="NTT156" s="254"/>
      <c r="NTU156" s="267"/>
      <c r="NTV156" s="234"/>
      <c r="NTW156" s="235"/>
      <c r="NTX156" s="236"/>
      <c r="NTY156" s="237"/>
      <c r="NTZ156" s="276"/>
      <c r="NUA156" s="239"/>
      <c r="NUB156" s="235"/>
      <c r="NUC156" s="236"/>
      <c r="NUD156" s="240"/>
      <c r="NUE156" s="234"/>
      <c r="NUF156" s="258"/>
      <c r="NUG156" s="242"/>
      <c r="NUH156" s="237"/>
      <c r="NUI156" s="237"/>
      <c r="NUJ156" s="243"/>
      <c r="NUK156" s="261"/>
      <c r="NUL156" s="56"/>
      <c r="NUM156" s="245"/>
      <c r="NUN156" s="269"/>
      <c r="NUO156" s="270"/>
      <c r="NUP156" s="271"/>
      <c r="NUQ156" s="270"/>
      <c r="NUR156" s="272"/>
      <c r="NUS156" s="245"/>
      <c r="NUT156" s="245"/>
      <c r="NUU156" s="245"/>
      <c r="NUV156" s="272"/>
      <c r="NUW156" s="273"/>
      <c r="NUX156" s="274"/>
      <c r="NUY156" s="275"/>
      <c r="NUZ156" s="275"/>
      <c r="NVA156" s="275"/>
      <c r="NVB156" s="275"/>
      <c r="NVC156" s="254"/>
      <c r="NVD156" s="254"/>
      <c r="NVE156" s="254"/>
      <c r="NVF156" s="254"/>
      <c r="NVG156" s="254"/>
      <c r="NVH156" s="254"/>
      <c r="NVI156" s="254"/>
      <c r="NVJ156" s="267"/>
      <c r="NVK156" s="234"/>
      <c r="NVL156" s="235"/>
      <c r="NVM156" s="236"/>
      <c r="NVN156" s="237"/>
      <c r="NVO156" s="276"/>
      <c r="NVP156" s="239"/>
      <c r="NVQ156" s="235"/>
      <c r="NVR156" s="236"/>
      <c r="NVS156" s="240"/>
      <c r="NVT156" s="234"/>
      <c r="NVU156" s="258"/>
      <c r="NVV156" s="242"/>
      <c r="NVW156" s="237"/>
      <c r="NVX156" s="237"/>
      <c r="NVY156" s="243"/>
      <c r="NVZ156" s="261"/>
      <c r="NWA156" s="56"/>
      <c r="NWB156" s="245"/>
      <c r="NWC156" s="269"/>
      <c r="NWD156" s="270"/>
      <c r="NWE156" s="271"/>
      <c r="NWF156" s="270"/>
      <c r="NWG156" s="272"/>
      <c r="NWH156" s="245"/>
      <c r="NWI156" s="245"/>
      <c r="NWJ156" s="245"/>
      <c r="NWK156" s="272"/>
      <c r="NWL156" s="273"/>
      <c r="NWM156" s="274"/>
      <c r="NWN156" s="275"/>
      <c r="NWO156" s="275"/>
      <c r="NWP156" s="275"/>
      <c r="NWQ156" s="275"/>
      <c r="NWR156" s="254"/>
      <c r="NWS156" s="254"/>
      <c r="NWT156" s="254"/>
      <c r="NWU156" s="254"/>
      <c r="NWV156" s="254"/>
      <c r="NWW156" s="254"/>
      <c r="NWX156" s="254"/>
      <c r="NWY156" s="267"/>
      <c r="NWZ156" s="234"/>
      <c r="NXA156" s="235"/>
      <c r="NXB156" s="236"/>
      <c r="NXC156" s="237"/>
      <c r="NXD156" s="276"/>
      <c r="NXE156" s="239"/>
      <c r="NXF156" s="235"/>
      <c r="NXG156" s="236"/>
      <c r="NXH156" s="240"/>
      <c r="NXI156" s="234"/>
      <c r="NXJ156" s="258"/>
      <c r="NXK156" s="242"/>
      <c r="NXL156" s="237"/>
      <c r="NXM156" s="237"/>
      <c r="NXN156" s="243"/>
      <c r="NXO156" s="261"/>
      <c r="NXP156" s="56"/>
      <c r="NXQ156" s="245"/>
      <c r="NXR156" s="269"/>
      <c r="NXS156" s="270"/>
      <c r="NXT156" s="271"/>
      <c r="NXU156" s="270"/>
      <c r="NXV156" s="272"/>
      <c r="NXW156" s="245"/>
      <c r="NXX156" s="245"/>
      <c r="NXY156" s="245"/>
      <c r="NXZ156" s="272"/>
      <c r="NYA156" s="273"/>
      <c r="NYB156" s="274"/>
      <c r="NYC156" s="275"/>
      <c r="NYD156" s="275"/>
      <c r="NYE156" s="275"/>
      <c r="NYF156" s="275"/>
      <c r="NYG156" s="254"/>
      <c r="NYH156" s="254"/>
      <c r="NYI156" s="254"/>
      <c r="NYJ156" s="254"/>
      <c r="NYK156" s="254"/>
      <c r="NYL156" s="254"/>
      <c r="NYM156" s="254"/>
      <c r="NYN156" s="267"/>
      <c r="NYO156" s="234"/>
      <c r="NYP156" s="235"/>
      <c r="NYQ156" s="236"/>
      <c r="NYR156" s="237"/>
      <c r="NYS156" s="276"/>
      <c r="NYT156" s="239"/>
      <c r="NYU156" s="235"/>
      <c r="NYV156" s="236"/>
      <c r="NYW156" s="240"/>
      <c r="NYX156" s="234"/>
      <c r="NYY156" s="258"/>
      <c r="NYZ156" s="242"/>
      <c r="NZA156" s="237"/>
      <c r="NZB156" s="237"/>
      <c r="NZC156" s="243"/>
      <c r="NZD156" s="261"/>
      <c r="NZE156" s="56"/>
      <c r="NZF156" s="245"/>
      <c r="NZG156" s="269"/>
      <c r="NZH156" s="270"/>
      <c r="NZI156" s="271"/>
      <c r="NZJ156" s="270"/>
      <c r="NZK156" s="272"/>
      <c r="NZL156" s="245"/>
      <c r="NZM156" s="245"/>
      <c r="NZN156" s="245"/>
      <c r="NZO156" s="272"/>
      <c r="NZP156" s="273"/>
      <c r="NZQ156" s="274"/>
      <c r="NZR156" s="275"/>
      <c r="NZS156" s="275"/>
      <c r="NZT156" s="275"/>
      <c r="NZU156" s="275"/>
      <c r="NZV156" s="254"/>
      <c r="NZW156" s="254"/>
      <c r="NZX156" s="254"/>
      <c r="NZY156" s="254"/>
      <c r="NZZ156" s="254"/>
      <c r="OAA156" s="254"/>
      <c r="OAB156" s="254"/>
      <c r="OAC156" s="267"/>
      <c r="OAD156" s="234"/>
      <c r="OAE156" s="235"/>
      <c r="OAF156" s="236"/>
      <c r="OAG156" s="237"/>
      <c r="OAH156" s="276"/>
      <c r="OAI156" s="239"/>
      <c r="OAJ156" s="235"/>
      <c r="OAK156" s="236"/>
      <c r="OAL156" s="240"/>
      <c r="OAM156" s="234"/>
      <c r="OAN156" s="258"/>
      <c r="OAO156" s="242"/>
      <c r="OAP156" s="237"/>
      <c r="OAQ156" s="237"/>
      <c r="OAR156" s="243"/>
      <c r="OAS156" s="261"/>
      <c r="OAT156" s="56"/>
      <c r="OAU156" s="245"/>
      <c r="OAV156" s="269"/>
      <c r="OAW156" s="270"/>
      <c r="OAX156" s="271"/>
      <c r="OAY156" s="270"/>
      <c r="OAZ156" s="272"/>
      <c r="OBA156" s="245"/>
      <c r="OBB156" s="245"/>
      <c r="OBC156" s="245"/>
      <c r="OBD156" s="272"/>
      <c r="OBE156" s="273"/>
      <c r="OBF156" s="274"/>
      <c r="OBG156" s="275"/>
      <c r="OBH156" s="275"/>
      <c r="OBI156" s="275"/>
      <c r="OBJ156" s="275"/>
      <c r="OBK156" s="254"/>
      <c r="OBL156" s="254"/>
      <c r="OBM156" s="254"/>
      <c r="OBN156" s="254"/>
      <c r="OBO156" s="254"/>
      <c r="OBP156" s="254"/>
      <c r="OBQ156" s="254"/>
      <c r="OBR156" s="267"/>
      <c r="OBS156" s="234"/>
      <c r="OBT156" s="235"/>
      <c r="OBU156" s="236"/>
      <c r="OBV156" s="237"/>
      <c r="OBW156" s="276"/>
      <c r="OBX156" s="239"/>
      <c r="OBY156" s="235"/>
      <c r="OBZ156" s="236"/>
      <c r="OCA156" s="240"/>
      <c r="OCB156" s="234"/>
      <c r="OCC156" s="258"/>
      <c r="OCD156" s="242"/>
      <c r="OCE156" s="237"/>
      <c r="OCF156" s="237"/>
      <c r="OCG156" s="243"/>
      <c r="OCH156" s="261"/>
      <c r="OCI156" s="56"/>
      <c r="OCJ156" s="245"/>
      <c r="OCK156" s="269"/>
      <c r="OCL156" s="270"/>
      <c r="OCM156" s="271"/>
      <c r="OCN156" s="270"/>
      <c r="OCO156" s="272"/>
      <c r="OCP156" s="245"/>
      <c r="OCQ156" s="245"/>
      <c r="OCR156" s="245"/>
      <c r="OCS156" s="272"/>
      <c r="OCT156" s="273"/>
      <c r="OCU156" s="274"/>
      <c r="OCV156" s="275"/>
      <c r="OCW156" s="275"/>
      <c r="OCX156" s="275"/>
      <c r="OCY156" s="275"/>
      <c r="OCZ156" s="254"/>
      <c r="ODA156" s="254"/>
      <c r="ODB156" s="254"/>
      <c r="ODC156" s="254"/>
      <c r="ODD156" s="254"/>
      <c r="ODE156" s="254"/>
      <c r="ODF156" s="254"/>
      <c r="ODG156" s="267"/>
      <c r="ODH156" s="234"/>
      <c r="ODI156" s="235"/>
      <c r="ODJ156" s="236"/>
      <c r="ODK156" s="237"/>
      <c r="ODL156" s="276"/>
      <c r="ODM156" s="239"/>
      <c r="ODN156" s="235"/>
      <c r="ODO156" s="236"/>
      <c r="ODP156" s="240"/>
      <c r="ODQ156" s="234"/>
      <c r="ODR156" s="258"/>
      <c r="ODS156" s="242"/>
      <c r="ODT156" s="237"/>
      <c r="ODU156" s="237"/>
      <c r="ODV156" s="243"/>
      <c r="ODW156" s="261"/>
      <c r="ODX156" s="56"/>
      <c r="ODY156" s="245"/>
      <c r="ODZ156" s="269"/>
      <c r="OEA156" s="270"/>
      <c r="OEB156" s="271"/>
      <c r="OEC156" s="270"/>
      <c r="OED156" s="272"/>
      <c r="OEE156" s="245"/>
      <c r="OEF156" s="245"/>
      <c r="OEG156" s="245"/>
      <c r="OEH156" s="272"/>
      <c r="OEI156" s="273"/>
      <c r="OEJ156" s="274"/>
      <c r="OEK156" s="275"/>
      <c r="OEL156" s="275"/>
      <c r="OEM156" s="275"/>
      <c r="OEN156" s="275"/>
      <c r="OEO156" s="254"/>
      <c r="OEP156" s="254"/>
      <c r="OEQ156" s="254"/>
      <c r="OER156" s="254"/>
      <c r="OES156" s="254"/>
      <c r="OET156" s="254"/>
      <c r="OEU156" s="254"/>
      <c r="OEV156" s="267"/>
      <c r="OEW156" s="234"/>
      <c r="OEX156" s="235"/>
      <c r="OEY156" s="236"/>
      <c r="OEZ156" s="237"/>
      <c r="OFA156" s="276"/>
      <c r="OFB156" s="239"/>
      <c r="OFC156" s="235"/>
      <c r="OFD156" s="236"/>
      <c r="OFE156" s="240"/>
      <c r="OFF156" s="234"/>
      <c r="OFG156" s="258"/>
      <c r="OFH156" s="242"/>
      <c r="OFI156" s="237"/>
      <c r="OFJ156" s="237"/>
      <c r="OFK156" s="243"/>
      <c r="OFL156" s="261"/>
      <c r="OFM156" s="56"/>
      <c r="OFN156" s="245"/>
      <c r="OFO156" s="269"/>
      <c r="OFP156" s="270"/>
      <c r="OFQ156" s="271"/>
      <c r="OFR156" s="270"/>
      <c r="OFS156" s="272"/>
      <c r="OFT156" s="245"/>
      <c r="OFU156" s="245"/>
      <c r="OFV156" s="245"/>
      <c r="OFW156" s="272"/>
      <c r="OFX156" s="273"/>
      <c r="OFY156" s="274"/>
      <c r="OFZ156" s="275"/>
      <c r="OGA156" s="275"/>
      <c r="OGB156" s="275"/>
      <c r="OGC156" s="275"/>
      <c r="OGD156" s="254"/>
      <c r="OGE156" s="254"/>
      <c r="OGF156" s="254"/>
      <c r="OGG156" s="254"/>
      <c r="OGH156" s="254"/>
      <c r="OGI156" s="254"/>
      <c r="OGJ156" s="254"/>
      <c r="OGK156" s="267"/>
      <c r="OGL156" s="234"/>
      <c r="OGM156" s="235"/>
      <c r="OGN156" s="236"/>
      <c r="OGO156" s="237"/>
      <c r="OGP156" s="276"/>
      <c r="OGQ156" s="239"/>
      <c r="OGR156" s="235"/>
      <c r="OGS156" s="236"/>
      <c r="OGT156" s="240"/>
      <c r="OGU156" s="234"/>
      <c r="OGV156" s="258"/>
      <c r="OGW156" s="242"/>
      <c r="OGX156" s="237"/>
      <c r="OGY156" s="237"/>
      <c r="OGZ156" s="243"/>
      <c r="OHA156" s="261"/>
      <c r="OHB156" s="56"/>
      <c r="OHC156" s="245"/>
      <c r="OHD156" s="269"/>
      <c r="OHE156" s="270"/>
      <c r="OHF156" s="271"/>
      <c r="OHG156" s="270"/>
      <c r="OHH156" s="272"/>
      <c r="OHI156" s="245"/>
      <c r="OHJ156" s="245"/>
      <c r="OHK156" s="245"/>
      <c r="OHL156" s="272"/>
      <c r="OHM156" s="273"/>
      <c r="OHN156" s="274"/>
      <c r="OHO156" s="275"/>
      <c r="OHP156" s="275"/>
      <c r="OHQ156" s="275"/>
      <c r="OHR156" s="275"/>
      <c r="OHS156" s="254"/>
      <c r="OHT156" s="254"/>
      <c r="OHU156" s="254"/>
      <c r="OHV156" s="254"/>
      <c r="OHW156" s="254"/>
      <c r="OHX156" s="254"/>
      <c r="OHY156" s="254"/>
      <c r="OHZ156" s="267"/>
      <c r="OIA156" s="234"/>
      <c r="OIB156" s="235"/>
      <c r="OIC156" s="236"/>
      <c r="OID156" s="237"/>
      <c r="OIE156" s="276"/>
      <c r="OIF156" s="239"/>
      <c r="OIG156" s="235"/>
      <c r="OIH156" s="236"/>
      <c r="OII156" s="240"/>
      <c r="OIJ156" s="234"/>
      <c r="OIK156" s="258"/>
      <c r="OIL156" s="242"/>
      <c r="OIM156" s="237"/>
      <c r="OIN156" s="237"/>
      <c r="OIO156" s="243"/>
      <c r="OIP156" s="261"/>
      <c r="OIQ156" s="56"/>
      <c r="OIR156" s="245"/>
      <c r="OIS156" s="269"/>
      <c r="OIT156" s="270"/>
      <c r="OIU156" s="271"/>
      <c r="OIV156" s="270"/>
      <c r="OIW156" s="272"/>
      <c r="OIX156" s="245"/>
      <c r="OIY156" s="245"/>
      <c r="OIZ156" s="245"/>
      <c r="OJA156" s="272"/>
      <c r="OJB156" s="273"/>
      <c r="OJC156" s="274"/>
      <c r="OJD156" s="275"/>
      <c r="OJE156" s="275"/>
      <c r="OJF156" s="275"/>
      <c r="OJG156" s="275"/>
      <c r="OJH156" s="254"/>
      <c r="OJI156" s="254"/>
      <c r="OJJ156" s="254"/>
      <c r="OJK156" s="254"/>
      <c r="OJL156" s="254"/>
      <c r="OJM156" s="254"/>
      <c r="OJN156" s="254"/>
      <c r="OJO156" s="267"/>
      <c r="OJP156" s="234"/>
      <c r="OJQ156" s="235"/>
      <c r="OJR156" s="236"/>
      <c r="OJS156" s="237"/>
      <c r="OJT156" s="276"/>
      <c r="OJU156" s="239"/>
      <c r="OJV156" s="235"/>
      <c r="OJW156" s="236"/>
      <c r="OJX156" s="240"/>
      <c r="OJY156" s="234"/>
      <c r="OJZ156" s="258"/>
      <c r="OKA156" s="242"/>
      <c r="OKB156" s="237"/>
      <c r="OKC156" s="237"/>
      <c r="OKD156" s="243"/>
      <c r="OKE156" s="261"/>
      <c r="OKF156" s="56"/>
      <c r="OKG156" s="245"/>
      <c r="OKH156" s="269"/>
      <c r="OKI156" s="270"/>
      <c r="OKJ156" s="271"/>
      <c r="OKK156" s="270"/>
      <c r="OKL156" s="272"/>
      <c r="OKM156" s="245"/>
      <c r="OKN156" s="245"/>
      <c r="OKO156" s="245"/>
      <c r="OKP156" s="272"/>
      <c r="OKQ156" s="273"/>
      <c r="OKR156" s="274"/>
      <c r="OKS156" s="275"/>
      <c r="OKT156" s="275"/>
      <c r="OKU156" s="275"/>
      <c r="OKV156" s="275"/>
      <c r="OKW156" s="254"/>
      <c r="OKX156" s="254"/>
      <c r="OKY156" s="254"/>
      <c r="OKZ156" s="254"/>
      <c r="OLA156" s="254"/>
      <c r="OLB156" s="254"/>
      <c r="OLC156" s="254"/>
      <c r="OLD156" s="267"/>
      <c r="OLE156" s="234"/>
      <c r="OLF156" s="235"/>
      <c r="OLG156" s="236"/>
      <c r="OLH156" s="237"/>
      <c r="OLI156" s="276"/>
      <c r="OLJ156" s="239"/>
      <c r="OLK156" s="235"/>
      <c r="OLL156" s="236"/>
      <c r="OLM156" s="240"/>
      <c r="OLN156" s="234"/>
      <c r="OLO156" s="258"/>
      <c r="OLP156" s="242"/>
      <c r="OLQ156" s="237"/>
      <c r="OLR156" s="237"/>
      <c r="OLS156" s="243"/>
      <c r="OLT156" s="261"/>
      <c r="OLU156" s="56"/>
      <c r="OLV156" s="245"/>
      <c r="OLW156" s="269"/>
      <c r="OLX156" s="270"/>
      <c r="OLY156" s="271"/>
      <c r="OLZ156" s="270"/>
      <c r="OMA156" s="272"/>
      <c r="OMB156" s="245"/>
      <c r="OMC156" s="245"/>
      <c r="OMD156" s="245"/>
      <c r="OME156" s="272"/>
      <c r="OMF156" s="273"/>
      <c r="OMG156" s="274"/>
      <c r="OMH156" s="275"/>
      <c r="OMI156" s="275"/>
      <c r="OMJ156" s="275"/>
      <c r="OMK156" s="275"/>
      <c r="OML156" s="254"/>
      <c r="OMM156" s="254"/>
      <c r="OMN156" s="254"/>
      <c r="OMO156" s="254"/>
      <c r="OMP156" s="254"/>
      <c r="OMQ156" s="254"/>
      <c r="OMR156" s="254"/>
      <c r="OMS156" s="267"/>
      <c r="OMT156" s="234"/>
      <c r="OMU156" s="235"/>
      <c r="OMV156" s="236"/>
      <c r="OMW156" s="237"/>
      <c r="OMX156" s="276"/>
      <c r="OMY156" s="239"/>
      <c r="OMZ156" s="235"/>
      <c r="ONA156" s="236"/>
      <c r="ONB156" s="240"/>
      <c r="ONC156" s="234"/>
      <c r="OND156" s="258"/>
      <c r="ONE156" s="242"/>
      <c r="ONF156" s="237"/>
      <c r="ONG156" s="237"/>
      <c r="ONH156" s="243"/>
      <c r="ONI156" s="261"/>
      <c r="ONJ156" s="56"/>
      <c r="ONK156" s="245"/>
      <c r="ONL156" s="269"/>
      <c r="ONM156" s="270"/>
      <c r="ONN156" s="271"/>
      <c r="ONO156" s="270"/>
      <c r="ONP156" s="272"/>
      <c r="ONQ156" s="245"/>
      <c r="ONR156" s="245"/>
      <c r="ONS156" s="245"/>
      <c r="ONT156" s="272"/>
      <c r="ONU156" s="273"/>
      <c r="ONV156" s="274"/>
      <c r="ONW156" s="275"/>
      <c r="ONX156" s="275"/>
      <c r="ONY156" s="275"/>
      <c r="ONZ156" s="275"/>
      <c r="OOA156" s="254"/>
      <c r="OOB156" s="254"/>
      <c r="OOC156" s="254"/>
      <c r="OOD156" s="254"/>
      <c r="OOE156" s="254"/>
      <c r="OOF156" s="254"/>
      <c r="OOG156" s="254"/>
      <c r="OOH156" s="267"/>
      <c r="OOI156" s="234"/>
      <c r="OOJ156" s="235"/>
      <c r="OOK156" s="236"/>
      <c r="OOL156" s="237"/>
      <c r="OOM156" s="276"/>
      <c r="OON156" s="239"/>
      <c r="OOO156" s="235"/>
      <c r="OOP156" s="236"/>
      <c r="OOQ156" s="240"/>
      <c r="OOR156" s="234"/>
      <c r="OOS156" s="258"/>
      <c r="OOT156" s="242"/>
      <c r="OOU156" s="237"/>
      <c r="OOV156" s="237"/>
      <c r="OOW156" s="243"/>
      <c r="OOX156" s="261"/>
      <c r="OOY156" s="56"/>
      <c r="OOZ156" s="245"/>
      <c r="OPA156" s="269"/>
      <c r="OPB156" s="270"/>
      <c r="OPC156" s="271"/>
      <c r="OPD156" s="270"/>
      <c r="OPE156" s="272"/>
      <c r="OPF156" s="245"/>
      <c r="OPG156" s="245"/>
      <c r="OPH156" s="245"/>
      <c r="OPI156" s="272"/>
      <c r="OPJ156" s="273"/>
      <c r="OPK156" s="274"/>
      <c r="OPL156" s="275"/>
      <c r="OPM156" s="275"/>
      <c r="OPN156" s="275"/>
      <c r="OPO156" s="275"/>
      <c r="OPP156" s="254"/>
      <c r="OPQ156" s="254"/>
      <c r="OPR156" s="254"/>
      <c r="OPS156" s="254"/>
      <c r="OPT156" s="254"/>
      <c r="OPU156" s="254"/>
      <c r="OPV156" s="254"/>
      <c r="OPW156" s="267"/>
      <c r="OPX156" s="234"/>
      <c r="OPY156" s="235"/>
      <c r="OPZ156" s="236"/>
      <c r="OQA156" s="237"/>
      <c r="OQB156" s="276"/>
      <c r="OQC156" s="239"/>
      <c r="OQD156" s="235"/>
      <c r="OQE156" s="236"/>
      <c r="OQF156" s="240"/>
      <c r="OQG156" s="234"/>
      <c r="OQH156" s="258"/>
      <c r="OQI156" s="242"/>
      <c r="OQJ156" s="237"/>
      <c r="OQK156" s="237"/>
      <c r="OQL156" s="243"/>
      <c r="OQM156" s="261"/>
      <c r="OQN156" s="56"/>
      <c r="OQO156" s="245"/>
      <c r="OQP156" s="269"/>
      <c r="OQQ156" s="270"/>
      <c r="OQR156" s="271"/>
      <c r="OQS156" s="270"/>
      <c r="OQT156" s="272"/>
      <c r="OQU156" s="245"/>
      <c r="OQV156" s="245"/>
      <c r="OQW156" s="245"/>
      <c r="OQX156" s="272"/>
      <c r="OQY156" s="273"/>
      <c r="OQZ156" s="274"/>
      <c r="ORA156" s="275"/>
      <c r="ORB156" s="275"/>
      <c r="ORC156" s="275"/>
      <c r="ORD156" s="275"/>
      <c r="ORE156" s="254"/>
      <c r="ORF156" s="254"/>
      <c r="ORG156" s="254"/>
      <c r="ORH156" s="254"/>
      <c r="ORI156" s="254"/>
      <c r="ORJ156" s="254"/>
      <c r="ORK156" s="254"/>
      <c r="ORL156" s="267"/>
      <c r="ORM156" s="234"/>
      <c r="ORN156" s="235"/>
      <c r="ORO156" s="236"/>
      <c r="ORP156" s="237"/>
      <c r="ORQ156" s="276"/>
      <c r="ORR156" s="239"/>
      <c r="ORS156" s="235"/>
      <c r="ORT156" s="236"/>
      <c r="ORU156" s="240"/>
      <c r="ORV156" s="234"/>
      <c r="ORW156" s="258"/>
      <c r="ORX156" s="242"/>
      <c r="ORY156" s="237"/>
      <c r="ORZ156" s="237"/>
      <c r="OSA156" s="243"/>
      <c r="OSB156" s="261"/>
      <c r="OSC156" s="56"/>
      <c r="OSD156" s="245"/>
      <c r="OSE156" s="269"/>
      <c r="OSF156" s="270"/>
      <c r="OSG156" s="271"/>
      <c r="OSH156" s="270"/>
      <c r="OSI156" s="272"/>
      <c r="OSJ156" s="245"/>
      <c r="OSK156" s="245"/>
      <c r="OSL156" s="245"/>
      <c r="OSM156" s="272"/>
      <c r="OSN156" s="273"/>
      <c r="OSO156" s="274"/>
      <c r="OSP156" s="275"/>
      <c r="OSQ156" s="275"/>
      <c r="OSR156" s="275"/>
      <c r="OSS156" s="275"/>
      <c r="OST156" s="254"/>
      <c r="OSU156" s="254"/>
      <c r="OSV156" s="254"/>
      <c r="OSW156" s="254"/>
      <c r="OSX156" s="254"/>
      <c r="OSY156" s="254"/>
      <c r="OSZ156" s="254"/>
      <c r="OTA156" s="267"/>
      <c r="OTB156" s="234"/>
      <c r="OTC156" s="235"/>
      <c r="OTD156" s="236"/>
      <c r="OTE156" s="237"/>
      <c r="OTF156" s="276"/>
      <c r="OTG156" s="239"/>
      <c r="OTH156" s="235"/>
      <c r="OTI156" s="236"/>
      <c r="OTJ156" s="240"/>
      <c r="OTK156" s="234"/>
      <c r="OTL156" s="258"/>
      <c r="OTM156" s="242"/>
      <c r="OTN156" s="237"/>
      <c r="OTO156" s="237"/>
      <c r="OTP156" s="243"/>
      <c r="OTQ156" s="261"/>
      <c r="OTR156" s="56"/>
      <c r="OTS156" s="245"/>
      <c r="OTT156" s="269"/>
      <c r="OTU156" s="270"/>
      <c r="OTV156" s="271"/>
      <c r="OTW156" s="270"/>
      <c r="OTX156" s="272"/>
      <c r="OTY156" s="245"/>
      <c r="OTZ156" s="245"/>
      <c r="OUA156" s="245"/>
      <c r="OUB156" s="272"/>
      <c r="OUC156" s="273"/>
      <c r="OUD156" s="274"/>
      <c r="OUE156" s="275"/>
      <c r="OUF156" s="275"/>
      <c r="OUG156" s="275"/>
      <c r="OUH156" s="275"/>
      <c r="OUI156" s="254"/>
      <c r="OUJ156" s="254"/>
      <c r="OUK156" s="254"/>
      <c r="OUL156" s="254"/>
      <c r="OUM156" s="254"/>
      <c r="OUN156" s="254"/>
      <c r="OUO156" s="254"/>
      <c r="OUP156" s="267"/>
      <c r="OUQ156" s="234"/>
      <c r="OUR156" s="235"/>
      <c r="OUS156" s="236"/>
      <c r="OUT156" s="237"/>
      <c r="OUU156" s="276"/>
      <c r="OUV156" s="239"/>
      <c r="OUW156" s="235"/>
      <c r="OUX156" s="236"/>
      <c r="OUY156" s="240"/>
      <c r="OUZ156" s="234"/>
      <c r="OVA156" s="258"/>
      <c r="OVB156" s="242"/>
      <c r="OVC156" s="237"/>
      <c r="OVD156" s="237"/>
      <c r="OVE156" s="243"/>
      <c r="OVF156" s="261"/>
      <c r="OVG156" s="56"/>
      <c r="OVH156" s="245"/>
      <c r="OVI156" s="269"/>
      <c r="OVJ156" s="270"/>
      <c r="OVK156" s="271"/>
      <c r="OVL156" s="270"/>
      <c r="OVM156" s="272"/>
      <c r="OVN156" s="245"/>
      <c r="OVO156" s="245"/>
      <c r="OVP156" s="245"/>
      <c r="OVQ156" s="272"/>
      <c r="OVR156" s="273"/>
      <c r="OVS156" s="274"/>
      <c r="OVT156" s="275"/>
      <c r="OVU156" s="275"/>
      <c r="OVV156" s="275"/>
      <c r="OVW156" s="275"/>
      <c r="OVX156" s="254"/>
      <c r="OVY156" s="254"/>
      <c r="OVZ156" s="254"/>
      <c r="OWA156" s="254"/>
      <c r="OWB156" s="254"/>
      <c r="OWC156" s="254"/>
      <c r="OWD156" s="254"/>
      <c r="OWE156" s="267"/>
      <c r="OWF156" s="234"/>
      <c r="OWG156" s="235"/>
      <c r="OWH156" s="236"/>
      <c r="OWI156" s="237"/>
      <c r="OWJ156" s="276"/>
      <c r="OWK156" s="239"/>
      <c r="OWL156" s="235"/>
      <c r="OWM156" s="236"/>
      <c r="OWN156" s="240"/>
      <c r="OWO156" s="234"/>
      <c r="OWP156" s="258"/>
      <c r="OWQ156" s="242"/>
      <c r="OWR156" s="237"/>
      <c r="OWS156" s="237"/>
      <c r="OWT156" s="243"/>
      <c r="OWU156" s="261"/>
      <c r="OWV156" s="56"/>
      <c r="OWW156" s="245"/>
      <c r="OWX156" s="269"/>
      <c r="OWY156" s="270"/>
      <c r="OWZ156" s="271"/>
      <c r="OXA156" s="270"/>
      <c r="OXB156" s="272"/>
      <c r="OXC156" s="245"/>
      <c r="OXD156" s="245"/>
      <c r="OXE156" s="245"/>
      <c r="OXF156" s="272"/>
      <c r="OXG156" s="273"/>
      <c r="OXH156" s="274"/>
      <c r="OXI156" s="275"/>
      <c r="OXJ156" s="275"/>
      <c r="OXK156" s="275"/>
      <c r="OXL156" s="275"/>
      <c r="OXM156" s="254"/>
      <c r="OXN156" s="254"/>
      <c r="OXO156" s="254"/>
      <c r="OXP156" s="254"/>
      <c r="OXQ156" s="254"/>
      <c r="OXR156" s="254"/>
      <c r="OXS156" s="254"/>
      <c r="OXT156" s="267"/>
      <c r="OXU156" s="234"/>
      <c r="OXV156" s="235"/>
      <c r="OXW156" s="236"/>
      <c r="OXX156" s="237"/>
      <c r="OXY156" s="276"/>
      <c r="OXZ156" s="239"/>
      <c r="OYA156" s="235"/>
      <c r="OYB156" s="236"/>
      <c r="OYC156" s="240"/>
      <c r="OYD156" s="234"/>
      <c r="OYE156" s="258"/>
      <c r="OYF156" s="242"/>
      <c r="OYG156" s="237"/>
      <c r="OYH156" s="237"/>
      <c r="OYI156" s="243"/>
      <c r="OYJ156" s="261"/>
      <c r="OYK156" s="56"/>
      <c r="OYL156" s="245"/>
      <c r="OYM156" s="269"/>
      <c r="OYN156" s="270"/>
      <c r="OYO156" s="271"/>
      <c r="OYP156" s="270"/>
      <c r="OYQ156" s="272"/>
      <c r="OYR156" s="245"/>
      <c r="OYS156" s="245"/>
      <c r="OYT156" s="245"/>
      <c r="OYU156" s="272"/>
      <c r="OYV156" s="273"/>
      <c r="OYW156" s="274"/>
      <c r="OYX156" s="275"/>
      <c r="OYY156" s="275"/>
      <c r="OYZ156" s="275"/>
      <c r="OZA156" s="275"/>
      <c r="OZB156" s="254"/>
      <c r="OZC156" s="254"/>
      <c r="OZD156" s="254"/>
      <c r="OZE156" s="254"/>
      <c r="OZF156" s="254"/>
      <c r="OZG156" s="254"/>
      <c r="OZH156" s="254"/>
      <c r="OZI156" s="267"/>
      <c r="OZJ156" s="234"/>
      <c r="OZK156" s="235"/>
      <c r="OZL156" s="236"/>
      <c r="OZM156" s="237"/>
      <c r="OZN156" s="276"/>
      <c r="OZO156" s="239"/>
      <c r="OZP156" s="235"/>
      <c r="OZQ156" s="236"/>
      <c r="OZR156" s="240"/>
      <c r="OZS156" s="234"/>
      <c r="OZT156" s="258"/>
      <c r="OZU156" s="242"/>
      <c r="OZV156" s="237"/>
      <c r="OZW156" s="237"/>
      <c r="OZX156" s="243"/>
      <c r="OZY156" s="261"/>
      <c r="OZZ156" s="56"/>
      <c r="PAA156" s="245"/>
      <c r="PAB156" s="269"/>
      <c r="PAC156" s="270"/>
      <c r="PAD156" s="271"/>
      <c r="PAE156" s="270"/>
      <c r="PAF156" s="272"/>
      <c r="PAG156" s="245"/>
      <c r="PAH156" s="245"/>
      <c r="PAI156" s="245"/>
      <c r="PAJ156" s="272"/>
      <c r="PAK156" s="273"/>
      <c r="PAL156" s="274"/>
      <c r="PAM156" s="275"/>
      <c r="PAN156" s="275"/>
      <c r="PAO156" s="275"/>
      <c r="PAP156" s="275"/>
      <c r="PAQ156" s="254"/>
      <c r="PAR156" s="254"/>
      <c r="PAS156" s="254"/>
      <c r="PAT156" s="254"/>
      <c r="PAU156" s="254"/>
      <c r="PAV156" s="254"/>
      <c r="PAW156" s="254"/>
      <c r="PAX156" s="267"/>
      <c r="PAY156" s="234"/>
      <c r="PAZ156" s="235"/>
      <c r="PBA156" s="236"/>
      <c r="PBB156" s="237"/>
      <c r="PBC156" s="276"/>
      <c r="PBD156" s="239"/>
      <c r="PBE156" s="235"/>
      <c r="PBF156" s="236"/>
      <c r="PBG156" s="240"/>
      <c r="PBH156" s="234"/>
      <c r="PBI156" s="258"/>
      <c r="PBJ156" s="242"/>
      <c r="PBK156" s="237"/>
      <c r="PBL156" s="237"/>
      <c r="PBM156" s="243"/>
      <c r="PBN156" s="261"/>
      <c r="PBO156" s="56"/>
      <c r="PBP156" s="245"/>
      <c r="PBQ156" s="269"/>
      <c r="PBR156" s="270"/>
      <c r="PBS156" s="271"/>
      <c r="PBT156" s="270"/>
      <c r="PBU156" s="272"/>
      <c r="PBV156" s="245"/>
      <c r="PBW156" s="245"/>
      <c r="PBX156" s="245"/>
      <c r="PBY156" s="272"/>
      <c r="PBZ156" s="273"/>
      <c r="PCA156" s="274"/>
      <c r="PCB156" s="275"/>
      <c r="PCC156" s="275"/>
      <c r="PCD156" s="275"/>
      <c r="PCE156" s="275"/>
      <c r="PCF156" s="254"/>
      <c r="PCG156" s="254"/>
      <c r="PCH156" s="254"/>
      <c r="PCI156" s="254"/>
      <c r="PCJ156" s="254"/>
      <c r="PCK156" s="254"/>
      <c r="PCL156" s="254"/>
      <c r="PCM156" s="267"/>
      <c r="PCN156" s="234"/>
      <c r="PCO156" s="235"/>
      <c r="PCP156" s="236"/>
      <c r="PCQ156" s="237"/>
      <c r="PCR156" s="276"/>
      <c r="PCS156" s="239"/>
      <c r="PCT156" s="235"/>
      <c r="PCU156" s="236"/>
      <c r="PCV156" s="240"/>
      <c r="PCW156" s="234"/>
      <c r="PCX156" s="258"/>
      <c r="PCY156" s="242"/>
      <c r="PCZ156" s="237"/>
      <c r="PDA156" s="237"/>
      <c r="PDB156" s="243"/>
      <c r="PDC156" s="261"/>
      <c r="PDD156" s="56"/>
      <c r="PDE156" s="245"/>
      <c r="PDF156" s="269"/>
      <c r="PDG156" s="270"/>
      <c r="PDH156" s="271"/>
      <c r="PDI156" s="270"/>
      <c r="PDJ156" s="272"/>
      <c r="PDK156" s="245"/>
      <c r="PDL156" s="245"/>
      <c r="PDM156" s="245"/>
      <c r="PDN156" s="272"/>
      <c r="PDO156" s="273"/>
      <c r="PDP156" s="274"/>
      <c r="PDQ156" s="275"/>
      <c r="PDR156" s="275"/>
      <c r="PDS156" s="275"/>
      <c r="PDT156" s="275"/>
      <c r="PDU156" s="254"/>
      <c r="PDV156" s="254"/>
      <c r="PDW156" s="254"/>
      <c r="PDX156" s="254"/>
      <c r="PDY156" s="254"/>
      <c r="PDZ156" s="254"/>
      <c r="PEA156" s="254"/>
      <c r="PEB156" s="267"/>
      <c r="PEC156" s="234"/>
      <c r="PED156" s="235"/>
      <c r="PEE156" s="236"/>
      <c r="PEF156" s="237"/>
      <c r="PEG156" s="276"/>
      <c r="PEH156" s="239"/>
      <c r="PEI156" s="235"/>
      <c r="PEJ156" s="236"/>
      <c r="PEK156" s="240"/>
      <c r="PEL156" s="234"/>
      <c r="PEM156" s="258"/>
      <c r="PEN156" s="242"/>
      <c r="PEO156" s="237"/>
      <c r="PEP156" s="237"/>
      <c r="PEQ156" s="243"/>
      <c r="PER156" s="261"/>
      <c r="PES156" s="56"/>
      <c r="PET156" s="245"/>
      <c r="PEU156" s="269"/>
      <c r="PEV156" s="270"/>
      <c r="PEW156" s="271"/>
      <c r="PEX156" s="270"/>
      <c r="PEY156" s="272"/>
      <c r="PEZ156" s="245"/>
      <c r="PFA156" s="245"/>
      <c r="PFB156" s="245"/>
      <c r="PFC156" s="272"/>
      <c r="PFD156" s="273"/>
      <c r="PFE156" s="274"/>
      <c r="PFF156" s="275"/>
      <c r="PFG156" s="275"/>
      <c r="PFH156" s="275"/>
      <c r="PFI156" s="275"/>
      <c r="PFJ156" s="254"/>
      <c r="PFK156" s="254"/>
      <c r="PFL156" s="254"/>
      <c r="PFM156" s="254"/>
      <c r="PFN156" s="254"/>
      <c r="PFO156" s="254"/>
      <c r="PFP156" s="254"/>
      <c r="PFQ156" s="267"/>
      <c r="PFR156" s="234"/>
      <c r="PFS156" s="235"/>
      <c r="PFT156" s="236"/>
      <c r="PFU156" s="237"/>
      <c r="PFV156" s="276"/>
      <c r="PFW156" s="239"/>
      <c r="PFX156" s="235"/>
      <c r="PFY156" s="236"/>
      <c r="PFZ156" s="240"/>
      <c r="PGA156" s="234"/>
      <c r="PGB156" s="258"/>
      <c r="PGC156" s="242"/>
      <c r="PGD156" s="237"/>
      <c r="PGE156" s="237"/>
      <c r="PGF156" s="243"/>
      <c r="PGG156" s="261"/>
      <c r="PGH156" s="56"/>
      <c r="PGI156" s="245"/>
      <c r="PGJ156" s="269"/>
      <c r="PGK156" s="270"/>
      <c r="PGL156" s="271"/>
      <c r="PGM156" s="270"/>
      <c r="PGN156" s="272"/>
      <c r="PGO156" s="245"/>
      <c r="PGP156" s="245"/>
      <c r="PGQ156" s="245"/>
      <c r="PGR156" s="272"/>
      <c r="PGS156" s="273"/>
      <c r="PGT156" s="274"/>
      <c r="PGU156" s="275"/>
      <c r="PGV156" s="275"/>
      <c r="PGW156" s="275"/>
      <c r="PGX156" s="275"/>
      <c r="PGY156" s="254"/>
      <c r="PGZ156" s="254"/>
      <c r="PHA156" s="254"/>
      <c r="PHB156" s="254"/>
      <c r="PHC156" s="254"/>
      <c r="PHD156" s="254"/>
      <c r="PHE156" s="254"/>
      <c r="PHF156" s="267"/>
      <c r="PHG156" s="234"/>
      <c r="PHH156" s="235"/>
      <c r="PHI156" s="236"/>
      <c r="PHJ156" s="237"/>
      <c r="PHK156" s="276"/>
      <c r="PHL156" s="239"/>
      <c r="PHM156" s="235"/>
      <c r="PHN156" s="236"/>
      <c r="PHO156" s="240"/>
      <c r="PHP156" s="234"/>
      <c r="PHQ156" s="258"/>
      <c r="PHR156" s="242"/>
      <c r="PHS156" s="237"/>
      <c r="PHT156" s="237"/>
      <c r="PHU156" s="243"/>
      <c r="PHV156" s="261"/>
      <c r="PHW156" s="56"/>
      <c r="PHX156" s="245"/>
      <c r="PHY156" s="269"/>
      <c r="PHZ156" s="270"/>
      <c r="PIA156" s="271"/>
      <c r="PIB156" s="270"/>
      <c r="PIC156" s="272"/>
      <c r="PID156" s="245"/>
      <c r="PIE156" s="245"/>
      <c r="PIF156" s="245"/>
      <c r="PIG156" s="272"/>
      <c r="PIH156" s="273"/>
      <c r="PII156" s="274"/>
      <c r="PIJ156" s="275"/>
      <c r="PIK156" s="275"/>
      <c r="PIL156" s="275"/>
      <c r="PIM156" s="275"/>
      <c r="PIN156" s="254"/>
      <c r="PIO156" s="254"/>
      <c r="PIP156" s="254"/>
      <c r="PIQ156" s="254"/>
      <c r="PIR156" s="254"/>
      <c r="PIS156" s="254"/>
      <c r="PIT156" s="254"/>
      <c r="PIU156" s="267"/>
      <c r="PIV156" s="234"/>
      <c r="PIW156" s="235"/>
      <c r="PIX156" s="236"/>
      <c r="PIY156" s="237"/>
      <c r="PIZ156" s="276"/>
      <c r="PJA156" s="239"/>
      <c r="PJB156" s="235"/>
      <c r="PJC156" s="236"/>
      <c r="PJD156" s="240"/>
      <c r="PJE156" s="234"/>
      <c r="PJF156" s="258"/>
      <c r="PJG156" s="242"/>
      <c r="PJH156" s="237"/>
      <c r="PJI156" s="237"/>
      <c r="PJJ156" s="243"/>
      <c r="PJK156" s="261"/>
      <c r="PJL156" s="56"/>
      <c r="PJM156" s="245"/>
      <c r="PJN156" s="269"/>
      <c r="PJO156" s="270"/>
      <c r="PJP156" s="271"/>
      <c r="PJQ156" s="270"/>
      <c r="PJR156" s="272"/>
      <c r="PJS156" s="245"/>
      <c r="PJT156" s="245"/>
      <c r="PJU156" s="245"/>
      <c r="PJV156" s="272"/>
      <c r="PJW156" s="273"/>
      <c r="PJX156" s="274"/>
      <c r="PJY156" s="275"/>
      <c r="PJZ156" s="275"/>
      <c r="PKA156" s="275"/>
      <c r="PKB156" s="275"/>
      <c r="PKC156" s="254"/>
      <c r="PKD156" s="254"/>
      <c r="PKE156" s="254"/>
      <c r="PKF156" s="254"/>
      <c r="PKG156" s="254"/>
      <c r="PKH156" s="254"/>
      <c r="PKI156" s="254"/>
      <c r="PKJ156" s="267"/>
      <c r="PKK156" s="234"/>
      <c r="PKL156" s="235"/>
      <c r="PKM156" s="236"/>
      <c r="PKN156" s="237"/>
      <c r="PKO156" s="276"/>
      <c r="PKP156" s="239"/>
      <c r="PKQ156" s="235"/>
      <c r="PKR156" s="236"/>
      <c r="PKS156" s="240"/>
      <c r="PKT156" s="234"/>
      <c r="PKU156" s="258"/>
      <c r="PKV156" s="242"/>
      <c r="PKW156" s="237"/>
      <c r="PKX156" s="237"/>
      <c r="PKY156" s="243"/>
      <c r="PKZ156" s="261"/>
      <c r="PLA156" s="56"/>
      <c r="PLB156" s="245"/>
      <c r="PLC156" s="269"/>
      <c r="PLD156" s="270"/>
      <c r="PLE156" s="271"/>
      <c r="PLF156" s="270"/>
      <c r="PLG156" s="272"/>
      <c r="PLH156" s="245"/>
      <c r="PLI156" s="245"/>
      <c r="PLJ156" s="245"/>
      <c r="PLK156" s="272"/>
      <c r="PLL156" s="273"/>
      <c r="PLM156" s="274"/>
      <c r="PLN156" s="275"/>
      <c r="PLO156" s="275"/>
      <c r="PLP156" s="275"/>
      <c r="PLQ156" s="275"/>
      <c r="PLR156" s="254"/>
      <c r="PLS156" s="254"/>
      <c r="PLT156" s="254"/>
      <c r="PLU156" s="254"/>
      <c r="PLV156" s="254"/>
      <c r="PLW156" s="254"/>
      <c r="PLX156" s="254"/>
      <c r="PLY156" s="267"/>
      <c r="PLZ156" s="234"/>
      <c r="PMA156" s="235"/>
      <c r="PMB156" s="236"/>
      <c r="PMC156" s="237"/>
      <c r="PMD156" s="276"/>
      <c r="PME156" s="239"/>
      <c r="PMF156" s="235"/>
      <c r="PMG156" s="236"/>
      <c r="PMH156" s="240"/>
      <c r="PMI156" s="234"/>
      <c r="PMJ156" s="258"/>
      <c r="PMK156" s="242"/>
      <c r="PML156" s="237"/>
      <c r="PMM156" s="237"/>
      <c r="PMN156" s="243"/>
      <c r="PMO156" s="261"/>
      <c r="PMP156" s="56"/>
      <c r="PMQ156" s="245"/>
      <c r="PMR156" s="269"/>
      <c r="PMS156" s="270"/>
      <c r="PMT156" s="271"/>
      <c r="PMU156" s="270"/>
      <c r="PMV156" s="272"/>
      <c r="PMW156" s="245"/>
      <c r="PMX156" s="245"/>
      <c r="PMY156" s="245"/>
      <c r="PMZ156" s="272"/>
      <c r="PNA156" s="273"/>
      <c r="PNB156" s="274"/>
      <c r="PNC156" s="275"/>
      <c r="PND156" s="275"/>
      <c r="PNE156" s="275"/>
      <c r="PNF156" s="275"/>
      <c r="PNG156" s="254"/>
      <c r="PNH156" s="254"/>
      <c r="PNI156" s="254"/>
      <c r="PNJ156" s="254"/>
      <c r="PNK156" s="254"/>
      <c r="PNL156" s="254"/>
      <c r="PNM156" s="254"/>
      <c r="PNN156" s="267"/>
      <c r="PNO156" s="234"/>
      <c r="PNP156" s="235"/>
      <c r="PNQ156" s="236"/>
      <c r="PNR156" s="237"/>
      <c r="PNS156" s="276"/>
      <c r="PNT156" s="239"/>
      <c r="PNU156" s="235"/>
      <c r="PNV156" s="236"/>
      <c r="PNW156" s="240"/>
      <c r="PNX156" s="234"/>
      <c r="PNY156" s="258"/>
      <c r="PNZ156" s="242"/>
      <c r="POA156" s="237"/>
      <c r="POB156" s="237"/>
      <c r="POC156" s="243"/>
      <c r="POD156" s="261"/>
      <c r="POE156" s="56"/>
      <c r="POF156" s="245"/>
      <c r="POG156" s="269"/>
      <c r="POH156" s="270"/>
      <c r="POI156" s="271"/>
      <c r="POJ156" s="270"/>
      <c r="POK156" s="272"/>
      <c r="POL156" s="245"/>
      <c r="POM156" s="245"/>
      <c r="PON156" s="245"/>
      <c r="POO156" s="272"/>
      <c r="POP156" s="273"/>
      <c r="POQ156" s="274"/>
      <c r="POR156" s="275"/>
      <c r="POS156" s="275"/>
      <c r="POT156" s="275"/>
      <c r="POU156" s="275"/>
      <c r="POV156" s="254"/>
      <c r="POW156" s="254"/>
      <c r="POX156" s="254"/>
      <c r="POY156" s="254"/>
      <c r="POZ156" s="254"/>
      <c r="PPA156" s="254"/>
      <c r="PPB156" s="254"/>
      <c r="PPC156" s="267"/>
      <c r="PPD156" s="234"/>
      <c r="PPE156" s="235"/>
      <c r="PPF156" s="236"/>
      <c r="PPG156" s="237"/>
      <c r="PPH156" s="276"/>
      <c r="PPI156" s="239"/>
      <c r="PPJ156" s="235"/>
      <c r="PPK156" s="236"/>
      <c r="PPL156" s="240"/>
      <c r="PPM156" s="234"/>
      <c r="PPN156" s="258"/>
      <c r="PPO156" s="242"/>
      <c r="PPP156" s="237"/>
      <c r="PPQ156" s="237"/>
      <c r="PPR156" s="243"/>
      <c r="PPS156" s="261"/>
      <c r="PPT156" s="56"/>
      <c r="PPU156" s="245"/>
      <c r="PPV156" s="269"/>
      <c r="PPW156" s="270"/>
      <c r="PPX156" s="271"/>
      <c r="PPY156" s="270"/>
      <c r="PPZ156" s="272"/>
      <c r="PQA156" s="245"/>
      <c r="PQB156" s="245"/>
      <c r="PQC156" s="245"/>
      <c r="PQD156" s="272"/>
      <c r="PQE156" s="273"/>
      <c r="PQF156" s="274"/>
      <c r="PQG156" s="275"/>
      <c r="PQH156" s="275"/>
      <c r="PQI156" s="275"/>
      <c r="PQJ156" s="275"/>
      <c r="PQK156" s="254"/>
      <c r="PQL156" s="254"/>
      <c r="PQM156" s="254"/>
      <c r="PQN156" s="254"/>
      <c r="PQO156" s="254"/>
      <c r="PQP156" s="254"/>
      <c r="PQQ156" s="254"/>
      <c r="PQR156" s="267"/>
      <c r="PQS156" s="234"/>
      <c r="PQT156" s="235"/>
      <c r="PQU156" s="236"/>
      <c r="PQV156" s="237"/>
      <c r="PQW156" s="276"/>
      <c r="PQX156" s="239"/>
      <c r="PQY156" s="235"/>
      <c r="PQZ156" s="236"/>
      <c r="PRA156" s="240"/>
      <c r="PRB156" s="234"/>
      <c r="PRC156" s="258"/>
      <c r="PRD156" s="242"/>
      <c r="PRE156" s="237"/>
      <c r="PRF156" s="237"/>
      <c r="PRG156" s="243"/>
      <c r="PRH156" s="261"/>
      <c r="PRI156" s="56"/>
      <c r="PRJ156" s="245"/>
      <c r="PRK156" s="269"/>
      <c r="PRL156" s="270"/>
      <c r="PRM156" s="271"/>
      <c r="PRN156" s="270"/>
      <c r="PRO156" s="272"/>
      <c r="PRP156" s="245"/>
      <c r="PRQ156" s="245"/>
      <c r="PRR156" s="245"/>
      <c r="PRS156" s="272"/>
      <c r="PRT156" s="273"/>
      <c r="PRU156" s="274"/>
      <c r="PRV156" s="275"/>
      <c r="PRW156" s="275"/>
      <c r="PRX156" s="275"/>
      <c r="PRY156" s="275"/>
      <c r="PRZ156" s="254"/>
      <c r="PSA156" s="254"/>
      <c r="PSB156" s="254"/>
      <c r="PSC156" s="254"/>
      <c r="PSD156" s="254"/>
      <c r="PSE156" s="254"/>
      <c r="PSF156" s="254"/>
      <c r="PSG156" s="267"/>
      <c r="PSH156" s="234"/>
      <c r="PSI156" s="235"/>
      <c r="PSJ156" s="236"/>
      <c r="PSK156" s="237"/>
      <c r="PSL156" s="276"/>
      <c r="PSM156" s="239"/>
      <c r="PSN156" s="235"/>
      <c r="PSO156" s="236"/>
      <c r="PSP156" s="240"/>
      <c r="PSQ156" s="234"/>
      <c r="PSR156" s="258"/>
      <c r="PSS156" s="242"/>
      <c r="PST156" s="237"/>
      <c r="PSU156" s="237"/>
      <c r="PSV156" s="243"/>
      <c r="PSW156" s="261"/>
      <c r="PSX156" s="56"/>
      <c r="PSY156" s="245"/>
      <c r="PSZ156" s="269"/>
      <c r="PTA156" s="270"/>
      <c r="PTB156" s="271"/>
      <c r="PTC156" s="270"/>
      <c r="PTD156" s="272"/>
      <c r="PTE156" s="245"/>
      <c r="PTF156" s="245"/>
      <c r="PTG156" s="245"/>
      <c r="PTH156" s="272"/>
      <c r="PTI156" s="273"/>
      <c r="PTJ156" s="274"/>
      <c r="PTK156" s="275"/>
      <c r="PTL156" s="275"/>
      <c r="PTM156" s="275"/>
      <c r="PTN156" s="275"/>
      <c r="PTO156" s="254"/>
      <c r="PTP156" s="254"/>
      <c r="PTQ156" s="254"/>
      <c r="PTR156" s="254"/>
      <c r="PTS156" s="254"/>
      <c r="PTT156" s="254"/>
      <c r="PTU156" s="254"/>
      <c r="PTV156" s="267"/>
      <c r="PTW156" s="234"/>
      <c r="PTX156" s="235"/>
      <c r="PTY156" s="236"/>
      <c r="PTZ156" s="237"/>
      <c r="PUA156" s="276"/>
      <c r="PUB156" s="239"/>
      <c r="PUC156" s="235"/>
      <c r="PUD156" s="236"/>
      <c r="PUE156" s="240"/>
      <c r="PUF156" s="234"/>
      <c r="PUG156" s="258"/>
      <c r="PUH156" s="242"/>
      <c r="PUI156" s="237"/>
      <c r="PUJ156" s="237"/>
      <c r="PUK156" s="243"/>
      <c r="PUL156" s="261"/>
      <c r="PUM156" s="56"/>
      <c r="PUN156" s="245"/>
      <c r="PUO156" s="269"/>
      <c r="PUP156" s="270"/>
      <c r="PUQ156" s="271"/>
      <c r="PUR156" s="270"/>
      <c r="PUS156" s="272"/>
      <c r="PUT156" s="245"/>
      <c r="PUU156" s="245"/>
      <c r="PUV156" s="245"/>
      <c r="PUW156" s="272"/>
      <c r="PUX156" s="273"/>
      <c r="PUY156" s="274"/>
      <c r="PUZ156" s="275"/>
      <c r="PVA156" s="275"/>
      <c r="PVB156" s="275"/>
      <c r="PVC156" s="275"/>
      <c r="PVD156" s="254"/>
      <c r="PVE156" s="254"/>
      <c r="PVF156" s="254"/>
      <c r="PVG156" s="254"/>
      <c r="PVH156" s="254"/>
      <c r="PVI156" s="254"/>
      <c r="PVJ156" s="254"/>
      <c r="PVK156" s="267"/>
      <c r="PVL156" s="234"/>
      <c r="PVM156" s="235"/>
      <c r="PVN156" s="236"/>
      <c r="PVO156" s="237"/>
      <c r="PVP156" s="276"/>
      <c r="PVQ156" s="239"/>
      <c r="PVR156" s="235"/>
      <c r="PVS156" s="236"/>
      <c r="PVT156" s="240"/>
      <c r="PVU156" s="234"/>
      <c r="PVV156" s="258"/>
      <c r="PVW156" s="242"/>
      <c r="PVX156" s="237"/>
      <c r="PVY156" s="237"/>
      <c r="PVZ156" s="243"/>
      <c r="PWA156" s="261"/>
      <c r="PWB156" s="56"/>
      <c r="PWC156" s="245"/>
      <c r="PWD156" s="269"/>
      <c r="PWE156" s="270"/>
      <c r="PWF156" s="271"/>
      <c r="PWG156" s="270"/>
      <c r="PWH156" s="272"/>
      <c r="PWI156" s="245"/>
      <c r="PWJ156" s="245"/>
      <c r="PWK156" s="245"/>
      <c r="PWL156" s="272"/>
      <c r="PWM156" s="273"/>
      <c r="PWN156" s="274"/>
      <c r="PWO156" s="275"/>
      <c r="PWP156" s="275"/>
      <c r="PWQ156" s="275"/>
      <c r="PWR156" s="275"/>
      <c r="PWS156" s="254"/>
      <c r="PWT156" s="254"/>
      <c r="PWU156" s="254"/>
      <c r="PWV156" s="254"/>
      <c r="PWW156" s="254"/>
      <c r="PWX156" s="254"/>
      <c r="PWY156" s="254"/>
      <c r="PWZ156" s="267"/>
      <c r="PXA156" s="234"/>
      <c r="PXB156" s="235"/>
      <c r="PXC156" s="236"/>
      <c r="PXD156" s="237"/>
      <c r="PXE156" s="276"/>
      <c r="PXF156" s="239"/>
      <c r="PXG156" s="235"/>
      <c r="PXH156" s="236"/>
      <c r="PXI156" s="240"/>
      <c r="PXJ156" s="234"/>
      <c r="PXK156" s="258"/>
      <c r="PXL156" s="242"/>
      <c r="PXM156" s="237"/>
      <c r="PXN156" s="237"/>
      <c r="PXO156" s="243"/>
      <c r="PXP156" s="261"/>
      <c r="PXQ156" s="56"/>
      <c r="PXR156" s="245"/>
      <c r="PXS156" s="269"/>
      <c r="PXT156" s="270"/>
      <c r="PXU156" s="271"/>
      <c r="PXV156" s="270"/>
      <c r="PXW156" s="272"/>
      <c r="PXX156" s="245"/>
      <c r="PXY156" s="245"/>
      <c r="PXZ156" s="245"/>
      <c r="PYA156" s="272"/>
      <c r="PYB156" s="273"/>
      <c r="PYC156" s="274"/>
      <c r="PYD156" s="275"/>
      <c r="PYE156" s="275"/>
      <c r="PYF156" s="275"/>
      <c r="PYG156" s="275"/>
      <c r="PYH156" s="254"/>
      <c r="PYI156" s="254"/>
      <c r="PYJ156" s="254"/>
      <c r="PYK156" s="254"/>
      <c r="PYL156" s="254"/>
      <c r="PYM156" s="254"/>
      <c r="PYN156" s="254"/>
      <c r="PYO156" s="267"/>
      <c r="PYP156" s="234"/>
      <c r="PYQ156" s="235"/>
      <c r="PYR156" s="236"/>
      <c r="PYS156" s="237"/>
      <c r="PYT156" s="276"/>
      <c r="PYU156" s="239"/>
      <c r="PYV156" s="235"/>
      <c r="PYW156" s="236"/>
      <c r="PYX156" s="240"/>
      <c r="PYY156" s="234"/>
      <c r="PYZ156" s="258"/>
      <c r="PZA156" s="242"/>
      <c r="PZB156" s="237"/>
      <c r="PZC156" s="237"/>
      <c r="PZD156" s="243"/>
      <c r="PZE156" s="261"/>
      <c r="PZF156" s="56"/>
      <c r="PZG156" s="245"/>
      <c r="PZH156" s="269"/>
      <c r="PZI156" s="270"/>
      <c r="PZJ156" s="271"/>
      <c r="PZK156" s="270"/>
      <c r="PZL156" s="272"/>
      <c r="PZM156" s="245"/>
      <c r="PZN156" s="245"/>
      <c r="PZO156" s="245"/>
      <c r="PZP156" s="272"/>
      <c r="PZQ156" s="273"/>
      <c r="PZR156" s="274"/>
      <c r="PZS156" s="275"/>
      <c r="PZT156" s="275"/>
      <c r="PZU156" s="275"/>
      <c r="PZV156" s="275"/>
      <c r="PZW156" s="254"/>
      <c r="PZX156" s="254"/>
      <c r="PZY156" s="254"/>
      <c r="PZZ156" s="254"/>
      <c r="QAA156" s="254"/>
      <c r="QAB156" s="254"/>
      <c r="QAC156" s="254"/>
      <c r="QAD156" s="267"/>
      <c r="QAE156" s="234"/>
      <c r="QAF156" s="235"/>
      <c r="QAG156" s="236"/>
      <c r="QAH156" s="237"/>
      <c r="QAI156" s="276"/>
      <c r="QAJ156" s="239"/>
      <c r="QAK156" s="235"/>
      <c r="QAL156" s="236"/>
      <c r="QAM156" s="240"/>
      <c r="QAN156" s="234"/>
      <c r="QAO156" s="258"/>
      <c r="QAP156" s="242"/>
      <c r="QAQ156" s="237"/>
      <c r="QAR156" s="237"/>
      <c r="QAS156" s="243"/>
      <c r="QAT156" s="261"/>
      <c r="QAU156" s="56"/>
      <c r="QAV156" s="245"/>
      <c r="QAW156" s="269"/>
      <c r="QAX156" s="270"/>
      <c r="QAY156" s="271"/>
      <c r="QAZ156" s="270"/>
      <c r="QBA156" s="272"/>
      <c r="QBB156" s="245"/>
      <c r="QBC156" s="245"/>
      <c r="QBD156" s="245"/>
      <c r="QBE156" s="272"/>
      <c r="QBF156" s="273"/>
      <c r="QBG156" s="274"/>
      <c r="QBH156" s="275"/>
      <c r="QBI156" s="275"/>
      <c r="QBJ156" s="275"/>
      <c r="QBK156" s="275"/>
      <c r="QBL156" s="254"/>
      <c r="QBM156" s="254"/>
      <c r="QBN156" s="254"/>
      <c r="QBO156" s="254"/>
      <c r="QBP156" s="254"/>
      <c r="QBQ156" s="254"/>
      <c r="QBR156" s="254"/>
      <c r="QBS156" s="267"/>
      <c r="QBT156" s="234"/>
      <c r="QBU156" s="235"/>
      <c r="QBV156" s="236"/>
      <c r="QBW156" s="237"/>
      <c r="QBX156" s="276"/>
      <c r="QBY156" s="239"/>
      <c r="QBZ156" s="235"/>
      <c r="QCA156" s="236"/>
      <c r="QCB156" s="240"/>
      <c r="QCC156" s="234"/>
      <c r="QCD156" s="258"/>
      <c r="QCE156" s="242"/>
      <c r="QCF156" s="237"/>
      <c r="QCG156" s="237"/>
      <c r="QCH156" s="243"/>
      <c r="QCI156" s="261"/>
      <c r="QCJ156" s="56"/>
      <c r="QCK156" s="245"/>
      <c r="QCL156" s="269"/>
      <c r="QCM156" s="270"/>
      <c r="QCN156" s="271"/>
      <c r="QCO156" s="270"/>
      <c r="QCP156" s="272"/>
      <c r="QCQ156" s="245"/>
      <c r="QCR156" s="245"/>
      <c r="QCS156" s="245"/>
      <c r="QCT156" s="272"/>
      <c r="QCU156" s="273"/>
      <c r="QCV156" s="274"/>
      <c r="QCW156" s="275"/>
      <c r="QCX156" s="275"/>
      <c r="QCY156" s="275"/>
      <c r="QCZ156" s="275"/>
      <c r="QDA156" s="254"/>
      <c r="QDB156" s="254"/>
      <c r="QDC156" s="254"/>
      <c r="QDD156" s="254"/>
      <c r="QDE156" s="254"/>
      <c r="QDF156" s="254"/>
      <c r="QDG156" s="254"/>
      <c r="QDH156" s="267"/>
      <c r="QDI156" s="234"/>
      <c r="QDJ156" s="235"/>
      <c r="QDK156" s="236"/>
      <c r="QDL156" s="237"/>
      <c r="QDM156" s="276"/>
      <c r="QDN156" s="239"/>
      <c r="QDO156" s="235"/>
      <c r="QDP156" s="236"/>
      <c r="QDQ156" s="240"/>
      <c r="QDR156" s="234"/>
      <c r="QDS156" s="258"/>
      <c r="QDT156" s="242"/>
      <c r="QDU156" s="237"/>
      <c r="QDV156" s="237"/>
      <c r="QDW156" s="243"/>
      <c r="QDX156" s="261"/>
      <c r="QDY156" s="56"/>
      <c r="QDZ156" s="245"/>
      <c r="QEA156" s="269"/>
      <c r="QEB156" s="270"/>
      <c r="QEC156" s="271"/>
      <c r="QED156" s="270"/>
      <c r="QEE156" s="272"/>
      <c r="QEF156" s="245"/>
      <c r="QEG156" s="245"/>
      <c r="QEH156" s="245"/>
      <c r="QEI156" s="272"/>
      <c r="QEJ156" s="273"/>
      <c r="QEK156" s="274"/>
      <c r="QEL156" s="275"/>
      <c r="QEM156" s="275"/>
      <c r="QEN156" s="275"/>
      <c r="QEO156" s="275"/>
      <c r="QEP156" s="254"/>
      <c r="QEQ156" s="254"/>
      <c r="QER156" s="254"/>
      <c r="QES156" s="254"/>
      <c r="QET156" s="254"/>
      <c r="QEU156" s="254"/>
      <c r="QEV156" s="254"/>
      <c r="QEW156" s="267"/>
      <c r="QEX156" s="234"/>
      <c r="QEY156" s="235"/>
      <c r="QEZ156" s="236"/>
      <c r="QFA156" s="237"/>
      <c r="QFB156" s="276"/>
      <c r="QFC156" s="239"/>
      <c r="QFD156" s="235"/>
      <c r="QFE156" s="236"/>
      <c r="QFF156" s="240"/>
      <c r="QFG156" s="234"/>
      <c r="QFH156" s="258"/>
      <c r="QFI156" s="242"/>
      <c r="QFJ156" s="237"/>
      <c r="QFK156" s="237"/>
      <c r="QFL156" s="243"/>
      <c r="QFM156" s="261"/>
      <c r="QFN156" s="56"/>
      <c r="QFO156" s="245"/>
      <c r="QFP156" s="269"/>
      <c r="QFQ156" s="270"/>
      <c r="QFR156" s="271"/>
      <c r="QFS156" s="270"/>
      <c r="QFT156" s="272"/>
      <c r="QFU156" s="245"/>
      <c r="QFV156" s="245"/>
      <c r="QFW156" s="245"/>
      <c r="QFX156" s="272"/>
      <c r="QFY156" s="273"/>
      <c r="QFZ156" s="274"/>
      <c r="QGA156" s="275"/>
      <c r="QGB156" s="275"/>
      <c r="QGC156" s="275"/>
      <c r="QGD156" s="275"/>
      <c r="QGE156" s="254"/>
      <c r="QGF156" s="254"/>
      <c r="QGG156" s="254"/>
      <c r="QGH156" s="254"/>
      <c r="QGI156" s="254"/>
      <c r="QGJ156" s="254"/>
      <c r="QGK156" s="254"/>
      <c r="QGL156" s="267"/>
      <c r="QGM156" s="234"/>
      <c r="QGN156" s="235"/>
      <c r="QGO156" s="236"/>
      <c r="QGP156" s="237"/>
      <c r="QGQ156" s="276"/>
      <c r="QGR156" s="239"/>
      <c r="QGS156" s="235"/>
      <c r="QGT156" s="236"/>
      <c r="QGU156" s="240"/>
      <c r="QGV156" s="234"/>
      <c r="QGW156" s="258"/>
      <c r="QGX156" s="242"/>
      <c r="QGY156" s="237"/>
      <c r="QGZ156" s="237"/>
      <c r="QHA156" s="243"/>
      <c r="QHB156" s="261"/>
      <c r="QHC156" s="56"/>
      <c r="QHD156" s="245"/>
      <c r="QHE156" s="269"/>
      <c r="QHF156" s="270"/>
      <c r="QHG156" s="271"/>
      <c r="QHH156" s="270"/>
      <c r="QHI156" s="272"/>
      <c r="QHJ156" s="245"/>
      <c r="QHK156" s="245"/>
      <c r="QHL156" s="245"/>
      <c r="QHM156" s="272"/>
      <c r="QHN156" s="273"/>
      <c r="QHO156" s="274"/>
      <c r="QHP156" s="275"/>
      <c r="QHQ156" s="275"/>
      <c r="QHR156" s="275"/>
      <c r="QHS156" s="275"/>
      <c r="QHT156" s="254"/>
      <c r="QHU156" s="254"/>
      <c r="QHV156" s="254"/>
      <c r="QHW156" s="254"/>
      <c r="QHX156" s="254"/>
      <c r="QHY156" s="254"/>
      <c r="QHZ156" s="254"/>
      <c r="QIA156" s="267"/>
      <c r="QIB156" s="234"/>
      <c r="QIC156" s="235"/>
      <c r="QID156" s="236"/>
      <c r="QIE156" s="237"/>
      <c r="QIF156" s="276"/>
      <c r="QIG156" s="239"/>
      <c r="QIH156" s="235"/>
      <c r="QII156" s="236"/>
      <c r="QIJ156" s="240"/>
      <c r="QIK156" s="234"/>
      <c r="QIL156" s="258"/>
      <c r="QIM156" s="242"/>
      <c r="QIN156" s="237"/>
      <c r="QIO156" s="237"/>
      <c r="QIP156" s="243"/>
      <c r="QIQ156" s="261"/>
      <c r="QIR156" s="56"/>
      <c r="QIS156" s="245"/>
      <c r="QIT156" s="269"/>
      <c r="QIU156" s="270"/>
      <c r="QIV156" s="271"/>
      <c r="QIW156" s="270"/>
      <c r="QIX156" s="272"/>
      <c r="QIY156" s="245"/>
      <c r="QIZ156" s="245"/>
      <c r="QJA156" s="245"/>
      <c r="QJB156" s="272"/>
      <c r="QJC156" s="273"/>
      <c r="QJD156" s="274"/>
      <c r="QJE156" s="275"/>
      <c r="QJF156" s="275"/>
      <c r="QJG156" s="275"/>
      <c r="QJH156" s="275"/>
      <c r="QJI156" s="254"/>
      <c r="QJJ156" s="254"/>
      <c r="QJK156" s="254"/>
      <c r="QJL156" s="254"/>
      <c r="QJM156" s="254"/>
      <c r="QJN156" s="254"/>
      <c r="QJO156" s="254"/>
      <c r="QJP156" s="267"/>
      <c r="QJQ156" s="234"/>
      <c r="QJR156" s="235"/>
      <c r="QJS156" s="236"/>
      <c r="QJT156" s="237"/>
      <c r="QJU156" s="276"/>
      <c r="QJV156" s="239"/>
      <c r="QJW156" s="235"/>
      <c r="QJX156" s="236"/>
      <c r="QJY156" s="240"/>
      <c r="QJZ156" s="234"/>
      <c r="QKA156" s="258"/>
      <c r="QKB156" s="242"/>
      <c r="QKC156" s="237"/>
      <c r="QKD156" s="237"/>
      <c r="QKE156" s="243"/>
      <c r="QKF156" s="261"/>
      <c r="QKG156" s="56"/>
      <c r="QKH156" s="245"/>
      <c r="QKI156" s="269"/>
      <c r="QKJ156" s="270"/>
      <c r="QKK156" s="271"/>
      <c r="QKL156" s="270"/>
      <c r="QKM156" s="272"/>
      <c r="QKN156" s="245"/>
      <c r="QKO156" s="245"/>
      <c r="QKP156" s="245"/>
      <c r="QKQ156" s="272"/>
      <c r="QKR156" s="273"/>
      <c r="QKS156" s="274"/>
      <c r="QKT156" s="275"/>
      <c r="QKU156" s="275"/>
      <c r="QKV156" s="275"/>
      <c r="QKW156" s="275"/>
      <c r="QKX156" s="254"/>
      <c r="QKY156" s="254"/>
      <c r="QKZ156" s="254"/>
      <c r="QLA156" s="254"/>
      <c r="QLB156" s="254"/>
      <c r="QLC156" s="254"/>
      <c r="QLD156" s="254"/>
      <c r="QLE156" s="267"/>
      <c r="QLF156" s="234"/>
      <c r="QLG156" s="235"/>
      <c r="QLH156" s="236"/>
      <c r="QLI156" s="237"/>
      <c r="QLJ156" s="276"/>
      <c r="QLK156" s="239"/>
      <c r="QLL156" s="235"/>
      <c r="QLM156" s="236"/>
      <c r="QLN156" s="240"/>
      <c r="QLO156" s="234"/>
      <c r="QLP156" s="258"/>
      <c r="QLQ156" s="242"/>
      <c r="QLR156" s="237"/>
      <c r="QLS156" s="237"/>
      <c r="QLT156" s="243"/>
      <c r="QLU156" s="261"/>
      <c r="QLV156" s="56"/>
      <c r="QLW156" s="245"/>
      <c r="QLX156" s="269"/>
      <c r="QLY156" s="270"/>
      <c r="QLZ156" s="271"/>
      <c r="QMA156" s="270"/>
      <c r="QMB156" s="272"/>
      <c r="QMC156" s="245"/>
      <c r="QMD156" s="245"/>
      <c r="QME156" s="245"/>
      <c r="QMF156" s="272"/>
      <c r="QMG156" s="273"/>
      <c r="QMH156" s="274"/>
      <c r="QMI156" s="275"/>
      <c r="QMJ156" s="275"/>
      <c r="QMK156" s="275"/>
      <c r="QML156" s="275"/>
      <c r="QMM156" s="254"/>
      <c r="QMN156" s="254"/>
      <c r="QMO156" s="254"/>
      <c r="QMP156" s="254"/>
      <c r="QMQ156" s="254"/>
      <c r="QMR156" s="254"/>
      <c r="QMS156" s="254"/>
      <c r="QMT156" s="267"/>
      <c r="QMU156" s="234"/>
      <c r="QMV156" s="235"/>
      <c r="QMW156" s="236"/>
      <c r="QMX156" s="237"/>
      <c r="QMY156" s="276"/>
      <c r="QMZ156" s="239"/>
      <c r="QNA156" s="235"/>
      <c r="QNB156" s="236"/>
      <c r="QNC156" s="240"/>
      <c r="QND156" s="234"/>
      <c r="QNE156" s="258"/>
      <c r="QNF156" s="242"/>
      <c r="QNG156" s="237"/>
      <c r="QNH156" s="237"/>
      <c r="QNI156" s="243"/>
      <c r="QNJ156" s="261"/>
      <c r="QNK156" s="56"/>
      <c r="QNL156" s="245"/>
      <c r="QNM156" s="269"/>
      <c r="QNN156" s="270"/>
      <c r="QNO156" s="271"/>
      <c r="QNP156" s="270"/>
      <c r="QNQ156" s="272"/>
      <c r="QNR156" s="245"/>
      <c r="QNS156" s="245"/>
      <c r="QNT156" s="245"/>
      <c r="QNU156" s="272"/>
      <c r="QNV156" s="273"/>
      <c r="QNW156" s="274"/>
      <c r="QNX156" s="275"/>
      <c r="QNY156" s="275"/>
      <c r="QNZ156" s="275"/>
      <c r="QOA156" s="275"/>
      <c r="QOB156" s="254"/>
      <c r="QOC156" s="254"/>
      <c r="QOD156" s="254"/>
      <c r="QOE156" s="254"/>
      <c r="QOF156" s="254"/>
      <c r="QOG156" s="254"/>
      <c r="QOH156" s="254"/>
      <c r="QOI156" s="267"/>
      <c r="QOJ156" s="234"/>
      <c r="QOK156" s="235"/>
      <c r="QOL156" s="236"/>
      <c r="QOM156" s="237"/>
      <c r="QON156" s="276"/>
      <c r="QOO156" s="239"/>
      <c r="QOP156" s="235"/>
      <c r="QOQ156" s="236"/>
      <c r="QOR156" s="240"/>
      <c r="QOS156" s="234"/>
      <c r="QOT156" s="258"/>
      <c r="QOU156" s="242"/>
      <c r="QOV156" s="237"/>
      <c r="QOW156" s="237"/>
      <c r="QOX156" s="243"/>
      <c r="QOY156" s="261"/>
      <c r="QOZ156" s="56"/>
      <c r="QPA156" s="245"/>
      <c r="QPB156" s="269"/>
      <c r="QPC156" s="270"/>
      <c r="QPD156" s="271"/>
      <c r="QPE156" s="270"/>
      <c r="QPF156" s="272"/>
      <c r="QPG156" s="245"/>
      <c r="QPH156" s="245"/>
      <c r="QPI156" s="245"/>
      <c r="QPJ156" s="272"/>
      <c r="QPK156" s="273"/>
      <c r="QPL156" s="274"/>
      <c r="QPM156" s="275"/>
      <c r="QPN156" s="275"/>
      <c r="QPO156" s="275"/>
      <c r="QPP156" s="275"/>
      <c r="QPQ156" s="254"/>
      <c r="QPR156" s="254"/>
      <c r="QPS156" s="254"/>
      <c r="QPT156" s="254"/>
      <c r="QPU156" s="254"/>
      <c r="QPV156" s="254"/>
      <c r="QPW156" s="254"/>
      <c r="QPX156" s="267"/>
      <c r="QPY156" s="234"/>
      <c r="QPZ156" s="235"/>
      <c r="QQA156" s="236"/>
      <c r="QQB156" s="237"/>
      <c r="QQC156" s="276"/>
      <c r="QQD156" s="239"/>
      <c r="QQE156" s="235"/>
      <c r="QQF156" s="236"/>
      <c r="QQG156" s="240"/>
      <c r="QQH156" s="234"/>
      <c r="QQI156" s="258"/>
      <c r="QQJ156" s="242"/>
      <c r="QQK156" s="237"/>
      <c r="QQL156" s="237"/>
      <c r="QQM156" s="243"/>
      <c r="QQN156" s="261"/>
      <c r="QQO156" s="56"/>
      <c r="QQP156" s="245"/>
      <c r="QQQ156" s="269"/>
      <c r="QQR156" s="270"/>
      <c r="QQS156" s="271"/>
      <c r="QQT156" s="270"/>
      <c r="QQU156" s="272"/>
      <c r="QQV156" s="245"/>
      <c r="QQW156" s="245"/>
      <c r="QQX156" s="245"/>
      <c r="QQY156" s="272"/>
      <c r="QQZ156" s="273"/>
      <c r="QRA156" s="274"/>
      <c r="QRB156" s="275"/>
      <c r="QRC156" s="275"/>
      <c r="QRD156" s="275"/>
      <c r="QRE156" s="275"/>
      <c r="QRF156" s="254"/>
      <c r="QRG156" s="254"/>
      <c r="QRH156" s="254"/>
      <c r="QRI156" s="254"/>
      <c r="QRJ156" s="254"/>
      <c r="QRK156" s="254"/>
      <c r="QRL156" s="254"/>
      <c r="QRM156" s="267"/>
      <c r="QRN156" s="234"/>
      <c r="QRO156" s="235"/>
      <c r="QRP156" s="236"/>
      <c r="QRQ156" s="237"/>
      <c r="QRR156" s="276"/>
      <c r="QRS156" s="239"/>
      <c r="QRT156" s="235"/>
      <c r="QRU156" s="236"/>
      <c r="QRV156" s="240"/>
      <c r="QRW156" s="234"/>
      <c r="QRX156" s="258"/>
      <c r="QRY156" s="242"/>
      <c r="QRZ156" s="237"/>
      <c r="QSA156" s="237"/>
      <c r="QSB156" s="243"/>
      <c r="QSC156" s="261"/>
      <c r="QSD156" s="56"/>
      <c r="QSE156" s="245"/>
      <c r="QSF156" s="269"/>
      <c r="QSG156" s="270"/>
      <c r="QSH156" s="271"/>
      <c r="QSI156" s="270"/>
      <c r="QSJ156" s="272"/>
      <c r="QSK156" s="245"/>
      <c r="QSL156" s="245"/>
      <c r="QSM156" s="245"/>
      <c r="QSN156" s="272"/>
      <c r="QSO156" s="273"/>
      <c r="QSP156" s="274"/>
      <c r="QSQ156" s="275"/>
      <c r="QSR156" s="275"/>
      <c r="QSS156" s="275"/>
      <c r="QST156" s="275"/>
      <c r="QSU156" s="254"/>
      <c r="QSV156" s="254"/>
      <c r="QSW156" s="254"/>
      <c r="QSX156" s="254"/>
      <c r="QSY156" s="254"/>
      <c r="QSZ156" s="254"/>
      <c r="QTA156" s="254"/>
      <c r="QTB156" s="267"/>
      <c r="QTC156" s="234"/>
      <c r="QTD156" s="235"/>
      <c r="QTE156" s="236"/>
      <c r="QTF156" s="237"/>
      <c r="QTG156" s="276"/>
      <c r="QTH156" s="239"/>
      <c r="QTI156" s="235"/>
      <c r="QTJ156" s="236"/>
      <c r="QTK156" s="240"/>
      <c r="QTL156" s="234"/>
      <c r="QTM156" s="258"/>
      <c r="QTN156" s="242"/>
      <c r="QTO156" s="237"/>
      <c r="QTP156" s="237"/>
      <c r="QTQ156" s="243"/>
      <c r="QTR156" s="261"/>
      <c r="QTS156" s="56"/>
      <c r="QTT156" s="245"/>
      <c r="QTU156" s="269"/>
      <c r="QTV156" s="270"/>
      <c r="QTW156" s="271"/>
      <c r="QTX156" s="270"/>
      <c r="QTY156" s="272"/>
      <c r="QTZ156" s="245"/>
      <c r="QUA156" s="245"/>
      <c r="QUB156" s="245"/>
      <c r="QUC156" s="272"/>
      <c r="QUD156" s="273"/>
      <c r="QUE156" s="274"/>
      <c r="QUF156" s="275"/>
      <c r="QUG156" s="275"/>
      <c r="QUH156" s="275"/>
      <c r="QUI156" s="275"/>
      <c r="QUJ156" s="254"/>
      <c r="QUK156" s="254"/>
      <c r="QUL156" s="254"/>
      <c r="QUM156" s="254"/>
      <c r="QUN156" s="254"/>
      <c r="QUO156" s="254"/>
      <c r="QUP156" s="254"/>
      <c r="QUQ156" s="267"/>
      <c r="QUR156" s="234"/>
      <c r="QUS156" s="235"/>
      <c r="QUT156" s="236"/>
      <c r="QUU156" s="237"/>
      <c r="QUV156" s="276"/>
      <c r="QUW156" s="239"/>
      <c r="QUX156" s="235"/>
      <c r="QUY156" s="236"/>
      <c r="QUZ156" s="240"/>
      <c r="QVA156" s="234"/>
      <c r="QVB156" s="258"/>
      <c r="QVC156" s="242"/>
      <c r="QVD156" s="237"/>
      <c r="QVE156" s="237"/>
      <c r="QVF156" s="243"/>
      <c r="QVG156" s="261"/>
      <c r="QVH156" s="56"/>
      <c r="QVI156" s="245"/>
      <c r="QVJ156" s="269"/>
      <c r="QVK156" s="270"/>
      <c r="QVL156" s="271"/>
      <c r="QVM156" s="270"/>
      <c r="QVN156" s="272"/>
      <c r="QVO156" s="245"/>
      <c r="QVP156" s="245"/>
      <c r="QVQ156" s="245"/>
      <c r="QVR156" s="272"/>
      <c r="QVS156" s="273"/>
      <c r="QVT156" s="274"/>
      <c r="QVU156" s="275"/>
      <c r="QVV156" s="275"/>
      <c r="QVW156" s="275"/>
      <c r="QVX156" s="275"/>
      <c r="QVY156" s="254"/>
      <c r="QVZ156" s="254"/>
      <c r="QWA156" s="254"/>
      <c r="QWB156" s="254"/>
      <c r="QWC156" s="254"/>
      <c r="QWD156" s="254"/>
      <c r="QWE156" s="254"/>
      <c r="QWF156" s="267"/>
      <c r="QWG156" s="234"/>
      <c r="QWH156" s="235"/>
      <c r="QWI156" s="236"/>
      <c r="QWJ156" s="237"/>
      <c r="QWK156" s="276"/>
      <c r="QWL156" s="239"/>
      <c r="QWM156" s="235"/>
      <c r="QWN156" s="236"/>
      <c r="QWO156" s="240"/>
      <c r="QWP156" s="234"/>
      <c r="QWQ156" s="258"/>
      <c r="QWR156" s="242"/>
      <c r="QWS156" s="237"/>
      <c r="QWT156" s="237"/>
      <c r="QWU156" s="243"/>
      <c r="QWV156" s="261"/>
      <c r="QWW156" s="56"/>
      <c r="QWX156" s="245"/>
      <c r="QWY156" s="269"/>
      <c r="QWZ156" s="270"/>
      <c r="QXA156" s="271"/>
      <c r="QXB156" s="270"/>
      <c r="QXC156" s="272"/>
      <c r="QXD156" s="245"/>
      <c r="QXE156" s="245"/>
      <c r="QXF156" s="245"/>
      <c r="QXG156" s="272"/>
      <c r="QXH156" s="273"/>
      <c r="QXI156" s="274"/>
      <c r="QXJ156" s="275"/>
      <c r="QXK156" s="275"/>
      <c r="QXL156" s="275"/>
      <c r="QXM156" s="275"/>
      <c r="QXN156" s="254"/>
      <c r="QXO156" s="254"/>
      <c r="QXP156" s="254"/>
      <c r="QXQ156" s="254"/>
      <c r="QXR156" s="254"/>
      <c r="QXS156" s="254"/>
      <c r="QXT156" s="254"/>
      <c r="QXU156" s="267"/>
      <c r="QXV156" s="234"/>
      <c r="QXW156" s="235"/>
      <c r="QXX156" s="236"/>
      <c r="QXY156" s="237"/>
      <c r="QXZ156" s="276"/>
      <c r="QYA156" s="239"/>
      <c r="QYB156" s="235"/>
      <c r="QYC156" s="236"/>
      <c r="QYD156" s="240"/>
      <c r="QYE156" s="234"/>
      <c r="QYF156" s="258"/>
      <c r="QYG156" s="242"/>
      <c r="QYH156" s="237"/>
      <c r="QYI156" s="237"/>
      <c r="QYJ156" s="243"/>
      <c r="QYK156" s="261"/>
      <c r="QYL156" s="56"/>
      <c r="QYM156" s="245"/>
      <c r="QYN156" s="269"/>
      <c r="QYO156" s="270"/>
      <c r="QYP156" s="271"/>
      <c r="QYQ156" s="270"/>
      <c r="QYR156" s="272"/>
      <c r="QYS156" s="245"/>
      <c r="QYT156" s="245"/>
      <c r="QYU156" s="245"/>
      <c r="QYV156" s="272"/>
      <c r="QYW156" s="273"/>
      <c r="QYX156" s="274"/>
      <c r="QYY156" s="275"/>
      <c r="QYZ156" s="275"/>
      <c r="QZA156" s="275"/>
      <c r="QZB156" s="275"/>
      <c r="QZC156" s="254"/>
      <c r="QZD156" s="254"/>
      <c r="QZE156" s="254"/>
      <c r="QZF156" s="254"/>
      <c r="QZG156" s="254"/>
      <c r="QZH156" s="254"/>
      <c r="QZI156" s="254"/>
      <c r="QZJ156" s="267"/>
      <c r="QZK156" s="234"/>
      <c r="QZL156" s="235"/>
      <c r="QZM156" s="236"/>
      <c r="QZN156" s="237"/>
      <c r="QZO156" s="276"/>
      <c r="QZP156" s="239"/>
      <c r="QZQ156" s="235"/>
      <c r="QZR156" s="236"/>
      <c r="QZS156" s="240"/>
      <c r="QZT156" s="234"/>
      <c r="QZU156" s="258"/>
      <c r="QZV156" s="242"/>
      <c r="QZW156" s="237"/>
      <c r="QZX156" s="237"/>
      <c r="QZY156" s="243"/>
      <c r="QZZ156" s="261"/>
      <c r="RAA156" s="56"/>
      <c r="RAB156" s="245"/>
      <c r="RAC156" s="269"/>
      <c r="RAD156" s="270"/>
      <c r="RAE156" s="271"/>
      <c r="RAF156" s="270"/>
      <c r="RAG156" s="272"/>
      <c r="RAH156" s="245"/>
      <c r="RAI156" s="245"/>
      <c r="RAJ156" s="245"/>
      <c r="RAK156" s="272"/>
      <c r="RAL156" s="273"/>
      <c r="RAM156" s="274"/>
      <c r="RAN156" s="275"/>
      <c r="RAO156" s="275"/>
      <c r="RAP156" s="275"/>
      <c r="RAQ156" s="275"/>
      <c r="RAR156" s="254"/>
      <c r="RAS156" s="254"/>
      <c r="RAT156" s="254"/>
      <c r="RAU156" s="254"/>
      <c r="RAV156" s="254"/>
      <c r="RAW156" s="254"/>
      <c r="RAX156" s="254"/>
      <c r="RAY156" s="267"/>
      <c r="RAZ156" s="234"/>
      <c r="RBA156" s="235"/>
      <c r="RBB156" s="236"/>
      <c r="RBC156" s="237"/>
      <c r="RBD156" s="276"/>
      <c r="RBE156" s="239"/>
      <c r="RBF156" s="235"/>
      <c r="RBG156" s="236"/>
      <c r="RBH156" s="240"/>
      <c r="RBI156" s="234"/>
      <c r="RBJ156" s="258"/>
      <c r="RBK156" s="242"/>
      <c r="RBL156" s="237"/>
      <c r="RBM156" s="237"/>
      <c r="RBN156" s="243"/>
      <c r="RBO156" s="261"/>
      <c r="RBP156" s="56"/>
      <c r="RBQ156" s="245"/>
      <c r="RBR156" s="269"/>
      <c r="RBS156" s="270"/>
      <c r="RBT156" s="271"/>
      <c r="RBU156" s="270"/>
      <c r="RBV156" s="272"/>
      <c r="RBW156" s="245"/>
      <c r="RBX156" s="245"/>
      <c r="RBY156" s="245"/>
      <c r="RBZ156" s="272"/>
      <c r="RCA156" s="273"/>
      <c r="RCB156" s="274"/>
      <c r="RCC156" s="275"/>
      <c r="RCD156" s="275"/>
      <c r="RCE156" s="275"/>
      <c r="RCF156" s="275"/>
      <c r="RCG156" s="254"/>
      <c r="RCH156" s="254"/>
      <c r="RCI156" s="254"/>
      <c r="RCJ156" s="254"/>
      <c r="RCK156" s="254"/>
      <c r="RCL156" s="254"/>
      <c r="RCM156" s="254"/>
      <c r="RCN156" s="267"/>
      <c r="RCO156" s="234"/>
      <c r="RCP156" s="235"/>
      <c r="RCQ156" s="236"/>
      <c r="RCR156" s="237"/>
      <c r="RCS156" s="276"/>
      <c r="RCT156" s="239"/>
      <c r="RCU156" s="235"/>
      <c r="RCV156" s="236"/>
      <c r="RCW156" s="240"/>
      <c r="RCX156" s="234"/>
      <c r="RCY156" s="258"/>
      <c r="RCZ156" s="242"/>
      <c r="RDA156" s="237"/>
      <c r="RDB156" s="237"/>
      <c r="RDC156" s="243"/>
      <c r="RDD156" s="261"/>
      <c r="RDE156" s="56"/>
      <c r="RDF156" s="245"/>
      <c r="RDG156" s="269"/>
      <c r="RDH156" s="270"/>
      <c r="RDI156" s="271"/>
      <c r="RDJ156" s="270"/>
      <c r="RDK156" s="272"/>
      <c r="RDL156" s="245"/>
      <c r="RDM156" s="245"/>
      <c r="RDN156" s="245"/>
      <c r="RDO156" s="272"/>
      <c r="RDP156" s="273"/>
      <c r="RDQ156" s="274"/>
      <c r="RDR156" s="275"/>
      <c r="RDS156" s="275"/>
      <c r="RDT156" s="275"/>
      <c r="RDU156" s="275"/>
      <c r="RDV156" s="254"/>
      <c r="RDW156" s="254"/>
      <c r="RDX156" s="254"/>
      <c r="RDY156" s="254"/>
      <c r="RDZ156" s="254"/>
      <c r="REA156" s="254"/>
      <c r="REB156" s="254"/>
      <c r="REC156" s="267"/>
      <c r="RED156" s="234"/>
      <c r="REE156" s="235"/>
      <c r="REF156" s="236"/>
      <c r="REG156" s="237"/>
      <c r="REH156" s="276"/>
      <c r="REI156" s="239"/>
      <c r="REJ156" s="235"/>
      <c r="REK156" s="236"/>
      <c r="REL156" s="240"/>
      <c r="REM156" s="234"/>
      <c r="REN156" s="258"/>
      <c r="REO156" s="242"/>
      <c r="REP156" s="237"/>
      <c r="REQ156" s="237"/>
      <c r="RER156" s="243"/>
      <c r="RES156" s="261"/>
      <c r="RET156" s="56"/>
      <c r="REU156" s="245"/>
      <c r="REV156" s="269"/>
      <c r="REW156" s="270"/>
      <c r="REX156" s="271"/>
      <c r="REY156" s="270"/>
      <c r="REZ156" s="272"/>
      <c r="RFA156" s="245"/>
      <c r="RFB156" s="245"/>
      <c r="RFC156" s="245"/>
      <c r="RFD156" s="272"/>
      <c r="RFE156" s="273"/>
      <c r="RFF156" s="274"/>
      <c r="RFG156" s="275"/>
      <c r="RFH156" s="275"/>
      <c r="RFI156" s="275"/>
      <c r="RFJ156" s="275"/>
      <c r="RFK156" s="254"/>
      <c r="RFL156" s="254"/>
      <c r="RFM156" s="254"/>
      <c r="RFN156" s="254"/>
      <c r="RFO156" s="254"/>
      <c r="RFP156" s="254"/>
      <c r="RFQ156" s="254"/>
      <c r="RFR156" s="267"/>
      <c r="RFS156" s="234"/>
      <c r="RFT156" s="235"/>
      <c r="RFU156" s="236"/>
      <c r="RFV156" s="237"/>
      <c r="RFW156" s="276"/>
      <c r="RFX156" s="239"/>
      <c r="RFY156" s="235"/>
      <c r="RFZ156" s="236"/>
      <c r="RGA156" s="240"/>
      <c r="RGB156" s="234"/>
      <c r="RGC156" s="258"/>
      <c r="RGD156" s="242"/>
      <c r="RGE156" s="237"/>
      <c r="RGF156" s="237"/>
      <c r="RGG156" s="243"/>
      <c r="RGH156" s="261"/>
      <c r="RGI156" s="56"/>
      <c r="RGJ156" s="245"/>
      <c r="RGK156" s="269"/>
      <c r="RGL156" s="270"/>
      <c r="RGM156" s="271"/>
      <c r="RGN156" s="270"/>
      <c r="RGO156" s="272"/>
      <c r="RGP156" s="245"/>
      <c r="RGQ156" s="245"/>
      <c r="RGR156" s="245"/>
      <c r="RGS156" s="272"/>
      <c r="RGT156" s="273"/>
      <c r="RGU156" s="274"/>
      <c r="RGV156" s="275"/>
      <c r="RGW156" s="275"/>
      <c r="RGX156" s="275"/>
      <c r="RGY156" s="275"/>
      <c r="RGZ156" s="254"/>
      <c r="RHA156" s="254"/>
      <c r="RHB156" s="254"/>
      <c r="RHC156" s="254"/>
      <c r="RHD156" s="254"/>
      <c r="RHE156" s="254"/>
      <c r="RHF156" s="254"/>
      <c r="RHG156" s="267"/>
      <c r="RHH156" s="234"/>
      <c r="RHI156" s="235"/>
      <c r="RHJ156" s="236"/>
      <c r="RHK156" s="237"/>
      <c r="RHL156" s="276"/>
      <c r="RHM156" s="239"/>
      <c r="RHN156" s="235"/>
      <c r="RHO156" s="236"/>
      <c r="RHP156" s="240"/>
      <c r="RHQ156" s="234"/>
      <c r="RHR156" s="258"/>
      <c r="RHS156" s="242"/>
      <c r="RHT156" s="237"/>
      <c r="RHU156" s="237"/>
      <c r="RHV156" s="243"/>
      <c r="RHW156" s="261"/>
      <c r="RHX156" s="56"/>
      <c r="RHY156" s="245"/>
      <c r="RHZ156" s="269"/>
      <c r="RIA156" s="270"/>
      <c r="RIB156" s="271"/>
      <c r="RIC156" s="270"/>
      <c r="RID156" s="272"/>
      <c r="RIE156" s="245"/>
      <c r="RIF156" s="245"/>
      <c r="RIG156" s="245"/>
      <c r="RIH156" s="272"/>
      <c r="RII156" s="273"/>
      <c r="RIJ156" s="274"/>
      <c r="RIK156" s="275"/>
      <c r="RIL156" s="275"/>
      <c r="RIM156" s="275"/>
      <c r="RIN156" s="275"/>
      <c r="RIO156" s="254"/>
      <c r="RIP156" s="254"/>
      <c r="RIQ156" s="254"/>
      <c r="RIR156" s="254"/>
      <c r="RIS156" s="254"/>
      <c r="RIT156" s="254"/>
      <c r="RIU156" s="254"/>
      <c r="RIV156" s="267"/>
      <c r="RIW156" s="234"/>
      <c r="RIX156" s="235"/>
      <c r="RIY156" s="236"/>
      <c r="RIZ156" s="237"/>
      <c r="RJA156" s="276"/>
      <c r="RJB156" s="239"/>
      <c r="RJC156" s="235"/>
      <c r="RJD156" s="236"/>
      <c r="RJE156" s="240"/>
      <c r="RJF156" s="234"/>
      <c r="RJG156" s="258"/>
      <c r="RJH156" s="242"/>
      <c r="RJI156" s="237"/>
      <c r="RJJ156" s="237"/>
      <c r="RJK156" s="243"/>
      <c r="RJL156" s="261"/>
      <c r="RJM156" s="56"/>
      <c r="RJN156" s="245"/>
      <c r="RJO156" s="269"/>
      <c r="RJP156" s="270"/>
      <c r="RJQ156" s="271"/>
      <c r="RJR156" s="270"/>
      <c r="RJS156" s="272"/>
      <c r="RJT156" s="245"/>
      <c r="RJU156" s="245"/>
      <c r="RJV156" s="245"/>
      <c r="RJW156" s="272"/>
      <c r="RJX156" s="273"/>
      <c r="RJY156" s="274"/>
      <c r="RJZ156" s="275"/>
      <c r="RKA156" s="275"/>
      <c r="RKB156" s="275"/>
      <c r="RKC156" s="275"/>
      <c r="RKD156" s="254"/>
      <c r="RKE156" s="254"/>
      <c r="RKF156" s="254"/>
      <c r="RKG156" s="254"/>
      <c r="RKH156" s="254"/>
      <c r="RKI156" s="254"/>
      <c r="RKJ156" s="254"/>
      <c r="RKK156" s="267"/>
      <c r="RKL156" s="234"/>
      <c r="RKM156" s="235"/>
      <c r="RKN156" s="236"/>
      <c r="RKO156" s="237"/>
      <c r="RKP156" s="276"/>
      <c r="RKQ156" s="239"/>
      <c r="RKR156" s="235"/>
      <c r="RKS156" s="236"/>
      <c r="RKT156" s="240"/>
      <c r="RKU156" s="234"/>
      <c r="RKV156" s="258"/>
      <c r="RKW156" s="242"/>
      <c r="RKX156" s="237"/>
      <c r="RKY156" s="237"/>
      <c r="RKZ156" s="243"/>
      <c r="RLA156" s="261"/>
      <c r="RLB156" s="56"/>
      <c r="RLC156" s="245"/>
      <c r="RLD156" s="269"/>
      <c r="RLE156" s="270"/>
      <c r="RLF156" s="271"/>
      <c r="RLG156" s="270"/>
      <c r="RLH156" s="272"/>
      <c r="RLI156" s="245"/>
      <c r="RLJ156" s="245"/>
      <c r="RLK156" s="245"/>
      <c r="RLL156" s="272"/>
      <c r="RLM156" s="273"/>
      <c r="RLN156" s="274"/>
      <c r="RLO156" s="275"/>
      <c r="RLP156" s="275"/>
      <c r="RLQ156" s="275"/>
      <c r="RLR156" s="275"/>
      <c r="RLS156" s="254"/>
      <c r="RLT156" s="254"/>
      <c r="RLU156" s="254"/>
      <c r="RLV156" s="254"/>
      <c r="RLW156" s="254"/>
      <c r="RLX156" s="254"/>
      <c r="RLY156" s="254"/>
      <c r="RLZ156" s="267"/>
      <c r="RMA156" s="234"/>
      <c r="RMB156" s="235"/>
      <c r="RMC156" s="236"/>
      <c r="RMD156" s="237"/>
      <c r="RME156" s="276"/>
      <c r="RMF156" s="239"/>
      <c r="RMG156" s="235"/>
      <c r="RMH156" s="236"/>
      <c r="RMI156" s="240"/>
      <c r="RMJ156" s="234"/>
      <c r="RMK156" s="258"/>
      <c r="RML156" s="242"/>
      <c r="RMM156" s="237"/>
      <c r="RMN156" s="237"/>
      <c r="RMO156" s="243"/>
      <c r="RMP156" s="261"/>
      <c r="RMQ156" s="56"/>
      <c r="RMR156" s="245"/>
      <c r="RMS156" s="269"/>
      <c r="RMT156" s="270"/>
      <c r="RMU156" s="271"/>
      <c r="RMV156" s="270"/>
      <c r="RMW156" s="272"/>
      <c r="RMX156" s="245"/>
      <c r="RMY156" s="245"/>
      <c r="RMZ156" s="245"/>
      <c r="RNA156" s="272"/>
      <c r="RNB156" s="273"/>
      <c r="RNC156" s="274"/>
      <c r="RND156" s="275"/>
      <c r="RNE156" s="275"/>
      <c r="RNF156" s="275"/>
      <c r="RNG156" s="275"/>
      <c r="RNH156" s="254"/>
      <c r="RNI156" s="254"/>
      <c r="RNJ156" s="254"/>
      <c r="RNK156" s="254"/>
      <c r="RNL156" s="254"/>
      <c r="RNM156" s="254"/>
      <c r="RNN156" s="254"/>
      <c r="RNO156" s="267"/>
      <c r="RNP156" s="234"/>
      <c r="RNQ156" s="235"/>
      <c r="RNR156" s="236"/>
      <c r="RNS156" s="237"/>
      <c r="RNT156" s="276"/>
      <c r="RNU156" s="239"/>
      <c r="RNV156" s="235"/>
      <c r="RNW156" s="236"/>
      <c r="RNX156" s="240"/>
      <c r="RNY156" s="234"/>
      <c r="RNZ156" s="258"/>
      <c r="ROA156" s="242"/>
      <c r="ROB156" s="237"/>
      <c r="ROC156" s="237"/>
      <c r="ROD156" s="243"/>
      <c r="ROE156" s="261"/>
      <c r="ROF156" s="56"/>
      <c r="ROG156" s="245"/>
      <c r="ROH156" s="269"/>
      <c r="ROI156" s="270"/>
      <c r="ROJ156" s="271"/>
      <c r="ROK156" s="270"/>
      <c r="ROL156" s="272"/>
      <c r="ROM156" s="245"/>
      <c r="RON156" s="245"/>
      <c r="ROO156" s="245"/>
      <c r="ROP156" s="272"/>
      <c r="ROQ156" s="273"/>
      <c r="ROR156" s="274"/>
      <c r="ROS156" s="275"/>
      <c r="ROT156" s="275"/>
      <c r="ROU156" s="275"/>
      <c r="ROV156" s="275"/>
      <c r="ROW156" s="254"/>
      <c r="ROX156" s="254"/>
      <c r="ROY156" s="254"/>
      <c r="ROZ156" s="254"/>
      <c r="RPA156" s="254"/>
      <c r="RPB156" s="254"/>
      <c r="RPC156" s="254"/>
      <c r="RPD156" s="267"/>
      <c r="RPE156" s="234"/>
      <c r="RPF156" s="235"/>
      <c r="RPG156" s="236"/>
      <c r="RPH156" s="237"/>
      <c r="RPI156" s="276"/>
      <c r="RPJ156" s="239"/>
      <c r="RPK156" s="235"/>
      <c r="RPL156" s="236"/>
      <c r="RPM156" s="240"/>
      <c r="RPN156" s="234"/>
      <c r="RPO156" s="258"/>
      <c r="RPP156" s="242"/>
      <c r="RPQ156" s="237"/>
      <c r="RPR156" s="237"/>
      <c r="RPS156" s="243"/>
      <c r="RPT156" s="261"/>
      <c r="RPU156" s="56"/>
      <c r="RPV156" s="245"/>
      <c r="RPW156" s="269"/>
      <c r="RPX156" s="270"/>
      <c r="RPY156" s="271"/>
      <c r="RPZ156" s="270"/>
      <c r="RQA156" s="272"/>
      <c r="RQB156" s="245"/>
      <c r="RQC156" s="245"/>
      <c r="RQD156" s="245"/>
      <c r="RQE156" s="272"/>
      <c r="RQF156" s="273"/>
      <c r="RQG156" s="274"/>
      <c r="RQH156" s="275"/>
      <c r="RQI156" s="275"/>
      <c r="RQJ156" s="275"/>
      <c r="RQK156" s="275"/>
      <c r="RQL156" s="254"/>
      <c r="RQM156" s="254"/>
      <c r="RQN156" s="254"/>
      <c r="RQO156" s="254"/>
      <c r="RQP156" s="254"/>
      <c r="RQQ156" s="254"/>
      <c r="RQR156" s="254"/>
      <c r="RQS156" s="267"/>
      <c r="RQT156" s="234"/>
      <c r="RQU156" s="235"/>
      <c r="RQV156" s="236"/>
      <c r="RQW156" s="237"/>
      <c r="RQX156" s="276"/>
      <c r="RQY156" s="239"/>
      <c r="RQZ156" s="235"/>
      <c r="RRA156" s="236"/>
      <c r="RRB156" s="240"/>
      <c r="RRC156" s="234"/>
      <c r="RRD156" s="258"/>
      <c r="RRE156" s="242"/>
      <c r="RRF156" s="237"/>
      <c r="RRG156" s="237"/>
      <c r="RRH156" s="243"/>
      <c r="RRI156" s="261"/>
      <c r="RRJ156" s="56"/>
      <c r="RRK156" s="245"/>
      <c r="RRL156" s="269"/>
      <c r="RRM156" s="270"/>
      <c r="RRN156" s="271"/>
      <c r="RRO156" s="270"/>
      <c r="RRP156" s="272"/>
      <c r="RRQ156" s="245"/>
      <c r="RRR156" s="245"/>
      <c r="RRS156" s="245"/>
      <c r="RRT156" s="272"/>
      <c r="RRU156" s="273"/>
      <c r="RRV156" s="274"/>
      <c r="RRW156" s="275"/>
      <c r="RRX156" s="275"/>
      <c r="RRY156" s="275"/>
      <c r="RRZ156" s="275"/>
      <c r="RSA156" s="254"/>
      <c r="RSB156" s="254"/>
      <c r="RSC156" s="254"/>
      <c r="RSD156" s="254"/>
      <c r="RSE156" s="254"/>
      <c r="RSF156" s="254"/>
      <c r="RSG156" s="254"/>
      <c r="RSH156" s="267"/>
      <c r="RSI156" s="234"/>
      <c r="RSJ156" s="235"/>
      <c r="RSK156" s="236"/>
      <c r="RSL156" s="237"/>
      <c r="RSM156" s="276"/>
      <c r="RSN156" s="239"/>
      <c r="RSO156" s="235"/>
      <c r="RSP156" s="236"/>
      <c r="RSQ156" s="240"/>
      <c r="RSR156" s="234"/>
      <c r="RSS156" s="258"/>
      <c r="RST156" s="242"/>
      <c r="RSU156" s="237"/>
      <c r="RSV156" s="237"/>
      <c r="RSW156" s="243"/>
      <c r="RSX156" s="261"/>
      <c r="RSY156" s="56"/>
      <c r="RSZ156" s="245"/>
      <c r="RTA156" s="269"/>
      <c r="RTB156" s="270"/>
      <c r="RTC156" s="271"/>
      <c r="RTD156" s="270"/>
      <c r="RTE156" s="272"/>
      <c r="RTF156" s="245"/>
      <c r="RTG156" s="245"/>
      <c r="RTH156" s="245"/>
      <c r="RTI156" s="272"/>
      <c r="RTJ156" s="273"/>
      <c r="RTK156" s="274"/>
      <c r="RTL156" s="275"/>
      <c r="RTM156" s="275"/>
      <c r="RTN156" s="275"/>
      <c r="RTO156" s="275"/>
      <c r="RTP156" s="254"/>
      <c r="RTQ156" s="254"/>
      <c r="RTR156" s="254"/>
      <c r="RTS156" s="254"/>
      <c r="RTT156" s="254"/>
      <c r="RTU156" s="254"/>
      <c r="RTV156" s="254"/>
      <c r="RTW156" s="267"/>
      <c r="RTX156" s="234"/>
      <c r="RTY156" s="235"/>
      <c r="RTZ156" s="236"/>
      <c r="RUA156" s="237"/>
      <c r="RUB156" s="276"/>
      <c r="RUC156" s="239"/>
      <c r="RUD156" s="235"/>
      <c r="RUE156" s="236"/>
      <c r="RUF156" s="240"/>
      <c r="RUG156" s="234"/>
      <c r="RUH156" s="258"/>
      <c r="RUI156" s="242"/>
      <c r="RUJ156" s="237"/>
      <c r="RUK156" s="237"/>
      <c r="RUL156" s="243"/>
      <c r="RUM156" s="261"/>
      <c r="RUN156" s="56"/>
      <c r="RUO156" s="245"/>
      <c r="RUP156" s="269"/>
      <c r="RUQ156" s="270"/>
      <c r="RUR156" s="271"/>
      <c r="RUS156" s="270"/>
      <c r="RUT156" s="272"/>
      <c r="RUU156" s="245"/>
      <c r="RUV156" s="245"/>
      <c r="RUW156" s="245"/>
      <c r="RUX156" s="272"/>
      <c r="RUY156" s="273"/>
      <c r="RUZ156" s="274"/>
      <c r="RVA156" s="275"/>
      <c r="RVB156" s="275"/>
      <c r="RVC156" s="275"/>
      <c r="RVD156" s="275"/>
      <c r="RVE156" s="254"/>
      <c r="RVF156" s="254"/>
      <c r="RVG156" s="254"/>
      <c r="RVH156" s="254"/>
      <c r="RVI156" s="254"/>
      <c r="RVJ156" s="254"/>
      <c r="RVK156" s="254"/>
      <c r="RVL156" s="267"/>
      <c r="RVM156" s="234"/>
      <c r="RVN156" s="235"/>
      <c r="RVO156" s="236"/>
      <c r="RVP156" s="237"/>
      <c r="RVQ156" s="276"/>
      <c r="RVR156" s="239"/>
      <c r="RVS156" s="235"/>
      <c r="RVT156" s="236"/>
      <c r="RVU156" s="240"/>
      <c r="RVV156" s="234"/>
      <c r="RVW156" s="258"/>
      <c r="RVX156" s="242"/>
      <c r="RVY156" s="237"/>
      <c r="RVZ156" s="237"/>
      <c r="RWA156" s="243"/>
      <c r="RWB156" s="261"/>
      <c r="RWC156" s="56"/>
      <c r="RWD156" s="245"/>
      <c r="RWE156" s="269"/>
      <c r="RWF156" s="270"/>
      <c r="RWG156" s="271"/>
      <c r="RWH156" s="270"/>
      <c r="RWI156" s="272"/>
      <c r="RWJ156" s="245"/>
      <c r="RWK156" s="245"/>
      <c r="RWL156" s="245"/>
      <c r="RWM156" s="272"/>
      <c r="RWN156" s="273"/>
      <c r="RWO156" s="274"/>
      <c r="RWP156" s="275"/>
      <c r="RWQ156" s="275"/>
      <c r="RWR156" s="275"/>
      <c r="RWS156" s="275"/>
      <c r="RWT156" s="254"/>
      <c r="RWU156" s="254"/>
      <c r="RWV156" s="254"/>
      <c r="RWW156" s="254"/>
      <c r="RWX156" s="254"/>
      <c r="RWY156" s="254"/>
      <c r="RWZ156" s="254"/>
      <c r="RXA156" s="267"/>
      <c r="RXB156" s="234"/>
      <c r="RXC156" s="235"/>
      <c r="RXD156" s="236"/>
      <c r="RXE156" s="237"/>
      <c r="RXF156" s="276"/>
      <c r="RXG156" s="239"/>
      <c r="RXH156" s="235"/>
      <c r="RXI156" s="236"/>
      <c r="RXJ156" s="240"/>
      <c r="RXK156" s="234"/>
      <c r="RXL156" s="258"/>
      <c r="RXM156" s="242"/>
      <c r="RXN156" s="237"/>
      <c r="RXO156" s="237"/>
      <c r="RXP156" s="243"/>
      <c r="RXQ156" s="261"/>
      <c r="RXR156" s="56"/>
      <c r="RXS156" s="245"/>
      <c r="RXT156" s="269"/>
      <c r="RXU156" s="270"/>
      <c r="RXV156" s="271"/>
      <c r="RXW156" s="270"/>
      <c r="RXX156" s="272"/>
      <c r="RXY156" s="245"/>
      <c r="RXZ156" s="245"/>
      <c r="RYA156" s="245"/>
      <c r="RYB156" s="272"/>
      <c r="RYC156" s="273"/>
      <c r="RYD156" s="274"/>
      <c r="RYE156" s="275"/>
      <c r="RYF156" s="275"/>
      <c r="RYG156" s="275"/>
      <c r="RYH156" s="275"/>
      <c r="RYI156" s="254"/>
      <c r="RYJ156" s="254"/>
      <c r="RYK156" s="254"/>
      <c r="RYL156" s="254"/>
      <c r="RYM156" s="254"/>
      <c r="RYN156" s="254"/>
      <c r="RYO156" s="254"/>
      <c r="RYP156" s="267"/>
      <c r="RYQ156" s="234"/>
      <c r="RYR156" s="235"/>
      <c r="RYS156" s="236"/>
      <c r="RYT156" s="237"/>
      <c r="RYU156" s="276"/>
      <c r="RYV156" s="239"/>
      <c r="RYW156" s="235"/>
      <c r="RYX156" s="236"/>
      <c r="RYY156" s="240"/>
      <c r="RYZ156" s="234"/>
      <c r="RZA156" s="258"/>
      <c r="RZB156" s="242"/>
      <c r="RZC156" s="237"/>
      <c r="RZD156" s="237"/>
      <c r="RZE156" s="243"/>
      <c r="RZF156" s="261"/>
      <c r="RZG156" s="56"/>
      <c r="RZH156" s="245"/>
      <c r="RZI156" s="269"/>
      <c r="RZJ156" s="270"/>
      <c r="RZK156" s="271"/>
      <c r="RZL156" s="270"/>
      <c r="RZM156" s="272"/>
      <c r="RZN156" s="245"/>
      <c r="RZO156" s="245"/>
      <c r="RZP156" s="245"/>
      <c r="RZQ156" s="272"/>
      <c r="RZR156" s="273"/>
      <c r="RZS156" s="274"/>
      <c r="RZT156" s="275"/>
      <c r="RZU156" s="275"/>
      <c r="RZV156" s="275"/>
      <c r="RZW156" s="275"/>
      <c r="RZX156" s="254"/>
      <c r="RZY156" s="254"/>
      <c r="RZZ156" s="254"/>
      <c r="SAA156" s="254"/>
      <c r="SAB156" s="254"/>
      <c r="SAC156" s="254"/>
      <c r="SAD156" s="254"/>
      <c r="SAE156" s="267"/>
      <c r="SAF156" s="234"/>
      <c r="SAG156" s="235"/>
      <c r="SAH156" s="236"/>
      <c r="SAI156" s="237"/>
      <c r="SAJ156" s="276"/>
      <c r="SAK156" s="239"/>
      <c r="SAL156" s="235"/>
      <c r="SAM156" s="236"/>
      <c r="SAN156" s="240"/>
      <c r="SAO156" s="234"/>
      <c r="SAP156" s="258"/>
      <c r="SAQ156" s="242"/>
      <c r="SAR156" s="237"/>
      <c r="SAS156" s="237"/>
      <c r="SAT156" s="243"/>
      <c r="SAU156" s="261"/>
      <c r="SAV156" s="56"/>
      <c r="SAW156" s="245"/>
      <c r="SAX156" s="269"/>
      <c r="SAY156" s="270"/>
      <c r="SAZ156" s="271"/>
      <c r="SBA156" s="270"/>
      <c r="SBB156" s="272"/>
      <c r="SBC156" s="245"/>
      <c r="SBD156" s="245"/>
      <c r="SBE156" s="245"/>
      <c r="SBF156" s="272"/>
      <c r="SBG156" s="273"/>
      <c r="SBH156" s="274"/>
      <c r="SBI156" s="275"/>
      <c r="SBJ156" s="275"/>
      <c r="SBK156" s="275"/>
      <c r="SBL156" s="275"/>
      <c r="SBM156" s="254"/>
      <c r="SBN156" s="254"/>
      <c r="SBO156" s="254"/>
      <c r="SBP156" s="254"/>
      <c r="SBQ156" s="254"/>
      <c r="SBR156" s="254"/>
      <c r="SBS156" s="254"/>
      <c r="SBT156" s="267"/>
      <c r="SBU156" s="234"/>
      <c r="SBV156" s="235"/>
      <c r="SBW156" s="236"/>
      <c r="SBX156" s="237"/>
      <c r="SBY156" s="276"/>
      <c r="SBZ156" s="239"/>
      <c r="SCA156" s="235"/>
      <c r="SCB156" s="236"/>
      <c r="SCC156" s="240"/>
      <c r="SCD156" s="234"/>
      <c r="SCE156" s="258"/>
      <c r="SCF156" s="242"/>
      <c r="SCG156" s="237"/>
      <c r="SCH156" s="237"/>
      <c r="SCI156" s="243"/>
      <c r="SCJ156" s="261"/>
      <c r="SCK156" s="56"/>
      <c r="SCL156" s="245"/>
      <c r="SCM156" s="269"/>
      <c r="SCN156" s="270"/>
      <c r="SCO156" s="271"/>
      <c r="SCP156" s="270"/>
      <c r="SCQ156" s="272"/>
      <c r="SCR156" s="245"/>
      <c r="SCS156" s="245"/>
      <c r="SCT156" s="245"/>
      <c r="SCU156" s="272"/>
      <c r="SCV156" s="273"/>
      <c r="SCW156" s="274"/>
      <c r="SCX156" s="275"/>
      <c r="SCY156" s="275"/>
      <c r="SCZ156" s="275"/>
      <c r="SDA156" s="275"/>
      <c r="SDB156" s="254"/>
      <c r="SDC156" s="254"/>
      <c r="SDD156" s="254"/>
      <c r="SDE156" s="254"/>
      <c r="SDF156" s="254"/>
      <c r="SDG156" s="254"/>
      <c r="SDH156" s="254"/>
      <c r="SDI156" s="267"/>
      <c r="SDJ156" s="234"/>
      <c r="SDK156" s="235"/>
      <c r="SDL156" s="236"/>
      <c r="SDM156" s="237"/>
      <c r="SDN156" s="276"/>
      <c r="SDO156" s="239"/>
      <c r="SDP156" s="235"/>
      <c r="SDQ156" s="236"/>
      <c r="SDR156" s="240"/>
      <c r="SDS156" s="234"/>
      <c r="SDT156" s="258"/>
      <c r="SDU156" s="242"/>
      <c r="SDV156" s="237"/>
      <c r="SDW156" s="237"/>
      <c r="SDX156" s="243"/>
      <c r="SDY156" s="261"/>
      <c r="SDZ156" s="56"/>
      <c r="SEA156" s="245"/>
      <c r="SEB156" s="269"/>
      <c r="SEC156" s="270"/>
      <c r="SED156" s="271"/>
      <c r="SEE156" s="270"/>
      <c r="SEF156" s="272"/>
      <c r="SEG156" s="245"/>
      <c r="SEH156" s="245"/>
      <c r="SEI156" s="245"/>
      <c r="SEJ156" s="272"/>
      <c r="SEK156" s="273"/>
      <c r="SEL156" s="274"/>
      <c r="SEM156" s="275"/>
      <c r="SEN156" s="275"/>
      <c r="SEO156" s="275"/>
      <c r="SEP156" s="275"/>
      <c r="SEQ156" s="254"/>
      <c r="SER156" s="254"/>
      <c r="SES156" s="254"/>
      <c r="SET156" s="254"/>
      <c r="SEU156" s="254"/>
      <c r="SEV156" s="254"/>
      <c r="SEW156" s="254"/>
      <c r="SEX156" s="267"/>
      <c r="SEY156" s="234"/>
      <c r="SEZ156" s="235"/>
      <c r="SFA156" s="236"/>
      <c r="SFB156" s="237"/>
      <c r="SFC156" s="276"/>
      <c r="SFD156" s="239"/>
      <c r="SFE156" s="235"/>
      <c r="SFF156" s="236"/>
      <c r="SFG156" s="240"/>
      <c r="SFH156" s="234"/>
      <c r="SFI156" s="258"/>
      <c r="SFJ156" s="242"/>
      <c r="SFK156" s="237"/>
      <c r="SFL156" s="237"/>
      <c r="SFM156" s="243"/>
      <c r="SFN156" s="261"/>
      <c r="SFO156" s="56"/>
      <c r="SFP156" s="245"/>
      <c r="SFQ156" s="269"/>
      <c r="SFR156" s="270"/>
      <c r="SFS156" s="271"/>
      <c r="SFT156" s="270"/>
      <c r="SFU156" s="272"/>
      <c r="SFV156" s="245"/>
      <c r="SFW156" s="245"/>
      <c r="SFX156" s="245"/>
      <c r="SFY156" s="272"/>
      <c r="SFZ156" s="273"/>
      <c r="SGA156" s="274"/>
      <c r="SGB156" s="275"/>
      <c r="SGC156" s="275"/>
      <c r="SGD156" s="275"/>
      <c r="SGE156" s="275"/>
      <c r="SGF156" s="254"/>
      <c r="SGG156" s="254"/>
      <c r="SGH156" s="254"/>
      <c r="SGI156" s="254"/>
      <c r="SGJ156" s="254"/>
      <c r="SGK156" s="254"/>
      <c r="SGL156" s="254"/>
      <c r="SGM156" s="267"/>
      <c r="SGN156" s="234"/>
      <c r="SGO156" s="235"/>
      <c r="SGP156" s="236"/>
      <c r="SGQ156" s="237"/>
      <c r="SGR156" s="276"/>
      <c r="SGS156" s="239"/>
      <c r="SGT156" s="235"/>
      <c r="SGU156" s="236"/>
      <c r="SGV156" s="240"/>
      <c r="SGW156" s="234"/>
      <c r="SGX156" s="258"/>
      <c r="SGY156" s="242"/>
      <c r="SGZ156" s="237"/>
      <c r="SHA156" s="237"/>
      <c r="SHB156" s="243"/>
      <c r="SHC156" s="261"/>
      <c r="SHD156" s="56"/>
      <c r="SHE156" s="245"/>
      <c r="SHF156" s="269"/>
      <c r="SHG156" s="270"/>
      <c r="SHH156" s="271"/>
      <c r="SHI156" s="270"/>
      <c r="SHJ156" s="272"/>
      <c r="SHK156" s="245"/>
      <c r="SHL156" s="245"/>
      <c r="SHM156" s="245"/>
      <c r="SHN156" s="272"/>
      <c r="SHO156" s="273"/>
      <c r="SHP156" s="274"/>
      <c r="SHQ156" s="275"/>
      <c r="SHR156" s="275"/>
      <c r="SHS156" s="275"/>
      <c r="SHT156" s="275"/>
      <c r="SHU156" s="254"/>
      <c r="SHV156" s="254"/>
      <c r="SHW156" s="254"/>
      <c r="SHX156" s="254"/>
      <c r="SHY156" s="254"/>
      <c r="SHZ156" s="254"/>
      <c r="SIA156" s="254"/>
      <c r="SIB156" s="267"/>
      <c r="SIC156" s="234"/>
      <c r="SID156" s="235"/>
      <c r="SIE156" s="236"/>
      <c r="SIF156" s="237"/>
      <c r="SIG156" s="276"/>
      <c r="SIH156" s="239"/>
      <c r="SII156" s="235"/>
      <c r="SIJ156" s="236"/>
      <c r="SIK156" s="240"/>
      <c r="SIL156" s="234"/>
      <c r="SIM156" s="258"/>
      <c r="SIN156" s="242"/>
      <c r="SIO156" s="237"/>
      <c r="SIP156" s="237"/>
      <c r="SIQ156" s="243"/>
      <c r="SIR156" s="261"/>
      <c r="SIS156" s="56"/>
      <c r="SIT156" s="245"/>
      <c r="SIU156" s="269"/>
      <c r="SIV156" s="270"/>
      <c r="SIW156" s="271"/>
      <c r="SIX156" s="270"/>
      <c r="SIY156" s="272"/>
      <c r="SIZ156" s="245"/>
      <c r="SJA156" s="245"/>
      <c r="SJB156" s="245"/>
      <c r="SJC156" s="272"/>
      <c r="SJD156" s="273"/>
      <c r="SJE156" s="274"/>
      <c r="SJF156" s="275"/>
      <c r="SJG156" s="275"/>
      <c r="SJH156" s="275"/>
      <c r="SJI156" s="275"/>
      <c r="SJJ156" s="254"/>
      <c r="SJK156" s="254"/>
      <c r="SJL156" s="254"/>
      <c r="SJM156" s="254"/>
      <c r="SJN156" s="254"/>
      <c r="SJO156" s="254"/>
      <c r="SJP156" s="254"/>
      <c r="SJQ156" s="267"/>
      <c r="SJR156" s="234"/>
      <c r="SJS156" s="235"/>
      <c r="SJT156" s="236"/>
      <c r="SJU156" s="237"/>
      <c r="SJV156" s="276"/>
      <c r="SJW156" s="239"/>
      <c r="SJX156" s="235"/>
      <c r="SJY156" s="236"/>
      <c r="SJZ156" s="240"/>
      <c r="SKA156" s="234"/>
      <c r="SKB156" s="258"/>
      <c r="SKC156" s="242"/>
      <c r="SKD156" s="237"/>
      <c r="SKE156" s="237"/>
      <c r="SKF156" s="243"/>
      <c r="SKG156" s="261"/>
      <c r="SKH156" s="56"/>
      <c r="SKI156" s="245"/>
      <c r="SKJ156" s="269"/>
      <c r="SKK156" s="270"/>
      <c r="SKL156" s="271"/>
      <c r="SKM156" s="270"/>
      <c r="SKN156" s="272"/>
      <c r="SKO156" s="245"/>
      <c r="SKP156" s="245"/>
      <c r="SKQ156" s="245"/>
      <c r="SKR156" s="272"/>
      <c r="SKS156" s="273"/>
      <c r="SKT156" s="274"/>
      <c r="SKU156" s="275"/>
      <c r="SKV156" s="275"/>
      <c r="SKW156" s="275"/>
      <c r="SKX156" s="275"/>
      <c r="SKY156" s="254"/>
      <c r="SKZ156" s="254"/>
      <c r="SLA156" s="254"/>
      <c r="SLB156" s="254"/>
      <c r="SLC156" s="254"/>
      <c r="SLD156" s="254"/>
      <c r="SLE156" s="254"/>
      <c r="SLF156" s="267"/>
      <c r="SLG156" s="234"/>
      <c r="SLH156" s="235"/>
      <c r="SLI156" s="236"/>
      <c r="SLJ156" s="237"/>
      <c r="SLK156" s="276"/>
      <c r="SLL156" s="239"/>
      <c r="SLM156" s="235"/>
      <c r="SLN156" s="236"/>
      <c r="SLO156" s="240"/>
      <c r="SLP156" s="234"/>
      <c r="SLQ156" s="258"/>
      <c r="SLR156" s="242"/>
      <c r="SLS156" s="237"/>
      <c r="SLT156" s="237"/>
      <c r="SLU156" s="243"/>
      <c r="SLV156" s="261"/>
      <c r="SLW156" s="56"/>
      <c r="SLX156" s="245"/>
      <c r="SLY156" s="269"/>
      <c r="SLZ156" s="270"/>
      <c r="SMA156" s="271"/>
      <c r="SMB156" s="270"/>
      <c r="SMC156" s="272"/>
      <c r="SMD156" s="245"/>
      <c r="SME156" s="245"/>
      <c r="SMF156" s="245"/>
      <c r="SMG156" s="272"/>
      <c r="SMH156" s="273"/>
      <c r="SMI156" s="274"/>
      <c r="SMJ156" s="275"/>
      <c r="SMK156" s="275"/>
      <c r="SML156" s="275"/>
      <c r="SMM156" s="275"/>
      <c r="SMN156" s="254"/>
      <c r="SMO156" s="254"/>
      <c r="SMP156" s="254"/>
      <c r="SMQ156" s="254"/>
      <c r="SMR156" s="254"/>
      <c r="SMS156" s="254"/>
      <c r="SMT156" s="254"/>
      <c r="SMU156" s="267"/>
      <c r="SMV156" s="234"/>
      <c r="SMW156" s="235"/>
      <c r="SMX156" s="236"/>
      <c r="SMY156" s="237"/>
      <c r="SMZ156" s="276"/>
      <c r="SNA156" s="239"/>
      <c r="SNB156" s="235"/>
      <c r="SNC156" s="236"/>
      <c r="SND156" s="240"/>
      <c r="SNE156" s="234"/>
      <c r="SNF156" s="258"/>
      <c r="SNG156" s="242"/>
      <c r="SNH156" s="237"/>
      <c r="SNI156" s="237"/>
      <c r="SNJ156" s="243"/>
      <c r="SNK156" s="261"/>
      <c r="SNL156" s="56"/>
      <c r="SNM156" s="245"/>
      <c r="SNN156" s="269"/>
      <c r="SNO156" s="270"/>
      <c r="SNP156" s="271"/>
      <c r="SNQ156" s="270"/>
      <c r="SNR156" s="272"/>
      <c r="SNS156" s="245"/>
      <c r="SNT156" s="245"/>
      <c r="SNU156" s="245"/>
      <c r="SNV156" s="272"/>
      <c r="SNW156" s="273"/>
      <c r="SNX156" s="274"/>
      <c r="SNY156" s="275"/>
      <c r="SNZ156" s="275"/>
      <c r="SOA156" s="275"/>
      <c r="SOB156" s="275"/>
      <c r="SOC156" s="254"/>
      <c r="SOD156" s="254"/>
      <c r="SOE156" s="254"/>
      <c r="SOF156" s="254"/>
      <c r="SOG156" s="254"/>
      <c r="SOH156" s="254"/>
      <c r="SOI156" s="254"/>
      <c r="SOJ156" s="267"/>
      <c r="SOK156" s="234"/>
      <c r="SOL156" s="235"/>
      <c r="SOM156" s="236"/>
      <c r="SON156" s="237"/>
      <c r="SOO156" s="276"/>
      <c r="SOP156" s="239"/>
      <c r="SOQ156" s="235"/>
      <c r="SOR156" s="236"/>
      <c r="SOS156" s="240"/>
      <c r="SOT156" s="234"/>
      <c r="SOU156" s="258"/>
      <c r="SOV156" s="242"/>
      <c r="SOW156" s="237"/>
      <c r="SOX156" s="237"/>
      <c r="SOY156" s="243"/>
      <c r="SOZ156" s="261"/>
      <c r="SPA156" s="56"/>
      <c r="SPB156" s="245"/>
      <c r="SPC156" s="269"/>
      <c r="SPD156" s="270"/>
      <c r="SPE156" s="271"/>
      <c r="SPF156" s="270"/>
      <c r="SPG156" s="272"/>
      <c r="SPH156" s="245"/>
      <c r="SPI156" s="245"/>
      <c r="SPJ156" s="245"/>
      <c r="SPK156" s="272"/>
      <c r="SPL156" s="273"/>
      <c r="SPM156" s="274"/>
      <c r="SPN156" s="275"/>
      <c r="SPO156" s="275"/>
      <c r="SPP156" s="275"/>
      <c r="SPQ156" s="275"/>
      <c r="SPR156" s="254"/>
      <c r="SPS156" s="254"/>
      <c r="SPT156" s="254"/>
      <c r="SPU156" s="254"/>
      <c r="SPV156" s="254"/>
      <c r="SPW156" s="254"/>
      <c r="SPX156" s="254"/>
      <c r="SPY156" s="267"/>
      <c r="SPZ156" s="234"/>
      <c r="SQA156" s="235"/>
      <c r="SQB156" s="236"/>
      <c r="SQC156" s="237"/>
      <c r="SQD156" s="276"/>
      <c r="SQE156" s="239"/>
      <c r="SQF156" s="235"/>
      <c r="SQG156" s="236"/>
      <c r="SQH156" s="240"/>
      <c r="SQI156" s="234"/>
      <c r="SQJ156" s="258"/>
      <c r="SQK156" s="242"/>
      <c r="SQL156" s="237"/>
      <c r="SQM156" s="237"/>
      <c r="SQN156" s="243"/>
      <c r="SQO156" s="261"/>
      <c r="SQP156" s="56"/>
      <c r="SQQ156" s="245"/>
      <c r="SQR156" s="269"/>
      <c r="SQS156" s="270"/>
      <c r="SQT156" s="271"/>
      <c r="SQU156" s="270"/>
      <c r="SQV156" s="272"/>
      <c r="SQW156" s="245"/>
      <c r="SQX156" s="245"/>
      <c r="SQY156" s="245"/>
      <c r="SQZ156" s="272"/>
      <c r="SRA156" s="273"/>
      <c r="SRB156" s="274"/>
      <c r="SRC156" s="275"/>
      <c r="SRD156" s="275"/>
      <c r="SRE156" s="275"/>
      <c r="SRF156" s="275"/>
      <c r="SRG156" s="254"/>
      <c r="SRH156" s="254"/>
      <c r="SRI156" s="254"/>
      <c r="SRJ156" s="254"/>
      <c r="SRK156" s="254"/>
      <c r="SRL156" s="254"/>
      <c r="SRM156" s="254"/>
      <c r="SRN156" s="267"/>
      <c r="SRO156" s="234"/>
      <c r="SRP156" s="235"/>
      <c r="SRQ156" s="236"/>
      <c r="SRR156" s="237"/>
      <c r="SRS156" s="276"/>
      <c r="SRT156" s="239"/>
      <c r="SRU156" s="235"/>
      <c r="SRV156" s="236"/>
      <c r="SRW156" s="240"/>
      <c r="SRX156" s="234"/>
      <c r="SRY156" s="258"/>
      <c r="SRZ156" s="242"/>
      <c r="SSA156" s="237"/>
      <c r="SSB156" s="237"/>
      <c r="SSC156" s="243"/>
      <c r="SSD156" s="261"/>
      <c r="SSE156" s="56"/>
      <c r="SSF156" s="245"/>
      <c r="SSG156" s="269"/>
      <c r="SSH156" s="270"/>
      <c r="SSI156" s="271"/>
      <c r="SSJ156" s="270"/>
      <c r="SSK156" s="272"/>
      <c r="SSL156" s="245"/>
      <c r="SSM156" s="245"/>
      <c r="SSN156" s="245"/>
      <c r="SSO156" s="272"/>
      <c r="SSP156" s="273"/>
      <c r="SSQ156" s="274"/>
      <c r="SSR156" s="275"/>
      <c r="SSS156" s="275"/>
      <c r="SST156" s="275"/>
      <c r="SSU156" s="275"/>
      <c r="SSV156" s="254"/>
      <c r="SSW156" s="254"/>
      <c r="SSX156" s="254"/>
      <c r="SSY156" s="254"/>
      <c r="SSZ156" s="254"/>
      <c r="STA156" s="254"/>
      <c r="STB156" s="254"/>
      <c r="STC156" s="267"/>
      <c r="STD156" s="234"/>
      <c r="STE156" s="235"/>
      <c r="STF156" s="236"/>
      <c r="STG156" s="237"/>
      <c r="STH156" s="276"/>
      <c r="STI156" s="239"/>
      <c r="STJ156" s="235"/>
      <c r="STK156" s="236"/>
      <c r="STL156" s="240"/>
      <c r="STM156" s="234"/>
      <c r="STN156" s="258"/>
      <c r="STO156" s="242"/>
      <c r="STP156" s="237"/>
      <c r="STQ156" s="237"/>
      <c r="STR156" s="243"/>
      <c r="STS156" s="261"/>
      <c r="STT156" s="56"/>
      <c r="STU156" s="245"/>
      <c r="STV156" s="269"/>
      <c r="STW156" s="270"/>
      <c r="STX156" s="271"/>
      <c r="STY156" s="270"/>
      <c r="STZ156" s="272"/>
      <c r="SUA156" s="245"/>
      <c r="SUB156" s="245"/>
      <c r="SUC156" s="245"/>
      <c r="SUD156" s="272"/>
      <c r="SUE156" s="273"/>
      <c r="SUF156" s="274"/>
      <c r="SUG156" s="275"/>
      <c r="SUH156" s="275"/>
      <c r="SUI156" s="275"/>
      <c r="SUJ156" s="275"/>
      <c r="SUK156" s="254"/>
      <c r="SUL156" s="254"/>
      <c r="SUM156" s="254"/>
      <c r="SUN156" s="254"/>
      <c r="SUO156" s="254"/>
      <c r="SUP156" s="254"/>
      <c r="SUQ156" s="254"/>
      <c r="SUR156" s="267"/>
      <c r="SUS156" s="234"/>
      <c r="SUT156" s="235"/>
      <c r="SUU156" s="236"/>
      <c r="SUV156" s="237"/>
      <c r="SUW156" s="276"/>
      <c r="SUX156" s="239"/>
      <c r="SUY156" s="235"/>
      <c r="SUZ156" s="236"/>
      <c r="SVA156" s="240"/>
      <c r="SVB156" s="234"/>
      <c r="SVC156" s="258"/>
      <c r="SVD156" s="242"/>
      <c r="SVE156" s="237"/>
      <c r="SVF156" s="237"/>
      <c r="SVG156" s="243"/>
      <c r="SVH156" s="261"/>
      <c r="SVI156" s="56"/>
      <c r="SVJ156" s="245"/>
      <c r="SVK156" s="269"/>
      <c r="SVL156" s="270"/>
      <c r="SVM156" s="271"/>
      <c r="SVN156" s="270"/>
      <c r="SVO156" s="272"/>
      <c r="SVP156" s="245"/>
      <c r="SVQ156" s="245"/>
      <c r="SVR156" s="245"/>
      <c r="SVS156" s="272"/>
      <c r="SVT156" s="273"/>
      <c r="SVU156" s="274"/>
      <c r="SVV156" s="275"/>
      <c r="SVW156" s="275"/>
      <c r="SVX156" s="275"/>
      <c r="SVY156" s="275"/>
      <c r="SVZ156" s="254"/>
      <c r="SWA156" s="254"/>
      <c r="SWB156" s="254"/>
      <c r="SWC156" s="254"/>
      <c r="SWD156" s="254"/>
      <c r="SWE156" s="254"/>
      <c r="SWF156" s="254"/>
      <c r="SWG156" s="267"/>
      <c r="SWH156" s="234"/>
      <c r="SWI156" s="235"/>
      <c r="SWJ156" s="236"/>
      <c r="SWK156" s="237"/>
      <c r="SWL156" s="276"/>
      <c r="SWM156" s="239"/>
      <c r="SWN156" s="235"/>
      <c r="SWO156" s="236"/>
      <c r="SWP156" s="240"/>
      <c r="SWQ156" s="234"/>
      <c r="SWR156" s="258"/>
      <c r="SWS156" s="242"/>
      <c r="SWT156" s="237"/>
      <c r="SWU156" s="237"/>
      <c r="SWV156" s="243"/>
      <c r="SWW156" s="261"/>
      <c r="SWX156" s="56"/>
      <c r="SWY156" s="245"/>
      <c r="SWZ156" s="269"/>
      <c r="SXA156" s="270"/>
      <c r="SXB156" s="271"/>
      <c r="SXC156" s="270"/>
      <c r="SXD156" s="272"/>
      <c r="SXE156" s="245"/>
      <c r="SXF156" s="245"/>
      <c r="SXG156" s="245"/>
      <c r="SXH156" s="272"/>
      <c r="SXI156" s="273"/>
      <c r="SXJ156" s="274"/>
      <c r="SXK156" s="275"/>
      <c r="SXL156" s="275"/>
      <c r="SXM156" s="275"/>
      <c r="SXN156" s="275"/>
      <c r="SXO156" s="254"/>
      <c r="SXP156" s="254"/>
      <c r="SXQ156" s="254"/>
      <c r="SXR156" s="254"/>
      <c r="SXS156" s="254"/>
      <c r="SXT156" s="254"/>
      <c r="SXU156" s="254"/>
      <c r="SXV156" s="267"/>
      <c r="SXW156" s="234"/>
      <c r="SXX156" s="235"/>
      <c r="SXY156" s="236"/>
      <c r="SXZ156" s="237"/>
      <c r="SYA156" s="276"/>
      <c r="SYB156" s="239"/>
      <c r="SYC156" s="235"/>
      <c r="SYD156" s="236"/>
      <c r="SYE156" s="240"/>
      <c r="SYF156" s="234"/>
      <c r="SYG156" s="258"/>
      <c r="SYH156" s="242"/>
      <c r="SYI156" s="237"/>
      <c r="SYJ156" s="237"/>
      <c r="SYK156" s="243"/>
      <c r="SYL156" s="261"/>
      <c r="SYM156" s="56"/>
      <c r="SYN156" s="245"/>
      <c r="SYO156" s="269"/>
      <c r="SYP156" s="270"/>
      <c r="SYQ156" s="271"/>
      <c r="SYR156" s="270"/>
      <c r="SYS156" s="272"/>
      <c r="SYT156" s="245"/>
      <c r="SYU156" s="245"/>
      <c r="SYV156" s="245"/>
      <c r="SYW156" s="272"/>
      <c r="SYX156" s="273"/>
      <c r="SYY156" s="274"/>
      <c r="SYZ156" s="275"/>
      <c r="SZA156" s="275"/>
      <c r="SZB156" s="275"/>
      <c r="SZC156" s="275"/>
      <c r="SZD156" s="254"/>
      <c r="SZE156" s="254"/>
      <c r="SZF156" s="254"/>
      <c r="SZG156" s="254"/>
      <c r="SZH156" s="254"/>
      <c r="SZI156" s="254"/>
      <c r="SZJ156" s="254"/>
      <c r="SZK156" s="267"/>
      <c r="SZL156" s="234"/>
      <c r="SZM156" s="235"/>
      <c r="SZN156" s="236"/>
      <c r="SZO156" s="237"/>
      <c r="SZP156" s="276"/>
      <c r="SZQ156" s="239"/>
      <c r="SZR156" s="235"/>
      <c r="SZS156" s="236"/>
      <c r="SZT156" s="240"/>
      <c r="SZU156" s="234"/>
      <c r="SZV156" s="258"/>
      <c r="SZW156" s="242"/>
      <c r="SZX156" s="237"/>
      <c r="SZY156" s="237"/>
      <c r="SZZ156" s="243"/>
      <c r="TAA156" s="261"/>
      <c r="TAB156" s="56"/>
      <c r="TAC156" s="245"/>
      <c r="TAD156" s="269"/>
      <c r="TAE156" s="270"/>
      <c r="TAF156" s="271"/>
      <c r="TAG156" s="270"/>
      <c r="TAH156" s="272"/>
      <c r="TAI156" s="245"/>
      <c r="TAJ156" s="245"/>
      <c r="TAK156" s="245"/>
      <c r="TAL156" s="272"/>
      <c r="TAM156" s="273"/>
      <c r="TAN156" s="274"/>
      <c r="TAO156" s="275"/>
      <c r="TAP156" s="275"/>
      <c r="TAQ156" s="275"/>
      <c r="TAR156" s="275"/>
      <c r="TAS156" s="254"/>
      <c r="TAT156" s="254"/>
      <c r="TAU156" s="254"/>
      <c r="TAV156" s="254"/>
      <c r="TAW156" s="254"/>
      <c r="TAX156" s="254"/>
      <c r="TAY156" s="254"/>
      <c r="TAZ156" s="267"/>
      <c r="TBA156" s="234"/>
      <c r="TBB156" s="235"/>
      <c r="TBC156" s="236"/>
      <c r="TBD156" s="237"/>
      <c r="TBE156" s="276"/>
      <c r="TBF156" s="239"/>
      <c r="TBG156" s="235"/>
      <c r="TBH156" s="236"/>
      <c r="TBI156" s="240"/>
      <c r="TBJ156" s="234"/>
      <c r="TBK156" s="258"/>
      <c r="TBL156" s="242"/>
      <c r="TBM156" s="237"/>
      <c r="TBN156" s="237"/>
      <c r="TBO156" s="243"/>
      <c r="TBP156" s="261"/>
      <c r="TBQ156" s="56"/>
      <c r="TBR156" s="245"/>
      <c r="TBS156" s="269"/>
      <c r="TBT156" s="270"/>
      <c r="TBU156" s="271"/>
      <c r="TBV156" s="270"/>
      <c r="TBW156" s="272"/>
      <c r="TBX156" s="245"/>
      <c r="TBY156" s="245"/>
      <c r="TBZ156" s="245"/>
      <c r="TCA156" s="272"/>
      <c r="TCB156" s="273"/>
      <c r="TCC156" s="274"/>
      <c r="TCD156" s="275"/>
      <c r="TCE156" s="275"/>
      <c r="TCF156" s="275"/>
      <c r="TCG156" s="275"/>
      <c r="TCH156" s="254"/>
      <c r="TCI156" s="254"/>
      <c r="TCJ156" s="254"/>
      <c r="TCK156" s="254"/>
      <c r="TCL156" s="254"/>
      <c r="TCM156" s="254"/>
      <c r="TCN156" s="254"/>
      <c r="TCO156" s="267"/>
      <c r="TCP156" s="234"/>
      <c r="TCQ156" s="235"/>
      <c r="TCR156" s="236"/>
      <c r="TCS156" s="237"/>
      <c r="TCT156" s="276"/>
      <c r="TCU156" s="239"/>
      <c r="TCV156" s="235"/>
      <c r="TCW156" s="236"/>
      <c r="TCX156" s="240"/>
      <c r="TCY156" s="234"/>
      <c r="TCZ156" s="258"/>
      <c r="TDA156" s="242"/>
      <c r="TDB156" s="237"/>
      <c r="TDC156" s="237"/>
      <c r="TDD156" s="243"/>
      <c r="TDE156" s="261"/>
      <c r="TDF156" s="56"/>
      <c r="TDG156" s="245"/>
      <c r="TDH156" s="269"/>
      <c r="TDI156" s="270"/>
      <c r="TDJ156" s="271"/>
      <c r="TDK156" s="270"/>
      <c r="TDL156" s="272"/>
      <c r="TDM156" s="245"/>
      <c r="TDN156" s="245"/>
      <c r="TDO156" s="245"/>
      <c r="TDP156" s="272"/>
      <c r="TDQ156" s="273"/>
      <c r="TDR156" s="274"/>
      <c r="TDS156" s="275"/>
      <c r="TDT156" s="275"/>
      <c r="TDU156" s="275"/>
      <c r="TDV156" s="275"/>
      <c r="TDW156" s="254"/>
      <c r="TDX156" s="254"/>
      <c r="TDY156" s="254"/>
      <c r="TDZ156" s="254"/>
      <c r="TEA156" s="254"/>
      <c r="TEB156" s="254"/>
      <c r="TEC156" s="254"/>
      <c r="TED156" s="267"/>
      <c r="TEE156" s="234"/>
      <c r="TEF156" s="235"/>
      <c r="TEG156" s="236"/>
      <c r="TEH156" s="237"/>
      <c r="TEI156" s="276"/>
      <c r="TEJ156" s="239"/>
      <c r="TEK156" s="235"/>
      <c r="TEL156" s="236"/>
      <c r="TEM156" s="240"/>
      <c r="TEN156" s="234"/>
      <c r="TEO156" s="258"/>
      <c r="TEP156" s="242"/>
      <c r="TEQ156" s="237"/>
      <c r="TER156" s="237"/>
      <c r="TES156" s="243"/>
      <c r="TET156" s="261"/>
      <c r="TEU156" s="56"/>
      <c r="TEV156" s="245"/>
      <c r="TEW156" s="269"/>
      <c r="TEX156" s="270"/>
      <c r="TEY156" s="271"/>
      <c r="TEZ156" s="270"/>
      <c r="TFA156" s="272"/>
      <c r="TFB156" s="245"/>
      <c r="TFC156" s="245"/>
      <c r="TFD156" s="245"/>
      <c r="TFE156" s="272"/>
      <c r="TFF156" s="273"/>
      <c r="TFG156" s="274"/>
      <c r="TFH156" s="275"/>
      <c r="TFI156" s="275"/>
      <c r="TFJ156" s="275"/>
      <c r="TFK156" s="275"/>
      <c r="TFL156" s="254"/>
      <c r="TFM156" s="254"/>
      <c r="TFN156" s="254"/>
      <c r="TFO156" s="254"/>
      <c r="TFP156" s="254"/>
      <c r="TFQ156" s="254"/>
      <c r="TFR156" s="254"/>
      <c r="TFS156" s="267"/>
      <c r="TFT156" s="234"/>
      <c r="TFU156" s="235"/>
      <c r="TFV156" s="236"/>
      <c r="TFW156" s="237"/>
      <c r="TFX156" s="276"/>
      <c r="TFY156" s="239"/>
      <c r="TFZ156" s="235"/>
      <c r="TGA156" s="236"/>
      <c r="TGB156" s="240"/>
      <c r="TGC156" s="234"/>
      <c r="TGD156" s="258"/>
      <c r="TGE156" s="242"/>
      <c r="TGF156" s="237"/>
      <c r="TGG156" s="237"/>
      <c r="TGH156" s="243"/>
      <c r="TGI156" s="261"/>
      <c r="TGJ156" s="56"/>
      <c r="TGK156" s="245"/>
      <c r="TGL156" s="269"/>
      <c r="TGM156" s="270"/>
      <c r="TGN156" s="271"/>
      <c r="TGO156" s="270"/>
      <c r="TGP156" s="272"/>
      <c r="TGQ156" s="245"/>
      <c r="TGR156" s="245"/>
      <c r="TGS156" s="245"/>
      <c r="TGT156" s="272"/>
      <c r="TGU156" s="273"/>
      <c r="TGV156" s="274"/>
      <c r="TGW156" s="275"/>
      <c r="TGX156" s="275"/>
      <c r="TGY156" s="275"/>
      <c r="TGZ156" s="275"/>
      <c r="THA156" s="254"/>
      <c r="THB156" s="254"/>
      <c r="THC156" s="254"/>
      <c r="THD156" s="254"/>
      <c r="THE156" s="254"/>
      <c r="THF156" s="254"/>
      <c r="THG156" s="254"/>
      <c r="THH156" s="267"/>
      <c r="THI156" s="234"/>
      <c r="THJ156" s="235"/>
      <c r="THK156" s="236"/>
      <c r="THL156" s="237"/>
      <c r="THM156" s="276"/>
      <c r="THN156" s="239"/>
      <c r="THO156" s="235"/>
      <c r="THP156" s="236"/>
      <c r="THQ156" s="240"/>
      <c r="THR156" s="234"/>
      <c r="THS156" s="258"/>
      <c r="THT156" s="242"/>
      <c r="THU156" s="237"/>
      <c r="THV156" s="237"/>
      <c r="THW156" s="243"/>
      <c r="THX156" s="261"/>
      <c r="THY156" s="56"/>
      <c r="THZ156" s="245"/>
      <c r="TIA156" s="269"/>
      <c r="TIB156" s="270"/>
      <c r="TIC156" s="271"/>
      <c r="TID156" s="270"/>
      <c r="TIE156" s="272"/>
      <c r="TIF156" s="245"/>
      <c r="TIG156" s="245"/>
      <c r="TIH156" s="245"/>
      <c r="TII156" s="272"/>
      <c r="TIJ156" s="273"/>
      <c r="TIK156" s="274"/>
      <c r="TIL156" s="275"/>
      <c r="TIM156" s="275"/>
      <c r="TIN156" s="275"/>
      <c r="TIO156" s="275"/>
      <c r="TIP156" s="254"/>
      <c r="TIQ156" s="254"/>
      <c r="TIR156" s="254"/>
      <c r="TIS156" s="254"/>
      <c r="TIT156" s="254"/>
      <c r="TIU156" s="254"/>
      <c r="TIV156" s="254"/>
      <c r="TIW156" s="267"/>
      <c r="TIX156" s="234"/>
      <c r="TIY156" s="235"/>
      <c r="TIZ156" s="236"/>
      <c r="TJA156" s="237"/>
      <c r="TJB156" s="276"/>
      <c r="TJC156" s="239"/>
      <c r="TJD156" s="235"/>
      <c r="TJE156" s="236"/>
      <c r="TJF156" s="240"/>
      <c r="TJG156" s="234"/>
      <c r="TJH156" s="258"/>
      <c r="TJI156" s="242"/>
      <c r="TJJ156" s="237"/>
      <c r="TJK156" s="237"/>
      <c r="TJL156" s="243"/>
      <c r="TJM156" s="261"/>
      <c r="TJN156" s="56"/>
      <c r="TJO156" s="245"/>
      <c r="TJP156" s="269"/>
      <c r="TJQ156" s="270"/>
      <c r="TJR156" s="271"/>
      <c r="TJS156" s="270"/>
      <c r="TJT156" s="272"/>
      <c r="TJU156" s="245"/>
      <c r="TJV156" s="245"/>
      <c r="TJW156" s="245"/>
      <c r="TJX156" s="272"/>
      <c r="TJY156" s="273"/>
      <c r="TJZ156" s="274"/>
      <c r="TKA156" s="275"/>
      <c r="TKB156" s="275"/>
      <c r="TKC156" s="275"/>
      <c r="TKD156" s="275"/>
      <c r="TKE156" s="254"/>
      <c r="TKF156" s="254"/>
      <c r="TKG156" s="254"/>
      <c r="TKH156" s="254"/>
      <c r="TKI156" s="254"/>
      <c r="TKJ156" s="254"/>
      <c r="TKK156" s="254"/>
      <c r="TKL156" s="267"/>
      <c r="TKM156" s="234"/>
      <c r="TKN156" s="235"/>
      <c r="TKO156" s="236"/>
      <c r="TKP156" s="237"/>
      <c r="TKQ156" s="276"/>
      <c r="TKR156" s="239"/>
      <c r="TKS156" s="235"/>
      <c r="TKT156" s="236"/>
      <c r="TKU156" s="240"/>
      <c r="TKV156" s="234"/>
      <c r="TKW156" s="258"/>
      <c r="TKX156" s="242"/>
      <c r="TKY156" s="237"/>
      <c r="TKZ156" s="237"/>
      <c r="TLA156" s="243"/>
      <c r="TLB156" s="261"/>
      <c r="TLC156" s="56"/>
      <c r="TLD156" s="245"/>
      <c r="TLE156" s="269"/>
      <c r="TLF156" s="270"/>
      <c r="TLG156" s="271"/>
      <c r="TLH156" s="270"/>
      <c r="TLI156" s="272"/>
      <c r="TLJ156" s="245"/>
      <c r="TLK156" s="245"/>
      <c r="TLL156" s="245"/>
      <c r="TLM156" s="272"/>
      <c r="TLN156" s="273"/>
      <c r="TLO156" s="274"/>
      <c r="TLP156" s="275"/>
      <c r="TLQ156" s="275"/>
      <c r="TLR156" s="275"/>
      <c r="TLS156" s="275"/>
      <c r="TLT156" s="254"/>
      <c r="TLU156" s="254"/>
      <c r="TLV156" s="254"/>
      <c r="TLW156" s="254"/>
      <c r="TLX156" s="254"/>
      <c r="TLY156" s="254"/>
      <c r="TLZ156" s="254"/>
      <c r="TMA156" s="267"/>
      <c r="TMB156" s="234"/>
      <c r="TMC156" s="235"/>
      <c r="TMD156" s="236"/>
      <c r="TME156" s="237"/>
      <c r="TMF156" s="276"/>
      <c r="TMG156" s="239"/>
      <c r="TMH156" s="235"/>
      <c r="TMI156" s="236"/>
      <c r="TMJ156" s="240"/>
      <c r="TMK156" s="234"/>
      <c r="TML156" s="258"/>
      <c r="TMM156" s="242"/>
      <c r="TMN156" s="237"/>
      <c r="TMO156" s="237"/>
      <c r="TMP156" s="243"/>
      <c r="TMQ156" s="261"/>
      <c r="TMR156" s="56"/>
      <c r="TMS156" s="245"/>
      <c r="TMT156" s="269"/>
      <c r="TMU156" s="270"/>
      <c r="TMV156" s="271"/>
      <c r="TMW156" s="270"/>
      <c r="TMX156" s="272"/>
      <c r="TMY156" s="245"/>
      <c r="TMZ156" s="245"/>
      <c r="TNA156" s="245"/>
      <c r="TNB156" s="272"/>
      <c r="TNC156" s="273"/>
      <c r="TND156" s="274"/>
      <c r="TNE156" s="275"/>
      <c r="TNF156" s="275"/>
      <c r="TNG156" s="275"/>
      <c r="TNH156" s="275"/>
      <c r="TNI156" s="254"/>
      <c r="TNJ156" s="254"/>
      <c r="TNK156" s="254"/>
      <c r="TNL156" s="254"/>
      <c r="TNM156" s="254"/>
      <c r="TNN156" s="254"/>
      <c r="TNO156" s="254"/>
      <c r="TNP156" s="267"/>
      <c r="TNQ156" s="234"/>
      <c r="TNR156" s="235"/>
      <c r="TNS156" s="236"/>
      <c r="TNT156" s="237"/>
      <c r="TNU156" s="276"/>
      <c r="TNV156" s="239"/>
      <c r="TNW156" s="235"/>
      <c r="TNX156" s="236"/>
      <c r="TNY156" s="240"/>
      <c r="TNZ156" s="234"/>
      <c r="TOA156" s="258"/>
      <c r="TOB156" s="242"/>
      <c r="TOC156" s="237"/>
      <c r="TOD156" s="237"/>
      <c r="TOE156" s="243"/>
      <c r="TOF156" s="261"/>
      <c r="TOG156" s="56"/>
      <c r="TOH156" s="245"/>
      <c r="TOI156" s="269"/>
      <c r="TOJ156" s="270"/>
      <c r="TOK156" s="271"/>
      <c r="TOL156" s="270"/>
      <c r="TOM156" s="272"/>
      <c r="TON156" s="245"/>
      <c r="TOO156" s="245"/>
      <c r="TOP156" s="245"/>
      <c r="TOQ156" s="272"/>
      <c r="TOR156" s="273"/>
      <c r="TOS156" s="274"/>
      <c r="TOT156" s="275"/>
      <c r="TOU156" s="275"/>
      <c r="TOV156" s="275"/>
      <c r="TOW156" s="275"/>
      <c r="TOX156" s="254"/>
      <c r="TOY156" s="254"/>
      <c r="TOZ156" s="254"/>
      <c r="TPA156" s="254"/>
      <c r="TPB156" s="254"/>
      <c r="TPC156" s="254"/>
      <c r="TPD156" s="254"/>
      <c r="TPE156" s="267"/>
      <c r="TPF156" s="234"/>
      <c r="TPG156" s="235"/>
      <c r="TPH156" s="236"/>
      <c r="TPI156" s="237"/>
      <c r="TPJ156" s="276"/>
      <c r="TPK156" s="239"/>
      <c r="TPL156" s="235"/>
      <c r="TPM156" s="236"/>
      <c r="TPN156" s="240"/>
      <c r="TPO156" s="234"/>
      <c r="TPP156" s="258"/>
      <c r="TPQ156" s="242"/>
      <c r="TPR156" s="237"/>
      <c r="TPS156" s="237"/>
      <c r="TPT156" s="243"/>
      <c r="TPU156" s="261"/>
      <c r="TPV156" s="56"/>
      <c r="TPW156" s="245"/>
      <c r="TPX156" s="269"/>
      <c r="TPY156" s="270"/>
      <c r="TPZ156" s="271"/>
      <c r="TQA156" s="270"/>
      <c r="TQB156" s="272"/>
      <c r="TQC156" s="245"/>
      <c r="TQD156" s="245"/>
      <c r="TQE156" s="245"/>
      <c r="TQF156" s="272"/>
      <c r="TQG156" s="273"/>
      <c r="TQH156" s="274"/>
      <c r="TQI156" s="275"/>
      <c r="TQJ156" s="275"/>
      <c r="TQK156" s="275"/>
      <c r="TQL156" s="275"/>
      <c r="TQM156" s="254"/>
      <c r="TQN156" s="254"/>
      <c r="TQO156" s="254"/>
      <c r="TQP156" s="254"/>
      <c r="TQQ156" s="254"/>
      <c r="TQR156" s="254"/>
      <c r="TQS156" s="254"/>
      <c r="TQT156" s="267"/>
      <c r="TQU156" s="234"/>
      <c r="TQV156" s="235"/>
      <c r="TQW156" s="236"/>
      <c r="TQX156" s="237"/>
      <c r="TQY156" s="276"/>
      <c r="TQZ156" s="239"/>
      <c r="TRA156" s="235"/>
      <c r="TRB156" s="236"/>
      <c r="TRC156" s="240"/>
      <c r="TRD156" s="234"/>
      <c r="TRE156" s="258"/>
      <c r="TRF156" s="242"/>
      <c r="TRG156" s="237"/>
      <c r="TRH156" s="237"/>
      <c r="TRI156" s="243"/>
      <c r="TRJ156" s="261"/>
      <c r="TRK156" s="56"/>
      <c r="TRL156" s="245"/>
      <c r="TRM156" s="269"/>
      <c r="TRN156" s="270"/>
      <c r="TRO156" s="271"/>
      <c r="TRP156" s="270"/>
      <c r="TRQ156" s="272"/>
      <c r="TRR156" s="245"/>
      <c r="TRS156" s="245"/>
      <c r="TRT156" s="245"/>
      <c r="TRU156" s="272"/>
      <c r="TRV156" s="273"/>
      <c r="TRW156" s="274"/>
      <c r="TRX156" s="275"/>
      <c r="TRY156" s="275"/>
      <c r="TRZ156" s="275"/>
      <c r="TSA156" s="275"/>
      <c r="TSB156" s="254"/>
      <c r="TSC156" s="254"/>
      <c r="TSD156" s="254"/>
      <c r="TSE156" s="254"/>
      <c r="TSF156" s="254"/>
      <c r="TSG156" s="254"/>
      <c r="TSH156" s="254"/>
      <c r="TSI156" s="267"/>
      <c r="TSJ156" s="234"/>
      <c r="TSK156" s="235"/>
      <c r="TSL156" s="236"/>
      <c r="TSM156" s="237"/>
      <c r="TSN156" s="276"/>
      <c r="TSO156" s="239"/>
      <c r="TSP156" s="235"/>
      <c r="TSQ156" s="236"/>
      <c r="TSR156" s="240"/>
      <c r="TSS156" s="234"/>
      <c r="TST156" s="258"/>
      <c r="TSU156" s="242"/>
      <c r="TSV156" s="237"/>
      <c r="TSW156" s="237"/>
      <c r="TSX156" s="243"/>
      <c r="TSY156" s="261"/>
      <c r="TSZ156" s="56"/>
      <c r="TTA156" s="245"/>
      <c r="TTB156" s="269"/>
      <c r="TTC156" s="270"/>
      <c r="TTD156" s="271"/>
      <c r="TTE156" s="270"/>
      <c r="TTF156" s="272"/>
      <c r="TTG156" s="245"/>
      <c r="TTH156" s="245"/>
      <c r="TTI156" s="245"/>
      <c r="TTJ156" s="272"/>
      <c r="TTK156" s="273"/>
      <c r="TTL156" s="274"/>
      <c r="TTM156" s="275"/>
      <c r="TTN156" s="275"/>
      <c r="TTO156" s="275"/>
      <c r="TTP156" s="275"/>
      <c r="TTQ156" s="254"/>
      <c r="TTR156" s="254"/>
      <c r="TTS156" s="254"/>
      <c r="TTT156" s="254"/>
      <c r="TTU156" s="254"/>
      <c r="TTV156" s="254"/>
      <c r="TTW156" s="254"/>
      <c r="TTX156" s="267"/>
      <c r="TTY156" s="234"/>
      <c r="TTZ156" s="235"/>
      <c r="TUA156" s="236"/>
      <c r="TUB156" s="237"/>
      <c r="TUC156" s="276"/>
      <c r="TUD156" s="239"/>
      <c r="TUE156" s="235"/>
      <c r="TUF156" s="236"/>
      <c r="TUG156" s="240"/>
      <c r="TUH156" s="234"/>
      <c r="TUI156" s="258"/>
      <c r="TUJ156" s="242"/>
      <c r="TUK156" s="237"/>
      <c r="TUL156" s="237"/>
      <c r="TUM156" s="243"/>
      <c r="TUN156" s="261"/>
      <c r="TUO156" s="56"/>
      <c r="TUP156" s="245"/>
      <c r="TUQ156" s="269"/>
      <c r="TUR156" s="270"/>
      <c r="TUS156" s="271"/>
      <c r="TUT156" s="270"/>
      <c r="TUU156" s="272"/>
      <c r="TUV156" s="245"/>
      <c r="TUW156" s="245"/>
      <c r="TUX156" s="245"/>
      <c r="TUY156" s="272"/>
      <c r="TUZ156" s="273"/>
      <c r="TVA156" s="274"/>
      <c r="TVB156" s="275"/>
      <c r="TVC156" s="275"/>
      <c r="TVD156" s="275"/>
      <c r="TVE156" s="275"/>
      <c r="TVF156" s="254"/>
      <c r="TVG156" s="254"/>
      <c r="TVH156" s="254"/>
      <c r="TVI156" s="254"/>
      <c r="TVJ156" s="254"/>
      <c r="TVK156" s="254"/>
      <c r="TVL156" s="254"/>
      <c r="TVM156" s="267"/>
      <c r="TVN156" s="234"/>
      <c r="TVO156" s="235"/>
      <c r="TVP156" s="236"/>
      <c r="TVQ156" s="237"/>
      <c r="TVR156" s="276"/>
      <c r="TVS156" s="239"/>
      <c r="TVT156" s="235"/>
      <c r="TVU156" s="236"/>
      <c r="TVV156" s="240"/>
      <c r="TVW156" s="234"/>
      <c r="TVX156" s="258"/>
      <c r="TVY156" s="242"/>
      <c r="TVZ156" s="237"/>
      <c r="TWA156" s="237"/>
      <c r="TWB156" s="243"/>
      <c r="TWC156" s="261"/>
      <c r="TWD156" s="56"/>
      <c r="TWE156" s="245"/>
      <c r="TWF156" s="269"/>
      <c r="TWG156" s="270"/>
      <c r="TWH156" s="271"/>
      <c r="TWI156" s="270"/>
      <c r="TWJ156" s="272"/>
      <c r="TWK156" s="245"/>
      <c r="TWL156" s="245"/>
      <c r="TWM156" s="245"/>
      <c r="TWN156" s="272"/>
      <c r="TWO156" s="273"/>
      <c r="TWP156" s="274"/>
      <c r="TWQ156" s="275"/>
      <c r="TWR156" s="275"/>
      <c r="TWS156" s="275"/>
      <c r="TWT156" s="275"/>
      <c r="TWU156" s="254"/>
      <c r="TWV156" s="254"/>
      <c r="TWW156" s="254"/>
      <c r="TWX156" s="254"/>
      <c r="TWY156" s="254"/>
      <c r="TWZ156" s="254"/>
      <c r="TXA156" s="254"/>
      <c r="TXB156" s="267"/>
      <c r="TXC156" s="234"/>
      <c r="TXD156" s="235"/>
      <c r="TXE156" s="236"/>
      <c r="TXF156" s="237"/>
      <c r="TXG156" s="276"/>
      <c r="TXH156" s="239"/>
      <c r="TXI156" s="235"/>
      <c r="TXJ156" s="236"/>
      <c r="TXK156" s="240"/>
      <c r="TXL156" s="234"/>
      <c r="TXM156" s="258"/>
      <c r="TXN156" s="242"/>
      <c r="TXO156" s="237"/>
      <c r="TXP156" s="237"/>
      <c r="TXQ156" s="243"/>
      <c r="TXR156" s="261"/>
      <c r="TXS156" s="56"/>
      <c r="TXT156" s="245"/>
      <c r="TXU156" s="269"/>
      <c r="TXV156" s="270"/>
      <c r="TXW156" s="271"/>
      <c r="TXX156" s="270"/>
      <c r="TXY156" s="272"/>
      <c r="TXZ156" s="245"/>
      <c r="TYA156" s="245"/>
      <c r="TYB156" s="245"/>
      <c r="TYC156" s="272"/>
      <c r="TYD156" s="273"/>
      <c r="TYE156" s="274"/>
      <c r="TYF156" s="275"/>
      <c r="TYG156" s="275"/>
      <c r="TYH156" s="275"/>
      <c r="TYI156" s="275"/>
      <c r="TYJ156" s="254"/>
      <c r="TYK156" s="254"/>
      <c r="TYL156" s="254"/>
      <c r="TYM156" s="254"/>
      <c r="TYN156" s="254"/>
      <c r="TYO156" s="254"/>
      <c r="TYP156" s="254"/>
      <c r="TYQ156" s="267"/>
      <c r="TYR156" s="234"/>
      <c r="TYS156" s="235"/>
      <c r="TYT156" s="236"/>
      <c r="TYU156" s="237"/>
      <c r="TYV156" s="276"/>
      <c r="TYW156" s="239"/>
      <c r="TYX156" s="235"/>
      <c r="TYY156" s="236"/>
      <c r="TYZ156" s="240"/>
      <c r="TZA156" s="234"/>
      <c r="TZB156" s="258"/>
      <c r="TZC156" s="242"/>
      <c r="TZD156" s="237"/>
      <c r="TZE156" s="237"/>
      <c r="TZF156" s="243"/>
      <c r="TZG156" s="261"/>
      <c r="TZH156" s="56"/>
      <c r="TZI156" s="245"/>
      <c r="TZJ156" s="269"/>
      <c r="TZK156" s="270"/>
      <c r="TZL156" s="271"/>
      <c r="TZM156" s="270"/>
      <c r="TZN156" s="272"/>
      <c r="TZO156" s="245"/>
      <c r="TZP156" s="245"/>
      <c r="TZQ156" s="245"/>
      <c r="TZR156" s="272"/>
      <c r="TZS156" s="273"/>
      <c r="TZT156" s="274"/>
      <c r="TZU156" s="275"/>
      <c r="TZV156" s="275"/>
      <c r="TZW156" s="275"/>
      <c r="TZX156" s="275"/>
      <c r="TZY156" s="254"/>
      <c r="TZZ156" s="254"/>
      <c r="UAA156" s="254"/>
      <c r="UAB156" s="254"/>
      <c r="UAC156" s="254"/>
      <c r="UAD156" s="254"/>
      <c r="UAE156" s="254"/>
      <c r="UAF156" s="267"/>
      <c r="UAG156" s="234"/>
      <c r="UAH156" s="235"/>
      <c r="UAI156" s="236"/>
      <c r="UAJ156" s="237"/>
      <c r="UAK156" s="276"/>
      <c r="UAL156" s="239"/>
      <c r="UAM156" s="235"/>
      <c r="UAN156" s="236"/>
      <c r="UAO156" s="240"/>
      <c r="UAP156" s="234"/>
      <c r="UAQ156" s="258"/>
      <c r="UAR156" s="242"/>
      <c r="UAS156" s="237"/>
      <c r="UAT156" s="237"/>
      <c r="UAU156" s="243"/>
      <c r="UAV156" s="261"/>
      <c r="UAW156" s="56"/>
      <c r="UAX156" s="245"/>
      <c r="UAY156" s="269"/>
      <c r="UAZ156" s="270"/>
      <c r="UBA156" s="271"/>
      <c r="UBB156" s="270"/>
      <c r="UBC156" s="272"/>
      <c r="UBD156" s="245"/>
      <c r="UBE156" s="245"/>
      <c r="UBF156" s="245"/>
      <c r="UBG156" s="272"/>
      <c r="UBH156" s="273"/>
      <c r="UBI156" s="274"/>
      <c r="UBJ156" s="275"/>
      <c r="UBK156" s="275"/>
      <c r="UBL156" s="275"/>
      <c r="UBM156" s="275"/>
      <c r="UBN156" s="254"/>
      <c r="UBO156" s="254"/>
      <c r="UBP156" s="254"/>
      <c r="UBQ156" s="254"/>
      <c r="UBR156" s="254"/>
      <c r="UBS156" s="254"/>
      <c r="UBT156" s="254"/>
      <c r="UBU156" s="267"/>
      <c r="UBV156" s="234"/>
      <c r="UBW156" s="235"/>
      <c r="UBX156" s="236"/>
      <c r="UBY156" s="237"/>
      <c r="UBZ156" s="276"/>
      <c r="UCA156" s="239"/>
      <c r="UCB156" s="235"/>
      <c r="UCC156" s="236"/>
      <c r="UCD156" s="240"/>
      <c r="UCE156" s="234"/>
      <c r="UCF156" s="258"/>
      <c r="UCG156" s="242"/>
      <c r="UCH156" s="237"/>
      <c r="UCI156" s="237"/>
      <c r="UCJ156" s="243"/>
      <c r="UCK156" s="261"/>
      <c r="UCL156" s="56"/>
      <c r="UCM156" s="245"/>
      <c r="UCN156" s="269"/>
      <c r="UCO156" s="270"/>
      <c r="UCP156" s="271"/>
      <c r="UCQ156" s="270"/>
      <c r="UCR156" s="272"/>
      <c r="UCS156" s="245"/>
      <c r="UCT156" s="245"/>
      <c r="UCU156" s="245"/>
      <c r="UCV156" s="272"/>
      <c r="UCW156" s="273"/>
      <c r="UCX156" s="274"/>
      <c r="UCY156" s="275"/>
      <c r="UCZ156" s="275"/>
      <c r="UDA156" s="275"/>
      <c r="UDB156" s="275"/>
      <c r="UDC156" s="254"/>
      <c r="UDD156" s="254"/>
      <c r="UDE156" s="254"/>
      <c r="UDF156" s="254"/>
      <c r="UDG156" s="254"/>
      <c r="UDH156" s="254"/>
      <c r="UDI156" s="254"/>
      <c r="UDJ156" s="267"/>
      <c r="UDK156" s="234"/>
      <c r="UDL156" s="235"/>
      <c r="UDM156" s="236"/>
      <c r="UDN156" s="237"/>
      <c r="UDO156" s="276"/>
      <c r="UDP156" s="239"/>
      <c r="UDQ156" s="235"/>
      <c r="UDR156" s="236"/>
      <c r="UDS156" s="240"/>
      <c r="UDT156" s="234"/>
      <c r="UDU156" s="258"/>
      <c r="UDV156" s="242"/>
      <c r="UDW156" s="237"/>
      <c r="UDX156" s="237"/>
      <c r="UDY156" s="243"/>
      <c r="UDZ156" s="261"/>
      <c r="UEA156" s="56"/>
      <c r="UEB156" s="245"/>
      <c r="UEC156" s="269"/>
      <c r="UED156" s="270"/>
      <c r="UEE156" s="271"/>
      <c r="UEF156" s="270"/>
      <c r="UEG156" s="272"/>
      <c r="UEH156" s="245"/>
      <c r="UEI156" s="245"/>
      <c r="UEJ156" s="245"/>
      <c r="UEK156" s="272"/>
      <c r="UEL156" s="273"/>
      <c r="UEM156" s="274"/>
      <c r="UEN156" s="275"/>
      <c r="UEO156" s="275"/>
      <c r="UEP156" s="275"/>
      <c r="UEQ156" s="275"/>
      <c r="UER156" s="254"/>
      <c r="UES156" s="254"/>
      <c r="UET156" s="254"/>
      <c r="UEU156" s="254"/>
      <c r="UEV156" s="254"/>
      <c r="UEW156" s="254"/>
      <c r="UEX156" s="254"/>
      <c r="UEY156" s="267"/>
      <c r="UEZ156" s="234"/>
      <c r="UFA156" s="235"/>
      <c r="UFB156" s="236"/>
      <c r="UFC156" s="237"/>
      <c r="UFD156" s="276"/>
      <c r="UFE156" s="239"/>
      <c r="UFF156" s="235"/>
      <c r="UFG156" s="236"/>
      <c r="UFH156" s="240"/>
      <c r="UFI156" s="234"/>
      <c r="UFJ156" s="258"/>
      <c r="UFK156" s="242"/>
      <c r="UFL156" s="237"/>
      <c r="UFM156" s="237"/>
      <c r="UFN156" s="243"/>
      <c r="UFO156" s="261"/>
      <c r="UFP156" s="56"/>
      <c r="UFQ156" s="245"/>
      <c r="UFR156" s="269"/>
      <c r="UFS156" s="270"/>
      <c r="UFT156" s="271"/>
      <c r="UFU156" s="270"/>
      <c r="UFV156" s="272"/>
      <c r="UFW156" s="245"/>
      <c r="UFX156" s="245"/>
      <c r="UFY156" s="245"/>
      <c r="UFZ156" s="272"/>
      <c r="UGA156" s="273"/>
      <c r="UGB156" s="274"/>
      <c r="UGC156" s="275"/>
      <c r="UGD156" s="275"/>
      <c r="UGE156" s="275"/>
      <c r="UGF156" s="275"/>
      <c r="UGG156" s="254"/>
      <c r="UGH156" s="254"/>
      <c r="UGI156" s="254"/>
      <c r="UGJ156" s="254"/>
      <c r="UGK156" s="254"/>
      <c r="UGL156" s="254"/>
      <c r="UGM156" s="254"/>
      <c r="UGN156" s="267"/>
      <c r="UGO156" s="234"/>
      <c r="UGP156" s="235"/>
      <c r="UGQ156" s="236"/>
      <c r="UGR156" s="237"/>
      <c r="UGS156" s="276"/>
      <c r="UGT156" s="239"/>
      <c r="UGU156" s="235"/>
      <c r="UGV156" s="236"/>
      <c r="UGW156" s="240"/>
      <c r="UGX156" s="234"/>
      <c r="UGY156" s="258"/>
      <c r="UGZ156" s="242"/>
      <c r="UHA156" s="237"/>
      <c r="UHB156" s="237"/>
      <c r="UHC156" s="243"/>
      <c r="UHD156" s="261"/>
      <c r="UHE156" s="56"/>
      <c r="UHF156" s="245"/>
      <c r="UHG156" s="269"/>
      <c r="UHH156" s="270"/>
      <c r="UHI156" s="271"/>
      <c r="UHJ156" s="270"/>
      <c r="UHK156" s="272"/>
      <c r="UHL156" s="245"/>
      <c r="UHM156" s="245"/>
      <c r="UHN156" s="245"/>
      <c r="UHO156" s="272"/>
      <c r="UHP156" s="273"/>
      <c r="UHQ156" s="274"/>
      <c r="UHR156" s="275"/>
      <c r="UHS156" s="275"/>
      <c r="UHT156" s="275"/>
      <c r="UHU156" s="275"/>
      <c r="UHV156" s="254"/>
      <c r="UHW156" s="254"/>
      <c r="UHX156" s="254"/>
      <c r="UHY156" s="254"/>
      <c r="UHZ156" s="254"/>
      <c r="UIA156" s="254"/>
      <c r="UIB156" s="254"/>
      <c r="UIC156" s="267"/>
      <c r="UID156" s="234"/>
      <c r="UIE156" s="235"/>
      <c r="UIF156" s="236"/>
      <c r="UIG156" s="237"/>
      <c r="UIH156" s="276"/>
      <c r="UII156" s="239"/>
      <c r="UIJ156" s="235"/>
      <c r="UIK156" s="236"/>
      <c r="UIL156" s="240"/>
      <c r="UIM156" s="234"/>
      <c r="UIN156" s="258"/>
      <c r="UIO156" s="242"/>
      <c r="UIP156" s="237"/>
      <c r="UIQ156" s="237"/>
      <c r="UIR156" s="243"/>
      <c r="UIS156" s="261"/>
      <c r="UIT156" s="56"/>
      <c r="UIU156" s="245"/>
      <c r="UIV156" s="269"/>
      <c r="UIW156" s="270"/>
      <c r="UIX156" s="271"/>
      <c r="UIY156" s="270"/>
      <c r="UIZ156" s="272"/>
      <c r="UJA156" s="245"/>
      <c r="UJB156" s="245"/>
      <c r="UJC156" s="245"/>
      <c r="UJD156" s="272"/>
      <c r="UJE156" s="273"/>
      <c r="UJF156" s="274"/>
      <c r="UJG156" s="275"/>
      <c r="UJH156" s="275"/>
      <c r="UJI156" s="275"/>
      <c r="UJJ156" s="275"/>
      <c r="UJK156" s="254"/>
      <c r="UJL156" s="254"/>
      <c r="UJM156" s="254"/>
      <c r="UJN156" s="254"/>
      <c r="UJO156" s="254"/>
      <c r="UJP156" s="254"/>
      <c r="UJQ156" s="254"/>
      <c r="UJR156" s="267"/>
      <c r="UJS156" s="234"/>
      <c r="UJT156" s="235"/>
      <c r="UJU156" s="236"/>
      <c r="UJV156" s="237"/>
      <c r="UJW156" s="276"/>
      <c r="UJX156" s="239"/>
      <c r="UJY156" s="235"/>
      <c r="UJZ156" s="236"/>
      <c r="UKA156" s="240"/>
      <c r="UKB156" s="234"/>
      <c r="UKC156" s="258"/>
      <c r="UKD156" s="242"/>
      <c r="UKE156" s="237"/>
      <c r="UKF156" s="237"/>
      <c r="UKG156" s="243"/>
      <c r="UKH156" s="261"/>
      <c r="UKI156" s="56"/>
      <c r="UKJ156" s="245"/>
      <c r="UKK156" s="269"/>
      <c r="UKL156" s="270"/>
      <c r="UKM156" s="271"/>
      <c r="UKN156" s="270"/>
      <c r="UKO156" s="272"/>
      <c r="UKP156" s="245"/>
      <c r="UKQ156" s="245"/>
      <c r="UKR156" s="245"/>
      <c r="UKS156" s="272"/>
      <c r="UKT156" s="273"/>
      <c r="UKU156" s="274"/>
      <c r="UKV156" s="275"/>
      <c r="UKW156" s="275"/>
      <c r="UKX156" s="275"/>
      <c r="UKY156" s="275"/>
      <c r="UKZ156" s="254"/>
      <c r="ULA156" s="254"/>
      <c r="ULB156" s="254"/>
      <c r="ULC156" s="254"/>
      <c r="ULD156" s="254"/>
      <c r="ULE156" s="254"/>
      <c r="ULF156" s="254"/>
      <c r="ULG156" s="267"/>
      <c r="ULH156" s="234"/>
      <c r="ULI156" s="235"/>
      <c r="ULJ156" s="236"/>
      <c r="ULK156" s="237"/>
      <c r="ULL156" s="276"/>
      <c r="ULM156" s="239"/>
      <c r="ULN156" s="235"/>
      <c r="ULO156" s="236"/>
      <c r="ULP156" s="240"/>
      <c r="ULQ156" s="234"/>
      <c r="ULR156" s="258"/>
      <c r="ULS156" s="242"/>
      <c r="ULT156" s="237"/>
      <c r="ULU156" s="237"/>
      <c r="ULV156" s="243"/>
      <c r="ULW156" s="261"/>
      <c r="ULX156" s="56"/>
      <c r="ULY156" s="245"/>
      <c r="ULZ156" s="269"/>
      <c r="UMA156" s="270"/>
      <c r="UMB156" s="271"/>
      <c r="UMC156" s="270"/>
      <c r="UMD156" s="272"/>
      <c r="UME156" s="245"/>
      <c r="UMF156" s="245"/>
      <c r="UMG156" s="245"/>
      <c r="UMH156" s="272"/>
      <c r="UMI156" s="273"/>
      <c r="UMJ156" s="274"/>
      <c r="UMK156" s="275"/>
      <c r="UML156" s="275"/>
      <c r="UMM156" s="275"/>
      <c r="UMN156" s="275"/>
      <c r="UMO156" s="254"/>
      <c r="UMP156" s="254"/>
      <c r="UMQ156" s="254"/>
      <c r="UMR156" s="254"/>
      <c r="UMS156" s="254"/>
      <c r="UMT156" s="254"/>
      <c r="UMU156" s="254"/>
      <c r="UMV156" s="267"/>
      <c r="UMW156" s="234"/>
      <c r="UMX156" s="235"/>
      <c r="UMY156" s="236"/>
      <c r="UMZ156" s="237"/>
      <c r="UNA156" s="276"/>
      <c r="UNB156" s="239"/>
      <c r="UNC156" s="235"/>
      <c r="UND156" s="236"/>
      <c r="UNE156" s="240"/>
      <c r="UNF156" s="234"/>
      <c r="UNG156" s="258"/>
      <c r="UNH156" s="242"/>
      <c r="UNI156" s="237"/>
      <c r="UNJ156" s="237"/>
      <c r="UNK156" s="243"/>
      <c r="UNL156" s="261"/>
      <c r="UNM156" s="56"/>
      <c r="UNN156" s="245"/>
      <c r="UNO156" s="269"/>
      <c r="UNP156" s="270"/>
      <c r="UNQ156" s="271"/>
      <c r="UNR156" s="270"/>
      <c r="UNS156" s="272"/>
      <c r="UNT156" s="245"/>
      <c r="UNU156" s="245"/>
      <c r="UNV156" s="245"/>
      <c r="UNW156" s="272"/>
      <c r="UNX156" s="273"/>
      <c r="UNY156" s="274"/>
      <c r="UNZ156" s="275"/>
      <c r="UOA156" s="275"/>
      <c r="UOB156" s="275"/>
      <c r="UOC156" s="275"/>
      <c r="UOD156" s="254"/>
      <c r="UOE156" s="254"/>
      <c r="UOF156" s="254"/>
      <c r="UOG156" s="254"/>
      <c r="UOH156" s="254"/>
      <c r="UOI156" s="254"/>
      <c r="UOJ156" s="254"/>
      <c r="UOK156" s="267"/>
      <c r="UOL156" s="234"/>
      <c r="UOM156" s="235"/>
      <c r="UON156" s="236"/>
      <c r="UOO156" s="237"/>
      <c r="UOP156" s="276"/>
      <c r="UOQ156" s="239"/>
      <c r="UOR156" s="235"/>
      <c r="UOS156" s="236"/>
      <c r="UOT156" s="240"/>
      <c r="UOU156" s="234"/>
      <c r="UOV156" s="258"/>
      <c r="UOW156" s="242"/>
      <c r="UOX156" s="237"/>
      <c r="UOY156" s="237"/>
      <c r="UOZ156" s="243"/>
      <c r="UPA156" s="261"/>
      <c r="UPB156" s="56"/>
      <c r="UPC156" s="245"/>
      <c r="UPD156" s="269"/>
      <c r="UPE156" s="270"/>
      <c r="UPF156" s="271"/>
      <c r="UPG156" s="270"/>
      <c r="UPH156" s="272"/>
      <c r="UPI156" s="245"/>
      <c r="UPJ156" s="245"/>
      <c r="UPK156" s="245"/>
      <c r="UPL156" s="272"/>
      <c r="UPM156" s="273"/>
      <c r="UPN156" s="274"/>
      <c r="UPO156" s="275"/>
      <c r="UPP156" s="275"/>
      <c r="UPQ156" s="275"/>
      <c r="UPR156" s="275"/>
      <c r="UPS156" s="254"/>
      <c r="UPT156" s="254"/>
      <c r="UPU156" s="254"/>
      <c r="UPV156" s="254"/>
      <c r="UPW156" s="254"/>
      <c r="UPX156" s="254"/>
      <c r="UPY156" s="254"/>
      <c r="UPZ156" s="267"/>
      <c r="UQA156" s="234"/>
      <c r="UQB156" s="235"/>
      <c r="UQC156" s="236"/>
      <c r="UQD156" s="237"/>
      <c r="UQE156" s="276"/>
      <c r="UQF156" s="239"/>
      <c r="UQG156" s="235"/>
      <c r="UQH156" s="236"/>
      <c r="UQI156" s="240"/>
      <c r="UQJ156" s="234"/>
      <c r="UQK156" s="258"/>
      <c r="UQL156" s="242"/>
      <c r="UQM156" s="237"/>
      <c r="UQN156" s="237"/>
      <c r="UQO156" s="243"/>
      <c r="UQP156" s="261"/>
      <c r="UQQ156" s="56"/>
      <c r="UQR156" s="245"/>
      <c r="UQS156" s="269"/>
      <c r="UQT156" s="270"/>
      <c r="UQU156" s="271"/>
      <c r="UQV156" s="270"/>
      <c r="UQW156" s="272"/>
      <c r="UQX156" s="245"/>
      <c r="UQY156" s="245"/>
      <c r="UQZ156" s="245"/>
      <c r="URA156" s="272"/>
      <c r="URB156" s="273"/>
      <c r="URC156" s="274"/>
      <c r="URD156" s="275"/>
      <c r="URE156" s="275"/>
      <c r="URF156" s="275"/>
      <c r="URG156" s="275"/>
      <c r="URH156" s="254"/>
      <c r="URI156" s="254"/>
      <c r="URJ156" s="254"/>
      <c r="URK156" s="254"/>
      <c r="URL156" s="254"/>
      <c r="URM156" s="254"/>
      <c r="URN156" s="254"/>
      <c r="URO156" s="267"/>
      <c r="URP156" s="234"/>
      <c r="URQ156" s="235"/>
      <c r="URR156" s="236"/>
      <c r="URS156" s="237"/>
      <c r="URT156" s="276"/>
      <c r="URU156" s="239"/>
      <c r="URV156" s="235"/>
      <c r="URW156" s="236"/>
      <c r="URX156" s="240"/>
      <c r="URY156" s="234"/>
      <c r="URZ156" s="258"/>
      <c r="USA156" s="242"/>
      <c r="USB156" s="237"/>
      <c r="USC156" s="237"/>
      <c r="USD156" s="243"/>
      <c r="USE156" s="261"/>
      <c r="USF156" s="56"/>
      <c r="USG156" s="245"/>
      <c r="USH156" s="269"/>
      <c r="USI156" s="270"/>
      <c r="USJ156" s="271"/>
      <c r="USK156" s="270"/>
      <c r="USL156" s="272"/>
      <c r="USM156" s="245"/>
      <c r="USN156" s="245"/>
      <c r="USO156" s="245"/>
      <c r="USP156" s="272"/>
      <c r="USQ156" s="273"/>
      <c r="USR156" s="274"/>
      <c r="USS156" s="275"/>
      <c r="UST156" s="275"/>
      <c r="USU156" s="275"/>
      <c r="USV156" s="275"/>
      <c r="USW156" s="254"/>
      <c r="USX156" s="254"/>
      <c r="USY156" s="254"/>
      <c r="USZ156" s="254"/>
      <c r="UTA156" s="254"/>
      <c r="UTB156" s="254"/>
      <c r="UTC156" s="254"/>
      <c r="UTD156" s="267"/>
      <c r="UTE156" s="234"/>
      <c r="UTF156" s="235"/>
      <c r="UTG156" s="236"/>
      <c r="UTH156" s="237"/>
      <c r="UTI156" s="276"/>
      <c r="UTJ156" s="239"/>
      <c r="UTK156" s="235"/>
      <c r="UTL156" s="236"/>
      <c r="UTM156" s="240"/>
      <c r="UTN156" s="234"/>
      <c r="UTO156" s="258"/>
      <c r="UTP156" s="242"/>
      <c r="UTQ156" s="237"/>
      <c r="UTR156" s="237"/>
      <c r="UTS156" s="243"/>
      <c r="UTT156" s="261"/>
      <c r="UTU156" s="56"/>
      <c r="UTV156" s="245"/>
      <c r="UTW156" s="269"/>
      <c r="UTX156" s="270"/>
      <c r="UTY156" s="271"/>
      <c r="UTZ156" s="270"/>
      <c r="UUA156" s="272"/>
      <c r="UUB156" s="245"/>
      <c r="UUC156" s="245"/>
      <c r="UUD156" s="245"/>
      <c r="UUE156" s="272"/>
      <c r="UUF156" s="273"/>
      <c r="UUG156" s="274"/>
      <c r="UUH156" s="275"/>
      <c r="UUI156" s="275"/>
      <c r="UUJ156" s="275"/>
      <c r="UUK156" s="275"/>
      <c r="UUL156" s="254"/>
      <c r="UUM156" s="254"/>
      <c r="UUN156" s="254"/>
      <c r="UUO156" s="254"/>
      <c r="UUP156" s="254"/>
      <c r="UUQ156" s="254"/>
      <c r="UUR156" s="254"/>
      <c r="UUS156" s="267"/>
      <c r="UUT156" s="234"/>
      <c r="UUU156" s="235"/>
      <c r="UUV156" s="236"/>
      <c r="UUW156" s="237"/>
      <c r="UUX156" s="276"/>
      <c r="UUY156" s="239"/>
      <c r="UUZ156" s="235"/>
      <c r="UVA156" s="236"/>
      <c r="UVB156" s="240"/>
      <c r="UVC156" s="234"/>
      <c r="UVD156" s="258"/>
      <c r="UVE156" s="242"/>
      <c r="UVF156" s="237"/>
      <c r="UVG156" s="237"/>
      <c r="UVH156" s="243"/>
      <c r="UVI156" s="261"/>
      <c r="UVJ156" s="56"/>
      <c r="UVK156" s="245"/>
      <c r="UVL156" s="269"/>
      <c r="UVM156" s="270"/>
      <c r="UVN156" s="271"/>
      <c r="UVO156" s="270"/>
      <c r="UVP156" s="272"/>
      <c r="UVQ156" s="245"/>
      <c r="UVR156" s="245"/>
      <c r="UVS156" s="245"/>
      <c r="UVT156" s="272"/>
      <c r="UVU156" s="273"/>
      <c r="UVV156" s="274"/>
      <c r="UVW156" s="275"/>
      <c r="UVX156" s="275"/>
      <c r="UVY156" s="275"/>
      <c r="UVZ156" s="275"/>
      <c r="UWA156" s="254"/>
      <c r="UWB156" s="254"/>
      <c r="UWC156" s="254"/>
      <c r="UWD156" s="254"/>
      <c r="UWE156" s="254"/>
      <c r="UWF156" s="254"/>
      <c r="UWG156" s="254"/>
      <c r="UWH156" s="267"/>
      <c r="UWI156" s="234"/>
      <c r="UWJ156" s="235"/>
      <c r="UWK156" s="236"/>
      <c r="UWL156" s="237"/>
      <c r="UWM156" s="276"/>
      <c r="UWN156" s="239"/>
      <c r="UWO156" s="235"/>
      <c r="UWP156" s="236"/>
      <c r="UWQ156" s="240"/>
      <c r="UWR156" s="234"/>
      <c r="UWS156" s="258"/>
      <c r="UWT156" s="242"/>
      <c r="UWU156" s="237"/>
      <c r="UWV156" s="237"/>
      <c r="UWW156" s="243"/>
      <c r="UWX156" s="261"/>
      <c r="UWY156" s="56"/>
      <c r="UWZ156" s="245"/>
      <c r="UXA156" s="269"/>
      <c r="UXB156" s="270"/>
      <c r="UXC156" s="271"/>
      <c r="UXD156" s="270"/>
      <c r="UXE156" s="272"/>
      <c r="UXF156" s="245"/>
      <c r="UXG156" s="245"/>
      <c r="UXH156" s="245"/>
      <c r="UXI156" s="272"/>
      <c r="UXJ156" s="273"/>
      <c r="UXK156" s="274"/>
      <c r="UXL156" s="275"/>
      <c r="UXM156" s="275"/>
      <c r="UXN156" s="275"/>
      <c r="UXO156" s="275"/>
      <c r="UXP156" s="254"/>
      <c r="UXQ156" s="254"/>
      <c r="UXR156" s="254"/>
      <c r="UXS156" s="254"/>
      <c r="UXT156" s="254"/>
      <c r="UXU156" s="254"/>
      <c r="UXV156" s="254"/>
      <c r="UXW156" s="267"/>
      <c r="UXX156" s="234"/>
      <c r="UXY156" s="235"/>
      <c r="UXZ156" s="236"/>
      <c r="UYA156" s="237"/>
      <c r="UYB156" s="276"/>
      <c r="UYC156" s="239"/>
      <c r="UYD156" s="235"/>
      <c r="UYE156" s="236"/>
      <c r="UYF156" s="240"/>
      <c r="UYG156" s="234"/>
      <c r="UYH156" s="258"/>
      <c r="UYI156" s="242"/>
      <c r="UYJ156" s="237"/>
      <c r="UYK156" s="237"/>
      <c r="UYL156" s="243"/>
      <c r="UYM156" s="261"/>
      <c r="UYN156" s="56"/>
      <c r="UYO156" s="245"/>
      <c r="UYP156" s="269"/>
      <c r="UYQ156" s="270"/>
      <c r="UYR156" s="271"/>
      <c r="UYS156" s="270"/>
      <c r="UYT156" s="272"/>
      <c r="UYU156" s="245"/>
      <c r="UYV156" s="245"/>
      <c r="UYW156" s="245"/>
      <c r="UYX156" s="272"/>
      <c r="UYY156" s="273"/>
      <c r="UYZ156" s="274"/>
      <c r="UZA156" s="275"/>
      <c r="UZB156" s="275"/>
      <c r="UZC156" s="275"/>
      <c r="UZD156" s="275"/>
      <c r="UZE156" s="254"/>
      <c r="UZF156" s="254"/>
      <c r="UZG156" s="254"/>
      <c r="UZH156" s="254"/>
      <c r="UZI156" s="254"/>
      <c r="UZJ156" s="254"/>
      <c r="UZK156" s="254"/>
      <c r="UZL156" s="267"/>
      <c r="UZM156" s="234"/>
      <c r="UZN156" s="235"/>
      <c r="UZO156" s="236"/>
      <c r="UZP156" s="237"/>
      <c r="UZQ156" s="276"/>
      <c r="UZR156" s="239"/>
      <c r="UZS156" s="235"/>
      <c r="UZT156" s="236"/>
      <c r="UZU156" s="240"/>
      <c r="UZV156" s="234"/>
      <c r="UZW156" s="258"/>
      <c r="UZX156" s="242"/>
      <c r="UZY156" s="237"/>
      <c r="UZZ156" s="237"/>
      <c r="VAA156" s="243"/>
      <c r="VAB156" s="261"/>
      <c r="VAC156" s="56"/>
      <c r="VAD156" s="245"/>
      <c r="VAE156" s="269"/>
      <c r="VAF156" s="270"/>
      <c r="VAG156" s="271"/>
      <c r="VAH156" s="270"/>
      <c r="VAI156" s="272"/>
      <c r="VAJ156" s="245"/>
      <c r="VAK156" s="245"/>
      <c r="VAL156" s="245"/>
      <c r="VAM156" s="272"/>
      <c r="VAN156" s="273"/>
      <c r="VAO156" s="274"/>
      <c r="VAP156" s="275"/>
      <c r="VAQ156" s="275"/>
      <c r="VAR156" s="275"/>
      <c r="VAS156" s="275"/>
      <c r="VAT156" s="254"/>
      <c r="VAU156" s="254"/>
      <c r="VAV156" s="254"/>
      <c r="VAW156" s="254"/>
      <c r="VAX156" s="254"/>
      <c r="VAY156" s="254"/>
      <c r="VAZ156" s="254"/>
      <c r="VBA156" s="267"/>
      <c r="VBB156" s="234"/>
      <c r="VBC156" s="235"/>
      <c r="VBD156" s="236"/>
      <c r="VBE156" s="237"/>
      <c r="VBF156" s="276"/>
      <c r="VBG156" s="239"/>
      <c r="VBH156" s="235"/>
      <c r="VBI156" s="236"/>
      <c r="VBJ156" s="240"/>
      <c r="VBK156" s="234"/>
      <c r="VBL156" s="258"/>
      <c r="VBM156" s="242"/>
      <c r="VBN156" s="237"/>
      <c r="VBO156" s="237"/>
      <c r="VBP156" s="243"/>
      <c r="VBQ156" s="261"/>
      <c r="VBR156" s="56"/>
      <c r="VBS156" s="245"/>
      <c r="VBT156" s="269"/>
      <c r="VBU156" s="270"/>
      <c r="VBV156" s="271"/>
      <c r="VBW156" s="270"/>
      <c r="VBX156" s="272"/>
      <c r="VBY156" s="245"/>
      <c r="VBZ156" s="245"/>
      <c r="VCA156" s="245"/>
      <c r="VCB156" s="272"/>
      <c r="VCC156" s="273"/>
      <c r="VCD156" s="274"/>
      <c r="VCE156" s="275"/>
      <c r="VCF156" s="275"/>
      <c r="VCG156" s="275"/>
      <c r="VCH156" s="275"/>
      <c r="VCI156" s="254"/>
      <c r="VCJ156" s="254"/>
      <c r="VCK156" s="254"/>
      <c r="VCL156" s="254"/>
      <c r="VCM156" s="254"/>
      <c r="VCN156" s="254"/>
      <c r="VCO156" s="254"/>
      <c r="VCP156" s="267"/>
      <c r="VCQ156" s="234"/>
      <c r="VCR156" s="235"/>
      <c r="VCS156" s="236"/>
      <c r="VCT156" s="237"/>
      <c r="VCU156" s="276"/>
      <c r="VCV156" s="239"/>
      <c r="VCW156" s="235"/>
      <c r="VCX156" s="236"/>
      <c r="VCY156" s="240"/>
      <c r="VCZ156" s="234"/>
      <c r="VDA156" s="258"/>
      <c r="VDB156" s="242"/>
      <c r="VDC156" s="237"/>
      <c r="VDD156" s="237"/>
      <c r="VDE156" s="243"/>
      <c r="VDF156" s="261"/>
      <c r="VDG156" s="56"/>
      <c r="VDH156" s="245"/>
      <c r="VDI156" s="269"/>
      <c r="VDJ156" s="270"/>
      <c r="VDK156" s="271"/>
      <c r="VDL156" s="270"/>
      <c r="VDM156" s="272"/>
      <c r="VDN156" s="245"/>
      <c r="VDO156" s="245"/>
      <c r="VDP156" s="245"/>
      <c r="VDQ156" s="272"/>
      <c r="VDR156" s="273"/>
      <c r="VDS156" s="274"/>
      <c r="VDT156" s="275"/>
      <c r="VDU156" s="275"/>
      <c r="VDV156" s="275"/>
      <c r="VDW156" s="275"/>
      <c r="VDX156" s="254"/>
      <c r="VDY156" s="254"/>
      <c r="VDZ156" s="254"/>
      <c r="VEA156" s="254"/>
      <c r="VEB156" s="254"/>
      <c r="VEC156" s="254"/>
      <c r="VED156" s="254"/>
      <c r="VEE156" s="267"/>
      <c r="VEF156" s="234"/>
      <c r="VEG156" s="235"/>
      <c r="VEH156" s="236"/>
      <c r="VEI156" s="237"/>
      <c r="VEJ156" s="276"/>
      <c r="VEK156" s="239"/>
      <c r="VEL156" s="235"/>
      <c r="VEM156" s="236"/>
      <c r="VEN156" s="240"/>
      <c r="VEO156" s="234"/>
      <c r="VEP156" s="258"/>
      <c r="VEQ156" s="242"/>
      <c r="VER156" s="237"/>
      <c r="VES156" s="237"/>
      <c r="VET156" s="243"/>
      <c r="VEU156" s="261"/>
      <c r="VEV156" s="56"/>
      <c r="VEW156" s="245"/>
      <c r="VEX156" s="269"/>
      <c r="VEY156" s="270"/>
      <c r="VEZ156" s="271"/>
      <c r="VFA156" s="270"/>
      <c r="VFB156" s="272"/>
      <c r="VFC156" s="245"/>
      <c r="VFD156" s="245"/>
      <c r="VFE156" s="245"/>
      <c r="VFF156" s="272"/>
      <c r="VFG156" s="273"/>
      <c r="VFH156" s="274"/>
      <c r="VFI156" s="275"/>
      <c r="VFJ156" s="275"/>
      <c r="VFK156" s="275"/>
      <c r="VFL156" s="275"/>
      <c r="VFM156" s="254"/>
      <c r="VFN156" s="254"/>
      <c r="VFO156" s="254"/>
      <c r="VFP156" s="254"/>
      <c r="VFQ156" s="254"/>
      <c r="VFR156" s="254"/>
      <c r="VFS156" s="254"/>
      <c r="VFT156" s="267"/>
      <c r="VFU156" s="234"/>
      <c r="VFV156" s="235"/>
      <c r="VFW156" s="236"/>
      <c r="VFX156" s="237"/>
      <c r="VFY156" s="276"/>
      <c r="VFZ156" s="239"/>
      <c r="VGA156" s="235"/>
      <c r="VGB156" s="236"/>
      <c r="VGC156" s="240"/>
      <c r="VGD156" s="234"/>
      <c r="VGE156" s="258"/>
      <c r="VGF156" s="242"/>
      <c r="VGG156" s="237"/>
      <c r="VGH156" s="237"/>
      <c r="VGI156" s="243"/>
      <c r="VGJ156" s="261"/>
      <c r="VGK156" s="56"/>
      <c r="VGL156" s="245"/>
      <c r="VGM156" s="269"/>
      <c r="VGN156" s="270"/>
      <c r="VGO156" s="271"/>
      <c r="VGP156" s="270"/>
      <c r="VGQ156" s="272"/>
      <c r="VGR156" s="245"/>
      <c r="VGS156" s="245"/>
      <c r="VGT156" s="245"/>
      <c r="VGU156" s="272"/>
      <c r="VGV156" s="273"/>
      <c r="VGW156" s="274"/>
      <c r="VGX156" s="275"/>
      <c r="VGY156" s="275"/>
      <c r="VGZ156" s="275"/>
      <c r="VHA156" s="275"/>
      <c r="VHB156" s="254"/>
      <c r="VHC156" s="254"/>
      <c r="VHD156" s="254"/>
      <c r="VHE156" s="254"/>
      <c r="VHF156" s="254"/>
      <c r="VHG156" s="254"/>
      <c r="VHH156" s="254"/>
      <c r="VHI156" s="267"/>
      <c r="VHJ156" s="234"/>
      <c r="VHK156" s="235"/>
      <c r="VHL156" s="236"/>
      <c r="VHM156" s="237"/>
      <c r="VHN156" s="276"/>
      <c r="VHO156" s="239"/>
      <c r="VHP156" s="235"/>
      <c r="VHQ156" s="236"/>
      <c r="VHR156" s="240"/>
      <c r="VHS156" s="234"/>
      <c r="VHT156" s="258"/>
      <c r="VHU156" s="242"/>
      <c r="VHV156" s="237"/>
      <c r="VHW156" s="237"/>
      <c r="VHX156" s="243"/>
      <c r="VHY156" s="261"/>
      <c r="VHZ156" s="56"/>
      <c r="VIA156" s="245"/>
      <c r="VIB156" s="269"/>
      <c r="VIC156" s="270"/>
      <c r="VID156" s="271"/>
      <c r="VIE156" s="270"/>
      <c r="VIF156" s="272"/>
      <c r="VIG156" s="245"/>
      <c r="VIH156" s="245"/>
      <c r="VII156" s="245"/>
      <c r="VIJ156" s="272"/>
      <c r="VIK156" s="273"/>
      <c r="VIL156" s="274"/>
      <c r="VIM156" s="275"/>
      <c r="VIN156" s="275"/>
      <c r="VIO156" s="275"/>
      <c r="VIP156" s="275"/>
      <c r="VIQ156" s="254"/>
      <c r="VIR156" s="254"/>
      <c r="VIS156" s="254"/>
      <c r="VIT156" s="254"/>
      <c r="VIU156" s="254"/>
      <c r="VIV156" s="254"/>
      <c r="VIW156" s="254"/>
      <c r="VIX156" s="267"/>
      <c r="VIY156" s="234"/>
      <c r="VIZ156" s="235"/>
      <c r="VJA156" s="236"/>
      <c r="VJB156" s="237"/>
      <c r="VJC156" s="276"/>
      <c r="VJD156" s="239"/>
      <c r="VJE156" s="235"/>
      <c r="VJF156" s="236"/>
      <c r="VJG156" s="240"/>
      <c r="VJH156" s="234"/>
      <c r="VJI156" s="258"/>
      <c r="VJJ156" s="242"/>
      <c r="VJK156" s="237"/>
      <c r="VJL156" s="237"/>
      <c r="VJM156" s="243"/>
      <c r="VJN156" s="261"/>
      <c r="VJO156" s="56"/>
      <c r="VJP156" s="245"/>
      <c r="VJQ156" s="269"/>
      <c r="VJR156" s="270"/>
      <c r="VJS156" s="271"/>
      <c r="VJT156" s="270"/>
      <c r="VJU156" s="272"/>
      <c r="VJV156" s="245"/>
      <c r="VJW156" s="245"/>
      <c r="VJX156" s="245"/>
      <c r="VJY156" s="272"/>
      <c r="VJZ156" s="273"/>
      <c r="VKA156" s="274"/>
      <c r="VKB156" s="275"/>
      <c r="VKC156" s="275"/>
      <c r="VKD156" s="275"/>
      <c r="VKE156" s="275"/>
      <c r="VKF156" s="254"/>
      <c r="VKG156" s="254"/>
      <c r="VKH156" s="254"/>
      <c r="VKI156" s="254"/>
      <c r="VKJ156" s="254"/>
      <c r="VKK156" s="254"/>
      <c r="VKL156" s="254"/>
      <c r="VKM156" s="267"/>
      <c r="VKN156" s="234"/>
      <c r="VKO156" s="235"/>
      <c r="VKP156" s="236"/>
      <c r="VKQ156" s="237"/>
      <c r="VKR156" s="276"/>
      <c r="VKS156" s="239"/>
      <c r="VKT156" s="235"/>
      <c r="VKU156" s="236"/>
      <c r="VKV156" s="240"/>
      <c r="VKW156" s="234"/>
      <c r="VKX156" s="258"/>
      <c r="VKY156" s="242"/>
      <c r="VKZ156" s="237"/>
      <c r="VLA156" s="237"/>
      <c r="VLB156" s="243"/>
      <c r="VLC156" s="261"/>
      <c r="VLD156" s="56"/>
      <c r="VLE156" s="245"/>
      <c r="VLF156" s="269"/>
      <c r="VLG156" s="270"/>
      <c r="VLH156" s="271"/>
      <c r="VLI156" s="270"/>
      <c r="VLJ156" s="272"/>
      <c r="VLK156" s="245"/>
      <c r="VLL156" s="245"/>
      <c r="VLM156" s="245"/>
      <c r="VLN156" s="272"/>
      <c r="VLO156" s="273"/>
      <c r="VLP156" s="274"/>
      <c r="VLQ156" s="275"/>
      <c r="VLR156" s="275"/>
      <c r="VLS156" s="275"/>
      <c r="VLT156" s="275"/>
      <c r="VLU156" s="254"/>
      <c r="VLV156" s="254"/>
      <c r="VLW156" s="254"/>
      <c r="VLX156" s="254"/>
      <c r="VLY156" s="254"/>
      <c r="VLZ156" s="254"/>
      <c r="VMA156" s="254"/>
      <c r="VMB156" s="267"/>
      <c r="VMC156" s="234"/>
      <c r="VMD156" s="235"/>
      <c r="VME156" s="236"/>
      <c r="VMF156" s="237"/>
      <c r="VMG156" s="276"/>
      <c r="VMH156" s="239"/>
      <c r="VMI156" s="235"/>
      <c r="VMJ156" s="236"/>
      <c r="VMK156" s="240"/>
      <c r="VML156" s="234"/>
      <c r="VMM156" s="258"/>
      <c r="VMN156" s="242"/>
      <c r="VMO156" s="237"/>
      <c r="VMP156" s="237"/>
      <c r="VMQ156" s="243"/>
      <c r="VMR156" s="261"/>
      <c r="VMS156" s="56"/>
      <c r="VMT156" s="245"/>
      <c r="VMU156" s="269"/>
      <c r="VMV156" s="270"/>
      <c r="VMW156" s="271"/>
      <c r="VMX156" s="270"/>
      <c r="VMY156" s="272"/>
      <c r="VMZ156" s="245"/>
      <c r="VNA156" s="245"/>
      <c r="VNB156" s="245"/>
      <c r="VNC156" s="272"/>
      <c r="VND156" s="273"/>
      <c r="VNE156" s="274"/>
      <c r="VNF156" s="275"/>
      <c r="VNG156" s="275"/>
      <c r="VNH156" s="275"/>
      <c r="VNI156" s="275"/>
      <c r="VNJ156" s="254"/>
      <c r="VNK156" s="254"/>
      <c r="VNL156" s="254"/>
      <c r="VNM156" s="254"/>
      <c r="VNN156" s="254"/>
      <c r="VNO156" s="254"/>
      <c r="VNP156" s="254"/>
      <c r="VNQ156" s="267"/>
      <c r="VNR156" s="234"/>
      <c r="VNS156" s="235"/>
      <c r="VNT156" s="236"/>
      <c r="VNU156" s="237"/>
      <c r="VNV156" s="276"/>
      <c r="VNW156" s="239"/>
      <c r="VNX156" s="235"/>
      <c r="VNY156" s="236"/>
      <c r="VNZ156" s="240"/>
      <c r="VOA156" s="234"/>
      <c r="VOB156" s="258"/>
      <c r="VOC156" s="242"/>
      <c r="VOD156" s="237"/>
      <c r="VOE156" s="237"/>
      <c r="VOF156" s="243"/>
      <c r="VOG156" s="261"/>
      <c r="VOH156" s="56"/>
      <c r="VOI156" s="245"/>
      <c r="VOJ156" s="269"/>
      <c r="VOK156" s="270"/>
      <c r="VOL156" s="271"/>
      <c r="VOM156" s="270"/>
      <c r="VON156" s="272"/>
      <c r="VOO156" s="245"/>
      <c r="VOP156" s="245"/>
      <c r="VOQ156" s="245"/>
      <c r="VOR156" s="272"/>
      <c r="VOS156" s="273"/>
      <c r="VOT156" s="274"/>
      <c r="VOU156" s="275"/>
      <c r="VOV156" s="275"/>
      <c r="VOW156" s="275"/>
      <c r="VOX156" s="275"/>
      <c r="VOY156" s="254"/>
      <c r="VOZ156" s="254"/>
      <c r="VPA156" s="254"/>
      <c r="VPB156" s="254"/>
      <c r="VPC156" s="254"/>
      <c r="VPD156" s="254"/>
      <c r="VPE156" s="254"/>
      <c r="VPF156" s="267"/>
      <c r="VPG156" s="234"/>
      <c r="VPH156" s="235"/>
      <c r="VPI156" s="236"/>
      <c r="VPJ156" s="237"/>
      <c r="VPK156" s="276"/>
      <c r="VPL156" s="239"/>
      <c r="VPM156" s="235"/>
      <c r="VPN156" s="236"/>
      <c r="VPO156" s="240"/>
      <c r="VPP156" s="234"/>
      <c r="VPQ156" s="258"/>
      <c r="VPR156" s="242"/>
      <c r="VPS156" s="237"/>
      <c r="VPT156" s="237"/>
      <c r="VPU156" s="243"/>
      <c r="VPV156" s="261"/>
      <c r="VPW156" s="56"/>
      <c r="VPX156" s="245"/>
      <c r="VPY156" s="269"/>
      <c r="VPZ156" s="270"/>
      <c r="VQA156" s="271"/>
      <c r="VQB156" s="270"/>
      <c r="VQC156" s="272"/>
      <c r="VQD156" s="245"/>
      <c r="VQE156" s="245"/>
      <c r="VQF156" s="245"/>
      <c r="VQG156" s="272"/>
      <c r="VQH156" s="273"/>
      <c r="VQI156" s="274"/>
      <c r="VQJ156" s="275"/>
      <c r="VQK156" s="275"/>
      <c r="VQL156" s="275"/>
      <c r="VQM156" s="275"/>
      <c r="VQN156" s="254"/>
      <c r="VQO156" s="254"/>
      <c r="VQP156" s="254"/>
      <c r="VQQ156" s="254"/>
      <c r="VQR156" s="254"/>
      <c r="VQS156" s="254"/>
      <c r="VQT156" s="254"/>
      <c r="VQU156" s="267"/>
      <c r="VQV156" s="234"/>
      <c r="VQW156" s="235"/>
      <c r="VQX156" s="236"/>
      <c r="VQY156" s="237"/>
      <c r="VQZ156" s="276"/>
      <c r="VRA156" s="239"/>
      <c r="VRB156" s="235"/>
      <c r="VRC156" s="236"/>
      <c r="VRD156" s="240"/>
      <c r="VRE156" s="234"/>
      <c r="VRF156" s="258"/>
      <c r="VRG156" s="242"/>
      <c r="VRH156" s="237"/>
      <c r="VRI156" s="237"/>
      <c r="VRJ156" s="243"/>
      <c r="VRK156" s="261"/>
      <c r="VRL156" s="56"/>
      <c r="VRM156" s="245"/>
      <c r="VRN156" s="269"/>
      <c r="VRO156" s="270"/>
      <c r="VRP156" s="271"/>
      <c r="VRQ156" s="270"/>
      <c r="VRR156" s="272"/>
      <c r="VRS156" s="245"/>
      <c r="VRT156" s="245"/>
      <c r="VRU156" s="245"/>
      <c r="VRV156" s="272"/>
      <c r="VRW156" s="273"/>
      <c r="VRX156" s="274"/>
      <c r="VRY156" s="275"/>
      <c r="VRZ156" s="275"/>
      <c r="VSA156" s="275"/>
      <c r="VSB156" s="275"/>
      <c r="VSC156" s="254"/>
      <c r="VSD156" s="254"/>
      <c r="VSE156" s="254"/>
      <c r="VSF156" s="254"/>
      <c r="VSG156" s="254"/>
      <c r="VSH156" s="254"/>
      <c r="VSI156" s="254"/>
      <c r="VSJ156" s="267"/>
      <c r="VSK156" s="234"/>
      <c r="VSL156" s="235"/>
      <c r="VSM156" s="236"/>
      <c r="VSN156" s="237"/>
      <c r="VSO156" s="276"/>
      <c r="VSP156" s="239"/>
      <c r="VSQ156" s="235"/>
      <c r="VSR156" s="236"/>
      <c r="VSS156" s="240"/>
      <c r="VST156" s="234"/>
      <c r="VSU156" s="258"/>
      <c r="VSV156" s="242"/>
      <c r="VSW156" s="237"/>
      <c r="VSX156" s="237"/>
      <c r="VSY156" s="243"/>
      <c r="VSZ156" s="261"/>
      <c r="VTA156" s="56"/>
      <c r="VTB156" s="245"/>
      <c r="VTC156" s="269"/>
      <c r="VTD156" s="270"/>
      <c r="VTE156" s="271"/>
      <c r="VTF156" s="270"/>
      <c r="VTG156" s="272"/>
      <c r="VTH156" s="245"/>
      <c r="VTI156" s="245"/>
      <c r="VTJ156" s="245"/>
      <c r="VTK156" s="272"/>
      <c r="VTL156" s="273"/>
      <c r="VTM156" s="274"/>
      <c r="VTN156" s="275"/>
      <c r="VTO156" s="275"/>
      <c r="VTP156" s="275"/>
      <c r="VTQ156" s="275"/>
      <c r="VTR156" s="254"/>
      <c r="VTS156" s="254"/>
      <c r="VTT156" s="254"/>
      <c r="VTU156" s="254"/>
      <c r="VTV156" s="254"/>
      <c r="VTW156" s="254"/>
      <c r="VTX156" s="254"/>
      <c r="VTY156" s="267"/>
      <c r="VTZ156" s="234"/>
      <c r="VUA156" s="235"/>
      <c r="VUB156" s="236"/>
      <c r="VUC156" s="237"/>
      <c r="VUD156" s="276"/>
      <c r="VUE156" s="239"/>
      <c r="VUF156" s="235"/>
      <c r="VUG156" s="236"/>
      <c r="VUH156" s="240"/>
      <c r="VUI156" s="234"/>
      <c r="VUJ156" s="258"/>
      <c r="VUK156" s="242"/>
      <c r="VUL156" s="237"/>
      <c r="VUM156" s="237"/>
      <c r="VUN156" s="243"/>
      <c r="VUO156" s="261"/>
      <c r="VUP156" s="56"/>
      <c r="VUQ156" s="245"/>
      <c r="VUR156" s="269"/>
      <c r="VUS156" s="270"/>
      <c r="VUT156" s="271"/>
      <c r="VUU156" s="270"/>
      <c r="VUV156" s="272"/>
      <c r="VUW156" s="245"/>
      <c r="VUX156" s="245"/>
      <c r="VUY156" s="245"/>
      <c r="VUZ156" s="272"/>
      <c r="VVA156" s="273"/>
      <c r="VVB156" s="274"/>
      <c r="VVC156" s="275"/>
      <c r="VVD156" s="275"/>
      <c r="VVE156" s="275"/>
      <c r="VVF156" s="275"/>
      <c r="VVG156" s="254"/>
      <c r="VVH156" s="254"/>
      <c r="VVI156" s="254"/>
      <c r="VVJ156" s="254"/>
      <c r="VVK156" s="254"/>
      <c r="VVL156" s="254"/>
      <c r="VVM156" s="254"/>
      <c r="VVN156" s="267"/>
      <c r="VVO156" s="234"/>
      <c r="VVP156" s="235"/>
      <c r="VVQ156" s="236"/>
      <c r="VVR156" s="237"/>
      <c r="VVS156" s="276"/>
      <c r="VVT156" s="239"/>
      <c r="VVU156" s="235"/>
      <c r="VVV156" s="236"/>
      <c r="VVW156" s="240"/>
      <c r="VVX156" s="234"/>
      <c r="VVY156" s="258"/>
      <c r="VVZ156" s="242"/>
      <c r="VWA156" s="237"/>
      <c r="VWB156" s="237"/>
      <c r="VWC156" s="243"/>
      <c r="VWD156" s="261"/>
      <c r="VWE156" s="56"/>
      <c r="VWF156" s="245"/>
      <c r="VWG156" s="269"/>
      <c r="VWH156" s="270"/>
      <c r="VWI156" s="271"/>
      <c r="VWJ156" s="270"/>
      <c r="VWK156" s="272"/>
      <c r="VWL156" s="245"/>
      <c r="VWM156" s="245"/>
      <c r="VWN156" s="245"/>
      <c r="VWO156" s="272"/>
      <c r="VWP156" s="273"/>
      <c r="VWQ156" s="274"/>
      <c r="VWR156" s="275"/>
      <c r="VWS156" s="275"/>
      <c r="VWT156" s="275"/>
      <c r="VWU156" s="275"/>
      <c r="VWV156" s="254"/>
      <c r="VWW156" s="254"/>
      <c r="VWX156" s="254"/>
      <c r="VWY156" s="254"/>
      <c r="VWZ156" s="254"/>
      <c r="VXA156" s="254"/>
      <c r="VXB156" s="254"/>
      <c r="VXC156" s="267"/>
      <c r="VXD156" s="234"/>
      <c r="VXE156" s="235"/>
      <c r="VXF156" s="236"/>
      <c r="VXG156" s="237"/>
      <c r="VXH156" s="276"/>
      <c r="VXI156" s="239"/>
      <c r="VXJ156" s="235"/>
      <c r="VXK156" s="236"/>
      <c r="VXL156" s="240"/>
      <c r="VXM156" s="234"/>
      <c r="VXN156" s="258"/>
      <c r="VXO156" s="242"/>
      <c r="VXP156" s="237"/>
      <c r="VXQ156" s="237"/>
      <c r="VXR156" s="243"/>
      <c r="VXS156" s="261"/>
      <c r="VXT156" s="56"/>
      <c r="VXU156" s="245"/>
      <c r="VXV156" s="269"/>
      <c r="VXW156" s="270"/>
      <c r="VXX156" s="271"/>
      <c r="VXY156" s="270"/>
      <c r="VXZ156" s="272"/>
      <c r="VYA156" s="245"/>
      <c r="VYB156" s="245"/>
      <c r="VYC156" s="245"/>
      <c r="VYD156" s="272"/>
      <c r="VYE156" s="273"/>
      <c r="VYF156" s="274"/>
      <c r="VYG156" s="275"/>
      <c r="VYH156" s="275"/>
      <c r="VYI156" s="275"/>
      <c r="VYJ156" s="275"/>
      <c r="VYK156" s="254"/>
      <c r="VYL156" s="254"/>
      <c r="VYM156" s="254"/>
      <c r="VYN156" s="254"/>
      <c r="VYO156" s="254"/>
      <c r="VYP156" s="254"/>
      <c r="VYQ156" s="254"/>
      <c r="VYR156" s="267"/>
      <c r="VYS156" s="234"/>
      <c r="VYT156" s="235"/>
      <c r="VYU156" s="236"/>
      <c r="VYV156" s="237"/>
      <c r="VYW156" s="276"/>
      <c r="VYX156" s="239"/>
      <c r="VYY156" s="235"/>
      <c r="VYZ156" s="236"/>
      <c r="VZA156" s="240"/>
      <c r="VZB156" s="234"/>
      <c r="VZC156" s="258"/>
      <c r="VZD156" s="242"/>
      <c r="VZE156" s="237"/>
      <c r="VZF156" s="237"/>
      <c r="VZG156" s="243"/>
      <c r="VZH156" s="261"/>
      <c r="VZI156" s="56"/>
      <c r="VZJ156" s="245"/>
      <c r="VZK156" s="269"/>
      <c r="VZL156" s="270"/>
      <c r="VZM156" s="271"/>
      <c r="VZN156" s="270"/>
      <c r="VZO156" s="272"/>
      <c r="VZP156" s="245"/>
      <c r="VZQ156" s="245"/>
      <c r="VZR156" s="245"/>
      <c r="VZS156" s="272"/>
      <c r="VZT156" s="273"/>
      <c r="VZU156" s="274"/>
      <c r="VZV156" s="275"/>
      <c r="VZW156" s="275"/>
      <c r="VZX156" s="275"/>
      <c r="VZY156" s="275"/>
      <c r="VZZ156" s="254"/>
      <c r="WAA156" s="254"/>
      <c r="WAB156" s="254"/>
      <c r="WAC156" s="254"/>
      <c r="WAD156" s="254"/>
      <c r="WAE156" s="254"/>
      <c r="WAF156" s="254"/>
      <c r="WAG156" s="267"/>
      <c r="WAH156" s="234"/>
      <c r="WAI156" s="235"/>
      <c r="WAJ156" s="236"/>
      <c r="WAK156" s="237"/>
      <c r="WAL156" s="276"/>
      <c r="WAM156" s="239"/>
      <c r="WAN156" s="235"/>
      <c r="WAO156" s="236"/>
      <c r="WAP156" s="240"/>
      <c r="WAQ156" s="234"/>
      <c r="WAR156" s="258"/>
      <c r="WAS156" s="242"/>
      <c r="WAT156" s="237"/>
      <c r="WAU156" s="237"/>
      <c r="WAV156" s="243"/>
      <c r="WAW156" s="261"/>
      <c r="WAX156" s="56"/>
      <c r="WAY156" s="245"/>
      <c r="WAZ156" s="269"/>
      <c r="WBA156" s="270"/>
      <c r="WBB156" s="271"/>
      <c r="WBC156" s="270"/>
      <c r="WBD156" s="272"/>
      <c r="WBE156" s="245"/>
      <c r="WBF156" s="245"/>
      <c r="WBG156" s="245"/>
      <c r="WBH156" s="272"/>
      <c r="WBI156" s="273"/>
      <c r="WBJ156" s="274"/>
      <c r="WBK156" s="275"/>
      <c r="WBL156" s="275"/>
      <c r="WBM156" s="275"/>
      <c r="WBN156" s="275"/>
      <c r="WBO156" s="254"/>
      <c r="WBP156" s="254"/>
      <c r="WBQ156" s="254"/>
      <c r="WBR156" s="254"/>
      <c r="WBS156" s="254"/>
      <c r="WBT156" s="254"/>
      <c r="WBU156" s="254"/>
      <c r="WBV156" s="267"/>
      <c r="WBW156" s="234"/>
      <c r="WBX156" s="235"/>
      <c r="WBY156" s="236"/>
      <c r="WBZ156" s="237"/>
      <c r="WCA156" s="276"/>
      <c r="WCB156" s="239"/>
      <c r="WCC156" s="235"/>
      <c r="WCD156" s="236"/>
      <c r="WCE156" s="240"/>
      <c r="WCF156" s="234"/>
      <c r="WCG156" s="258"/>
      <c r="WCH156" s="242"/>
      <c r="WCI156" s="237"/>
      <c r="WCJ156" s="237"/>
      <c r="WCK156" s="243"/>
      <c r="WCL156" s="261"/>
      <c r="WCM156" s="56"/>
      <c r="WCN156" s="245"/>
      <c r="WCO156" s="269"/>
      <c r="WCP156" s="270"/>
      <c r="WCQ156" s="271"/>
      <c r="WCR156" s="270"/>
      <c r="WCS156" s="272"/>
      <c r="WCT156" s="245"/>
      <c r="WCU156" s="245"/>
      <c r="WCV156" s="245"/>
      <c r="WCW156" s="272"/>
      <c r="WCX156" s="273"/>
      <c r="WCY156" s="274"/>
      <c r="WCZ156" s="275"/>
      <c r="WDA156" s="275"/>
      <c r="WDB156" s="275"/>
      <c r="WDC156" s="275"/>
      <c r="WDD156" s="254"/>
      <c r="WDE156" s="254"/>
      <c r="WDF156" s="254"/>
      <c r="WDG156" s="254"/>
      <c r="WDH156" s="254"/>
      <c r="WDI156" s="254"/>
      <c r="WDJ156" s="254"/>
      <c r="WDK156" s="267"/>
      <c r="WDL156" s="234"/>
      <c r="WDM156" s="235"/>
      <c r="WDN156" s="236"/>
      <c r="WDO156" s="237"/>
      <c r="WDP156" s="276"/>
      <c r="WDQ156" s="239"/>
      <c r="WDR156" s="235"/>
      <c r="WDS156" s="236"/>
      <c r="WDT156" s="240"/>
      <c r="WDU156" s="234"/>
      <c r="WDV156" s="258"/>
      <c r="WDW156" s="242"/>
      <c r="WDX156" s="237"/>
      <c r="WDY156" s="237"/>
      <c r="WDZ156" s="243"/>
      <c r="WEA156" s="261"/>
      <c r="WEB156" s="56"/>
      <c r="WEC156" s="245"/>
      <c r="WED156" s="269"/>
      <c r="WEE156" s="270"/>
      <c r="WEF156" s="271"/>
      <c r="WEG156" s="270"/>
      <c r="WEH156" s="272"/>
      <c r="WEI156" s="245"/>
      <c r="WEJ156" s="245"/>
      <c r="WEK156" s="245"/>
      <c r="WEL156" s="272"/>
      <c r="WEM156" s="273"/>
      <c r="WEN156" s="274"/>
      <c r="WEO156" s="275"/>
      <c r="WEP156" s="275"/>
      <c r="WEQ156" s="275"/>
      <c r="WER156" s="275"/>
      <c r="WES156" s="254"/>
      <c r="WET156" s="254"/>
      <c r="WEU156" s="254"/>
      <c r="WEV156" s="254"/>
      <c r="WEW156" s="254"/>
      <c r="WEX156" s="254"/>
      <c r="WEY156" s="254"/>
      <c r="WEZ156" s="267"/>
      <c r="WFA156" s="234"/>
      <c r="WFB156" s="235"/>
      <c r="WFC156" s="236"/>
      <c r="WFD156" s="237"/>
      <c r="WFE156" s="276"/>
      <c r="WFF156" s="239"/>
      <c r="WFG156" s="235"/>
      <c r="WFH156" s="236"/>
      <c r="WFI156" s="240"/>
      <c r="WFJ156" s="234"/>
      <c r="WFK156" s="258"/>
      <c r="WFL156" s="242"/>
      <c r="WFM156" s="237"/>
      <c r="WFN156" s="237"/>
      <c r="WFO156" s="243"/>
      <c r="WFP156" s="261"/>
      <c r="WFQ156" s="56"/>
      <c r="WFR156" s="245"/>
      <c r="WFS156" s="269"/>
      <c r="WFT156" s="270"/>
      <c r="WFU156" s="271"/>
      <c r="WFV156" s="270"/>
      <c r="WFW156" s="272"/>
      <c r="WFX156" s="245"/>
      <c r="WFY156" s="245"/>
      <c r="WFZ156" s="245"/>
      <c r="WGA156" s="272"/>
      <c r="WGB156" s="273"/>
      <c r="WGC156" s="274"/>
      <c r="WGD156" s="275"/>
      <c r="WGE156" s="275"/>
      <c r="WGF156" s="275"/>
      <c r="WGG156" s="275"/>
      <c r="WGH156" s="254"/>
      <c r="WGI156" s="254"/>
      <c r="WGJ156" s="254"/>
      <c r="WGK156" s="254"/>
      <c r="WGL156" s="254"/>
      <c r="WGM156" s="254"/>
      <c r="WGN156" s="254"/>
      <c r="WGO156" s="267"/>
      <c r="WGP156" s="234"/>
      <c r="WGQ156" s="235"/>
      <c r="WGR156" s="236"/>
      <c r="WGS156" s="237"/>
      <c r="WGT156" s="276"/>
      <c r="WGU156" s="239"/>
      <c r="WGV156" s="235"/>
      <c r="WGW156" s="236"/>
      <c r="WGX156" s="240"/>
      <c r="WGY156" s="234"/>
      <c r="WGZ156" s="258"/>
      <c r="WHA156" s="242"/>
      <c r="WHB156" s="237"/>
      <c r="WHC156" s="237"/>
      <c r="WHD156" s="243"/>
      <c r="WHE156" s="261"/>
      <c r="WHF156" s="56"/>
      <c r="WHG156" s="245"/>
      <c r="WHH156" s="269"/>
      <c r="WHI156" s="270"/>
      <c r="WHJ156" s="271"/>
      <c r="WHK156" s="270"/>
      <c r="WHL156" s="272"/>
      <c r="WHM156" s="245"/>
      <c r="WHN156" s="245"/>
      <c r="WHO156" s="245"/>
      <c r="WHP156" s="272"/>
      <c r="WHQ156" s="273"/>
      <c r="WHR156" s="274"/>
      <c r="WHS156" s="275"/>
      <c r="WHT156" s="275"/>
      <c r="WHU156" s="275"/>
      <c r="WHV156" s="275"/>
      <c r="WHW156" s="254"/>
      <c r="WHX156" s="254"/>
      <c r="WHY156" s="254"/>
      <c r="WHZ156" s="254"/>
      <c r="WIA156" s="254"/>
      <c r="WIB156" s="254"/>
      <c r="WIC156" s="254"/>
      <c r="WID156" s="267"/>
      <c r="WIE156" s="234"/>
      <c r="WIF156" s="235"/>
      <c r="WIG156" s="236"/>
      <c r="WIH156" s="237"/>
      <c r="WII156" s="276"/>
      <c r="WIJ156" s="239"/>
      <c r="WIK156" s="235"/>
      <c r="WIL156" s="236"/>
      <c r="WIM156" s="240"/>
      <c r="WIN156" s="234"/>
      <c r="WIO156" s="258"/>
      <c r="WIP156" s="242"/>
      <c r="WIQ156" s="237"/>
      <c r="WIR156" s="237"/>
      <c r="WIS156" s="243"/>
      <c r="WIT156" s="261"/>
      <c r="WIU156" s="56"/>
      <c r="WIV156" s="245"/>
      <c r="WIW156" s="269"/>
      <c r="WIX156" s="270"/>
      <c r="WIY156" s="271"/>
      <c r="WIZ156" s="270"/>
      <c r="WJA156" s="272"/>
      <c r="WJB156" s="245"/>
      <c r="WJC156" s="245"/>
      <c r="WJD156" s="245"/>
      <c r="WJE156" s="272"/>
      <c r="WJF156" s="273"/>
      <c r="WJG156" s="274"/>
      <c r="WJH156" s="275"/>
      <c r="WJI156" s="275"/>
      <c r="WJJ156" s="275"/>
      <c r="WJK156" s="275"/>
      <c r="WJL156" s="254"/>
      <c r="WJM156" s="254"/>
      <c r="WJN156" s="254"/>
      <c r="WJO156" s="254"/>
      <c r="WJP156" s="254"/>
      <c r="WJQ156" s="254"/>
      <c r="WJR156" s="254"/>
      <c r="WJS156" s="267"/>
      <c r="WJT156" s="234"/>
      <c r="WJU156" s="235"/>
      <c r="WJV156" s="236"/>
      <c r="WJW156" s="237"/>
      <c r="WJX156" s="276"/>
      <c r="WJY156" s="239"/>
      <c r="WJZ156" s="235"/>
      <c r="WKA156" s="236"/>
      <c r="WKB156" s="240"/>
      <c r="WKC156" s="234"/>
      <c r="WKD156" s="258"/>
      <c r="WKE156" s="242"/>
      <c r="WKF156" s="237"/>
      <c r="WKG156" s="237"/>
      <c r="WKH156" s="243"/>
      <c r="WKI156" s="261"/>
      <c r="WKJ156" s="56"/>
      <c r="WKK156" s="245"/>
      <c r="WKL156" s="269"/>
      <c r="WKM156" s="270"/>
      <c r="WKN156" s="271"/>
      <c r="WKO156" s="270"/>
      <c r="WKP156" s="272"/>
      <c r="WKQ156" s="245"/>
      <c r="WKR156" s="245"/>
      <c r="WKS156" s="245"/>
      <c r="WKT156" s="272"/>
      <c r="WKU156" s="273"/>
      <c r="WKV156" s="274"/>
      <c r="WKW156" s="275"/>
      <c r="WKX156" s="275"/>
      <c r="WKY156" s="275"/>
      <c r="WKZ156" s="275"/>
      <c r="WLA156" s="254"/>
      <c r="WLB156" s="254"/>
      <c r="WLC156" s="254"/>
      <c r="WLD156" s="254"/>
      <c r="WLE156" s="254"/>
      <c r="WLF156" s="254"/>
      <c r="WLG156" s="254"/>
      <c r="WLH156" s="267"/>
      <c r="WLI156" s="234"/>
      <c r="WLJ156" s="235"/>
      <c r="WLK156" s="236"/>
      <c r="WLL156" s="237"/>
      <c r="WLM156" s="276"/>
      <c r="WLN156" s="239"/>
      <c r="WLO156" s="235"/>
      <c r="WLP156" s="236"/>
      <c r="WLQ156" s="240"/>
      <c r="WLR156" s="234"/>
      <c r="WLS156" s="258"/>
      <c r="WLT156" s="242"/>
      <c r="WLU156" s="237"/>
      <c r="WLV156" s="237"/>
      <c r="WLW156" s="243"/>
      <c r="WLX156" s="261"/>
      <c r="WLY156" s="56"/>
      <c r="WLZ156" s="245"/>
      <c r="WMA156" s="269"/>
      <c r="WMB156" s="270"/>
      <c r="WMC156" s="271"/>
      <c r="WMD156" s="270"/>
      <c r="WME156" s="272"/>
      <c r="WMF156" s="245"/>
      <c r="WMG156" s="245"/>
      <c r="WMH156" s="245"/>
      <c r="WMI156" s="272"/>
      <c r="WMJ156" s="273"/>
      <c r="WMK156" s="274"/>
      <c r="WML156" s="275"/>
      <c r="WMM156" s="275"/>
      <c r="WMN156" s="275"/>
      <c r="WMO156" s="275"/>
      <c r="WMP156" s="254"/>
      <c r="WMQ156" s="254"/>
      <c r="WMR156" s="254"/>
      <c r="WMS156" s="254"/>
      <c r="WMT156" s="254"/>
      <c r="WMU156" s="254"/>
      <c r="WMV156" s="254"/>
      <c r="WMW156" s="267"/>
      <c r="WMX156" s="234"/>
      <c r="WMY156" s="235"/>
      <c r="WMZ156" s="236"/>
      <c r="WNA156" s="237"/>
      <c r="WNB156" s="276"/>
      <c r="WNC156" s="239"/>
      <c r="WND156" s="235"/>
      <c r="WNE156" s="236"/>
      <c r="WNF156" s="240"/>
      <c r="WNG156" s="234"/>
      <c r="WNH156" s="258"/>
      <c r="WNI156" s="242"/>
      <c r="WNJ156" s="237"/>
      <c r="WNK156" s="237"/>
      <c r="WNL156" s="243"/>
      <c r="WNM156" s="261"/>
      <c r="WNN156" s="56"/>
      <c r="WNO156" s="245"/>
      <c r="WNP156" s="269"/>
      <c r="WNQ156" s="270"/>
      <c r="WNR156" s="271"/>
      <c r="WNS156" s="270"/>
      <c r="WNT156" s="272"/>
      <c r="WNU156" s="245"/>
      <c r="WNV156" s="245"/>
      <c r="WNW156" s="245"/>
      <c r="WNX156" s="272"/>
      <c r="WNY156" s="273"/>
      <c r="WNZ156" s="274"/>
      <c r="WOA156" s="275"/>
      <c r="WOB156" s="275"/>
      <c r="WOC156" s="275"/>
      <c r="WOD156" s="275"/>
      <c r="WOE156" s="254"/>
      <c r="WOF156" s="254"/>
      <c r="WOG156" s="254"/>
      <c r="WOH156" s="254"/>
      <c r="WOI156" s="254"/>
      <c r="WOJ156" s="254"/>
      <c r="WOK156" s="254"/>
      <c r="WOL156" s="267"/>
      <c r="WOM156" s="234"/>
      <c r="WON156" s="235"/>
      <c r="WOO156" s="236"/>
      <c r="WOP156" s="237"/>
      <c r="WOQ156" s="276"/>
      <c r="WOR156" s="239"/>
      <c r="WOS156" s="235"/>
      <c r="WOT156" s="236"/>
      <c r="WOU156" s="240"/>
      <c r="WOV156" s="234"/>
      <c r="WOW156" s="258"/>
      <c r="WOX156" s="242"/>
      <c r="WOY156" s="237"/>
      <c r="WOZ156" s="237"/>
      <c r="WPA156" s="243"/>
      <c r="WPB156" s="261"/>
      <c r="WPC156" s="56"/>
      <c r="WPD156" s="245"/>
      <c r="WPE156" s="269"/>
      <c r="WPF156" s="270"/>
      <c r="WPG156" s="271"/>
      <c r="WPH156" s="270"/>
      <c r="WPI156" s="272"/>
      <c r="WPJ156" s="245"/>
      <c r="WPK156" s="245"/>
      <c r="WPL156" s="245"/>
      <c r="WPM156" s="272"/>
      <c r="WPN156" s="273"/>
      <c r="WPO156" s="274"/>
      <c r="WPP156" s="275"/>
      <c r="WPQ156" s="275"/>
      <c r="WPR156" s="275"/>
      <c r="WPS156" s="275"/>
      <c r="WPT156" s="254"/>
      <c r="WPU156" s="254"/>
      <c r="WPV156" s="254"/>
      <c r="WPW156" s="254"/>
      <c r="WPX156" s="254"/>
      <c r="WPY156" s="254"/>
      <c r="WPZ156" s="254"/>
      <c r="WQA156" s="267"/>
      <c r="WQB156" s="234"/>
      <c r="WQC156" s="235"/>
      <c r="WQD156" s="236"/>
      <c r="WQE156" s="237"/>
      <c r="WQF156" s="276"/>
      <c r="WQG156" s="239"/>
      <c r="WQH156" s="235"/>
      <c r="WQI156" s="236"/>
      <c r="WQJ156" s="240"/>
      <c r="WQK156" s="234"/>
      <c r="WQL156" s="258"/>
      <c r="WQM156" s="242"/>
      <c r="WQN156" s="237"/>
      <c r="WQO156" s="237"/>
      <c r="WQP156" s="243"/>
      <c r="WQQ156" s="261"/>
      <c r="WQR156" s="56"/>
      <c r="WQS156" s="245"/>
      <c r="WQT156" s="269"/>
      <c r="WQU156" s="270"/>
      <c r="WQV156" s="271"/>
      <c r="WQW156" s="270"/>
      <c r="WQX156" s="272"/>
      <c r="WQY156" s="245"/>
      <c r="WQZ156" s="245"/>
      <c r="WRA156" s="245"/>
      <c r="WRB156" s="272"/>
      <c r="WRC156" s="273"/>
      <c r="WRD156" s="274"/>
      <c r="WRE156" s="275"/>
      <c r="WRF156" s="275"/>
      <c r="WRG156" s="275"/>
      <c r="WRH156" s="275"/>
      <c r="WRI156" s="254"/>
      <c r="WRJ156" s="254"/>
      <c r="WRK156" s="254"/>
      <c r="WRL156" s="254"/>
      <c r="WRM156" s="254"/>
      <c r="WRN156" s="254"/>
      <c r="WRO156" s="254"/>
      <c r="WRP156" s="267"/>
      <c r="WRQ156" s="234"/>
      <c r="WRR156" s="235"/>
      <c r="WRS156" s="236"/>
      <c r="WRT156" s="237"/>
      <c r="WRU156" s="276"/>
      <c r="WRV156" s="239"/>
      <c r="WRW156" s="235"/>
      <c r="WRX156" s="236"/>
      <c r="WRY156" s="240"/>
      <c r="WRZ156" s="234"/>
      <c r="WSA156" s="258"/>
      <c r="WSB156" s="242"/>
      <c r="WSC156" s="237"/>
      <c r="WSD156" s="237"/>
      <c r="WSE156" s="243"/>
      <c r="WSF156" s="261"/>
      <c r="WSG156" s="56"/>
      <c r="WSH156" s="245"/>
      <c r="WSI156" s="269"/>
      <c r="WSJ156" s="270"/>
      <c r="WSK156" s="271"/>
      <c r="WSL156" s="270"/>
      <c r="WSM156" s="272"/>
      <c r="WSN156" s="245"/>
      <c r="WSO156" s="245"/>
      <c r="WSP156" s="245"/>
      <c r="WSQ156" s="272"/>
      <c r="WSR156" s="273"/>
      <c r="WSS156" s="274"/>
      <c r="WST156" s="275"/>
      <c r="WSU156" s="275"/>
      <c r="WSV156" s="275"/>
      <c r="WSW156" s="275"/>
      <c r="WSX156" s="254"/>
      <c r="WSY156" s="254"/>
      <c r="WSZ156" s="254"/>
      <c r="WTA156" s="254"/>
      <c r="WTB156" s="254"/>
      <c r="WTC156" s="254"/>
      <c r="WTD156" s="254"/>
      <c r="WTE156" s="267"/>
      <c r="WTF156" s="234"/>
      <c r="WTG156" s="235"/>
      <c r="WTH156" s="236"/>
      <c r="WTI156" s="237"/>
      <c r="WTJ156" s="276"/>
      <c r="WTK156" s="239"/>
      <c r="WTL156" s="235"/>
      <c r="WTM156" s="236"/>
      <c r="WTN156" s="240"/>
      <c r="WTO156" s="234"/>
      <c r="WTP156" s="258"/>
      <c r="WTQ156" s="242"/>
      <c r="WTR156" s="237"/>
      <c r="WTS156" s="237"/>
      <c r="WTT156" s="243"/>
      <c r="WTU156" s="261"/>
      <c r="WTV156" s="56"/>
      <c r="WTW156" s="245"/>
      <c r="WTX156" s="269"/>
      <c r="WTY156" s="270"/>
      <c r="WTZ156" s="271"/>
      <c r="WUA156" s="270"/>
      <c r="WUB156" s="272"/>
      <c r="WUC156" s="245"/>
      <c r="WUD156" s="245"/>
      <c r="WUE156" s="245"/>
      <c r="WUF156" s="272"/>
      <c r="WUG156" s="273"/>
      <c r="WUH156" s="274"/>
      <c r="WUI156" s="275"/>
      <c r="WUJ156" s="275"/>
      <c r="WUK156" s="275"/>
      <c r="WUL156" s="275"/>
      <c r="WUM156" s="254"/>
      <c r="WUN156" s="254"/>
      <c r="WUO156" s="254"/>
      <c r="WUP156" s="254"/>
      <c r="WUQ156" s="254"/>
      <c r="WUR156" s="254"/>
      <c r="WUS156" s="254"/>
      <c r="WUT156" s="267"/>
      <c r="WUU156" s="234"/>
      <c r="WUV156" s="235"/>
      <c r="WUW156" s="236"/>
      <c r="WUX156" s="237"/>
      <c r="WUY156" s="276"/>
      <c r="WUZ156" s="239"/>
      <c r="WVA156" s="235"/>
      <c r="WVB156" s="236"/>
      <c r="WVC156" s="240"/>
      <c r="WVD156" s="234"/>
      <c r="WVE156" s="258"/>
      <c r="WVF156" s="242"/>
      <c r="WVG156" s="237"/>
      <c r="WVH156" s="237"/>
      <c r="WVI156" s="243"/>
      <c r="WVJ156" s="261"/>
      <c r="WVK156" s="56"/>
      <c r="WVL156" s="245"/>
      <c r="WVM156" s="269"/>
      <c r="WVN156" s="270"/>
      <c r="WVO156" s="271"/>
      <c r="WVP156" s="270"/>
      <c r="WVQ156" s="272"/>
      <c r="WVR156" s="245"/>
      <c r="WVS156" s="245"/>
      <c r="WVT156" s="245"/>
      <c r="WVU156" s="272"/>
      <c r="WVV156" s="273"/>
      <c r="WVW156" s="274"/>
      <c r="WVX156" s="275"/>
      <c r="WVY156" s="275"/>
      <c r="WVZ156" s="275"/>
      <c r="WWA156" s="275"/>
      <c r="WWB156" s="254"/>
      <c r="WWC156" s="254"/>
      <c r="WWD156" s="254"/>
      <c r="WWE156" s="254"/>
      <c r="WWF156" s="254"/>
      <c r="WWG156" s="254"/>
      <c r="WWH156" s="254"/>
      <c r="WWI156" s="267"/>
      <c r="WWJ156" s="234"/>
      <c r="WWK156" s="235"/>
      <c r="WWL156" s="236"/>
      <c r="WWM156" s="237"/>
      <c r="WWN156" s="276"/>
      <c r="WWO156" s="239"/>
      <c r="WWP156" s="235"/>
      <c r="WWQ156" s="236"/>
      <c r="WWR156" s="240"/>
      <c r="WWS156" s="234"/>
      <c r="WWT156" s="258"/>
      <c r="WWU156" s="242"/>
      <c r="WWV156" s="237"/>
      <c r="WWW156" s="237"/>
      <c r="WWX156" s="243"/>
      <c r="WWY156" s="261"/>
      <c r="WWZ156" s="56"/>
      <c r="WXA156" s="245"/>
      <c r="WXB156" s="269"/>
      <c r="WXC156" s="270"/>
      <c r="WXD156" s="271"/>
      <c r="WXE156" s="270"/>
      <c r="WXF156" s="272"/>
      <c r="WXG156" s="245"/>
      <c r="WXH156" s="245"/>
      <c r="WXI156" s="245"/>
      <c r="WXJ156" s="272"/>
      <c r="WXK156" s="273"/>
      <c r="WXL156" s="274"/>
      <c r="WXM156" s="275"/>
      <c r="WXN156" s="275"/>
      <c r="WXO156" s="275"/>
      <c r="WXP156" s="275"/>
      <c r="WXQ156" s="254"/>
      <c r="WXR156" s="254"/>
      <c r="WXS156" s="254"/>
      <c r="WXT156" s="254"/>
      <c r="WXU156" s="254"/>
      <c r="WXV156" s="254"/>
      <c r="WXW156" s="254"/>
      <c r="WXX156" s="267"/>
      <c r="WXY156" s="234"/>
      <c r="WXZ156" s="235"/>
      <c r="WYA156" s="236"/>
      <c r="WYB156" s="237"/>
      <c r="WYC156" s="276"/>
      <c r="WYD156" s="239"/>
      <c r="WYE156" s="235"/>
      <c r="WYF156" s="236"/>
      <c r="WYG156" s="240"/>
      <c r="WYH156" s="234"/>
      <c r="WYI156" s="258"/>
      <c r="WYJ156" s="242"/>
      <c r="WYK156" s="237"/>
      <c r="WYL156" s="237"/>
      <c r="WYM156" s="243"/>
      <c r="WYN156" s="261"/>
      <c r="WYO156" s="56"/>
      <c r="WYP156" s="245"/>
      <c r="WYQ156" s="269"/>
      <c r="WYR156" s="270"/>
      <c r="WYS156" s="271"/>
      <c r="WYT156" s="270"/>
      <c r="WYU156" s="272"/>
      <c r="WYV156" s="245"/>
      <c r="WYW156" s="245"/>
      <c r="WYX156" s="245"/>
      <c r="WYY156" s="272"/>
      <c r="WYZ156" s="273"/>
      <c r="WZA156" s="274"/>
      <c r="WZB156" s="275"/>
      <c r="WZC156" s="275"/>
      <c r="WZD156" s="275"/>
      <c r="WZE156" s="275"/>
      <c r="WZF156" s="254"/>
      <c r="WZG156" s="254"/>
      <c r="WZH156" s="254"/>
      <c r="WZI156" s="254"/>
      <c r="WZJ156" s="254"/>
      <c r="WZK156" s="254"/>
      <c r="WZL156" s="254"/>
      <c r="WZM156" s="267"/>
      <c r="WZN156" s="234"/>
      <c r="WZO156" s="235"/>
      <c r="WZP156" s="236"/>
      <c r="WZQ156" s="237"/>
      <c r="WZR156" s="276"/>
      <c r="WZS156" s="239"/>
      <c r="WZT156" s="235"/>
      <c r="WZU156" s="236"/>
      <c r="WZV156" s="240"/>
      <c r="WZW156" s="234"/>
      <c r="WZX156" s="258"/>
      <c r="WZY156" s="242"/>
      <c r="WZZ156" s="237"/>
      <c r="XAA156" s="237"/>
      <c r="XAB156" s="243"/>
      <c r="XAC156" s="261"/>
      <c r="XAD156" s="56"/>
      <c r="XAE156" s="245"/>
      <c r="XAF156" s="269"/>
      <c r="XAG156" s="270"/>
      <c r="XAH156" s="271"/>
      <c r="XAI156" s="270"/>
      <c r="XAJ156" s="272"/>
      <c r="XAK156" s="245"/>
      <c r="XAL156" s="245"/>
      <c r="XAM156" s="245"/>
      <c r="XAN156" s="272"/>
      <c r="XAO156" s="273"/>
      <c r="XAP156" s="274"/>
      <c r="XAQ156" s="275"/>
      <c r="XAR156" s="275"/>
      <c r="XAS156" s="275"/>
      <c r="XAT156" s="275"/>
      <c r="XAU156" s="254"/>
      <c r="XAV156" s="254"/>
      <c r="XAW156" s="254"/>
      <c r="XAX156" s="254"/>
      <c r="XAY156" s="254"/>
      <c r="XAZ156" s="254"/>
      <c r="XBA156" s="254"/>
      <c r="XBB156" s="267"/>
      <c r="XBC156" s="234"/>
      <c r="XBD156" s="235"/>
      <c r="XBE156" s="236"/>
      <c r="XBF156" s="237"/>
      <c r="XBG156" s="276"/>
      <c r="XBH156" s="239"/>
      <c r="XBI156" s="235"/>
      <c r="XBJ156" s="236"/>
      <c r="XBK156" s="240"/>
      <c r="XBL156" s="234"/>
      <c r="XBM156" s="258"/>
      <c r="XBN156" s="242"/>
      <c r="XBO156" s="237"/>
      <c r="XBP156" s="237"/>
      <c r="XBQ156" s="243"/>
      <c r="XBR156" s="261"/>
      <c r="XBS156" s="56"/>
      <c r="XBT156" s="245"/>
      <c r="XBU156" s="269"/>
      <c r="XBV156" s="270"/>
      <c r="XBW156" s="271"/>
      <c r="XBX156" s="270"/>
      <c r="XBY156" s="272"/>
      <c r="XBZ156" s="245"/>
      <c r="XCA156" s="245"/>
      <c r="XCB156" s="245"/>
      <c r="XCC156" s="272"/>
      <c r="XCD156" s="273"/>
      <c r="XCE156" s="274"/>
      <c r="XCF156" s="275"/>
      <c r="XCG156" s="275"/>
      <c r="XCH156" s="275"/>
      <c r="XCI156" s="275"/>
      <c r="XCJ156" s="254"/>
      <c r="XCK156" s="254"/>
      <c r="XCL156" s="254"/>
      <c r="XCM156" s="254"/>
      <c r="XCN156" s="254"/>
      <c r="XCO156" s="254"/>
      <c r="XCP156" s="254"/>
      <c r="XCQ156" s="267"/>
      <c r="XCR156" s="234"/>
      <c r="XCS156" s="235"/>
      <c r="XCT156" s="236"/>
      <c r="XCU156" s="237"/>
      <c r="XCV156" s="276"/>
      <c r="XCW156" s="239"/>
      <c r="XCX156" s="235"/>
      <c r="XCY156" s="236"/>
      <c r="XCZ156" s="240"/>
      <c r="XDA156" s="234"/>
      <c r="XDB156" s="258"/>
      <c r="XDC156" s="242"/>
      <c r="XDD156" s="237"/>
      <c r="XDE156" s="237"/>
      <c r="XDF156" s="243"/>
      <c r="XDG156" s="261"/>
      <c r="XDH156" s="56"/>
      <c r="XDI156" s="245"/>
      <c r="XDJ156" s="269"/>
      <c r="XDK156" s="270"/>
      <c r="XDL156" s="271"/>
      <c r="XDM156" s="270"/>
      <c r="XDN156" s="272"/>
      <c r="XDO156" s="245"/>
      <c r="XDP156" s="245"/>
      <c r="XDQ156" s="245"/>
      <c r="XDR156" s="272"/>
      <c r="XDS156" s="273"/>
      <c r="XDT156" s="274"/>
      <c r="XDU156" s="275"/>
      <c r="XDV156" s="275"/>
      <c r="XDW156" s="275"/>
      <c r="XDX156" s="275"/>
      <c r="XDY156" s="254"/>
      <c r="XDZ156" s="254"/>
      <c r="XEA156" s="254"/>
      <c r="XEB156" s="254"/>
      <c r="XEC156" s="254"/>
      <c r="XED156" s="254"/>
      <c r="XEE156" s="254"/>
      <c r="XEF156" s="267"/>
      <c r="XEG156" s="234"/>
      <c r="XEH156" s="235"/>
      <c r="XEI156" s="236"/>
      <c r="XEJ156" s="237"/>
      <c r="XEK156" s="276"/>
      <c r="XEL156" s="239"/>
      <c r="XEM156" s="235"/>
      <c r="XEN156" s="236"/>
      <c r="XEO156" s="240"/>
      <c r="XEP156" s="234"/>
      <c r="XEQ156" s="258"/>
      <c r="XER156" s="242"/>
      <c r="XES156" s="237"/>
      <c r="XET156" s="237"/>
      <c r="XEU156" s="243"/>
      <c r="XEV156" s="261"/>
      <c r="XEW156" s="56"/>
      <c r="XEX156" s="245"/>
      <c r="XEY156" s="269"/>
      <c r="XEZ156" s="270"/>
      <c r="XFA156" s="271"/>
      <c r="XFB156" s="270"/>
      <c r="XFC156" s="272"/>
      <c r="XFD156" s="245"/>
    </row>
    <row r="157" spans="1:16384" s="255" customFormat="1" x14ac:dyDescent="0.3">
      <c r="A157" s="233">
        <f>WEEKNUM(plachta3434235[[#This Row],[LOADING DATE]],21)</f>
        <v>5</v>
      </c>
      <c r="B157" s="234" t="s">
        <v>82</v>
      </c>
      <c r="C157" s="235" t="s">
        <v>45</v>
      </c>
      <c r="D157" s="236" t="s">
        <v>83</v>
      </c>
      <c r="E157" s="237" t="s">
        <v>84</v>
      </c>
      <c r="F157" s="260">
        <v>45323</v>
      </c>
      <c r="G157" s="239">
        <v>0.45833333333333331</v>
      </c>
      <c r="H157" s="235" t="s">
        <v>42</v>
      </c>
      <c r="I157" s="236" t="s">
        <v>85</v>
      </c>
      <c r="J157" s="240" t="s">
        <v>86</v>
      </c>
      <c r="K157" s="234">
        <v>45324</v>
      </c>
      <c r="L157" s="259">
        <v>0.46875</v>
      </c>
      <c r="M157" s="242" t="s">
        <v>566</v>
      </c>
      <c r="N157" s="237" t="s">
        <v>67</v>
      </c>
      <c r="O157" s="237" t="s">
        <v>49</v>
      </c>
      <c r="P157" s="256"/>
      <c r="Q157" s="257" t="s">
        <v>567</v>
      </c>
      <c r="R157" s="32" t="s">
        <v>568</v>
      </c>
      <c r="S157" s="250">
        <v>990</v>
      </c>
      <c r="T157" s="246">
        <v>940</v>
      </c>
      <c r="U157" s="247">
        <f>plachta3434235[[#This Row],[SALES '[€']]]-plachta3434235[[#This Row],[PURCHASE '[€']]]</f>
        <v>50</v>
      </c>
      <c r="V157" s="248">
        <f>plachta3434235[[#This Row],[MARGIN '[€']]]/plachta3434235[[#This Row],[SALES '[€']]]</f>
        <v>5.0505050505050504E-2</v>
      </c>
      <c r="W157" s="247">
        <v>9215171395</v>
      </c>
      <c r="X157" s="249" t="s">
        <v>569</v>
      </c>
      <c r="Y157" s="250">
        <v>872</v>
      </c>
      <c r="Z157" s="250"/>
      <c r="AA157" s="250" t="s">
        <v>53</v>
      </c>
      <c r="AB157" s="249">
        <f>plachta3434235[[#This Row],[PURCHASE '[€']]]/plachta3434235[[#This Row],[KM]]</f>
        <v>1.0779816513761469</v>
      </c>
      <c r="AC157" s="251">
        <f>plachta3434235[[#This Row],[SALES '[€']]]/plachta3434235[[#This Row],[KM]]</f>
        <v>1.1353211009174311</v>
      </c>
      <c r="AD157" s="252"/>
      <c r="AE157" s="253"/>
      <c r="AF157" s="253"/>
      <c r="AG157" s="253"/>
      <c r="AH157" s="253"/>
      <c r="AI157" s="254"/>
      <c r="AJ157" s="254"/>
      <c r="AK157" s="254"/>
      <c r="AL157" s="254" t="str">
        <f>IF(plachta3434235[[#This Row],[DELIVERY TIME]]="STORNO","CANCELLED","OK")</f>
        <v>OK</v>
      </c>
      <c r="AM157" s="254"/>
      <c r="AN157" s="254" t="str">
        <f>IF(RIGHT(plachta3434235[[#This Row],[CARRIER]],3)="-MF",921,"")</f>
        <v/>
      </c>
      <c r="AO157" s="254"/>
    </row>
    <row r="158" spans="1:16384" s="255" customFormat="1" x14ac:dyDescent="0.3">
      <c r="A158" s="233">
        <f>WEEKNUM(plachta3434235[[#This Row],[LOADING DATE]],21)</f>
        <v>5</v>
      </c>
      <c r="B158" s="234" t="s">
        <v>82</v>
      </c>
      <c r="C158" s="235" t="s">
        <v>45</v>
      </c>
      <c r="D158" s="236" t="s">
        <v>83</v>
      </c>
      <c r="E158" s="237" t="s">
        <v>84</v>
      </c>
      <c r="F158" s="260">
        <v>45323</v>
      </c>
      <c r="G158" s="239">
        <v>0.375</v>
      </c>
      <c r="H158" s="235" t="s">
        <v>42</v>
      </c>
      <c r="I158" s="236" t="s">
        <v>85</v>
      </c>
      <c r="J158" s="240" t="s">
        <v>86</v>
      </c>
      <c r="K158" s="234">
        <v>45327</v>
      </c>
      <c r="L158" s="259">
        <v>0.25</v>
      </c>
      <c r="M158" s="242" t="s">
        <v>570</v>
      </c>
      <c r="N158" s="237" t="s">
        <v>67</v>
      </c>
      <c r="O158" s="237" t="s">
        <v>49</v>
      </c>
      <c r="P158" s="256"/>
      <c r="Q158" s="257" t="s">
        <v>571</v>
      </c>
      <c r="R158" s="32" t="s">
        <v>572</v>
      </c>
      <c r="S158" s="250">
        <v>990</v>
      </c>
      <c r="T158" s="246">
        <v>950</v>
      </c>
      <c r="U158" s="247">
        <f>plachta3434235[[#This Row],[SALES '[€']]]-plachta3434235[[#This Row],[PURCHASE '[€']]]</f>
        <v>40</v>
      </c>
      <c r="V158" s="248">
        <f>plachta3434235[[#This Row],[MARGIN '[€']]]/plachta3434235[[#This Row],[SALES '[€']]]</f>
        <v>4.0404040404040407E-2</v>
      </c>
      <c r="W158" s="247">
        <v>9215171403</v>
      </c>
      <c r="X158" s="249" t="s">
        <v>573</v>
      </c>
      <c r="Y158" s="250">
        <v>872</v>
      </c>
      <c r="Z158" s="250"/>
      <c r="AA158" s="250" t="s">
        <v>53</v>
      </c>
      <c r="AB158" s="249">
        <f>plachta3434235[[#This Row],[PURCHASE '[€']]]/plachta3434235[[#This Row],[KM]]</f>
        <v>1.0894495412844036</v>
      </c>
      <c r="AC158" s="251">
        <f>plachta3434235[[#This Row],[SALES '[€']]]/plachta3434235[[#This Row],[KM]]</f>
        <v>1.1353211009174311</v>
      </c>
      <c r="AD158" s="252"/>
      <c r="AE158" s="253"/>
      <c r="AF158" s="253"/>
      <c r="AG158" s="253"/>
      <c r="AH158" s="253"/>
      <c r="AI158" s="254"/>
      <c r="AJ158" s="254"/>
      <c r="AK158" s="254"/>
      <c r="AL158" s="254" t="str">
        <f>IF(plachta3434235[[#This Row],[DELIVERY TIME]]="STORNO","CANCELLED","OK")</f>
        <v>OK</v>
      </c>
      <c r="AM158" s="254"/>
      <c r="AN158" s="254" t="str">
        <f>IF(RIGHT(plachta3434235[[#This Row],[CARRIER]],3)="-MF",921,"")</f>
        <v/>
      </c>
      <c r="AO158" s="254"/>
    </row>
    <row r="159" spans="1:16384" s="255" customFormat="1" x14ac:dyDescent="0.3">
      <c r="A159" s="233">
        <f>WEEKNUM(plachta3434235[[#This Row],[LOADING DATE]],21)</f>
        <v>5</v>
      </c>
      <c r="B159" s="234" t="s">
        <v>82</v>
      </c>
      <c r="C159" s="235" t="s">
        <v>45</v>
      </c>
      <c r="D159" s="236" t="s">
        <v>83</v>
      </c>
      <c r="E159" s="237" t="s">
        <v>84</v>
      </c>
      <c r="F159" s="266">
        <v>45322</v>
      </c>
      <c r="G159" s="239">
        <v>0.41666666666666669</v>
      </c>
      <c r="H159" s="235" t="s">
        <v>42</v>
      </c>
      <c r="I159" s="236" t="s">
        <v>85</v>
      </c>
      <c r="J159" s="240" t="s">
        <v>86</v>
      </c>
      <c r="K159" s="234">
        <v>45323</v>
      </c>
      <c r="L159" s="259">
        <v>0.4375</v>
      </c>
      <c r="M159" s="242" t="s">
        <v>574</v>
      </c>
      <c r="N159" s="237" t="s">
        <v>67</v>
      </c>
      <c r="O159" s="237" t="s">
        <v>49</v>
      </c>
      <c r="P159" s="256"/>
      <c r="Q159" s="257" t="s">
        <v>575</v>
      </c>
      <c r="R159" s="32" t="s">
        <v>509</v>
      </c>
      <c r="S159" s="250">
        <v>990</v>
      </c>
      <c r="T159" s="246">
        <v>950</v>
      </c>
      <c r="U159" s="247">
        <f>plachta3434235[[#This Row],[SALES '[€']]]-plachta3434235[[#This Row],[PURCHASE '[€']]]</f>
        <v>40</v>
      </c>
      <c r="V159" s="248">
        <f>plachta3434235[[#This Row],[MARGIN '[€']]]/plachta3434235[[#This Row],[SALES '[€']]]</f>
        <v>4.0404040404040407E-2</v>
      </c>
      <c r="W159" s="247">
        <v>9215171402</v>
      </c>
      <c r="X159" s="249" t="s">
        <v>576</v>
      </c>
      <c r="Y159" s="250">
        <v>872</v>
      </c>
      <c r="Z159" s="250"/>
      <c r="AA159" s="250" t="s">
        <v>53</v>
      </c>
      <c r="AB159" s="249">
        <f>plachta3434235[[#This Row],[PURCHASE '[€']]]/plachta3434235[[#This Row],[KM]]</f>
        <v>1.0894495412844036</v>
      </c>
      <c r="AC159" s="251">
        <f>plachta3434235[[#This Row],[SALES '[€']]]/plachta3434235[[#This Row],[KM]]</f>
        <v>1.1353211009174311</v>
      </c>
      <c r="AD159" s="252"/>
      <c r="AE159" s="253"/>
      <c r="AF159" s="253"/>
      <c r="AG159" s="253"/>
      <c r="AH159" s="253"/>
      <c r="AI159" s="254"/>
      <c r="AJ159" s="254"/>
      <c r="AK159" s="254"/>
      <c r="AL159" s="254" t="str">
        <f>IF(plachta3434235[[#This Row],[DELIVERY TIME]]="STORNO","CANCELLED","OK")</f>
        <v>OK</v>
      </c>
      <c r="AM159" s="254"/>
      <c r="AN159" s="254" t="str">
        <f>IF(RIGHT(plachta3434235[[#This Row],[CARRIER]],3)="-MF",921,"")</f>
        <v/>
      </c>
      <c r="AO159" s="254"/>
    </row>
    <row r="160" spans="1:16384" s="255" customFormat="1" x14ac:dyDescent="0.3">
      <c r="A160" s="233">
        <f>WEEKNUM(plachta3434235[[#This Row],[LOADING DATE]],21)</f>
        <v>5</v>
      </c>
      <c r="B160" s="234" t="s">
        <v>82</v>
      </c>
      <c r="C160" s="235" t="s">
        <v>45</v>
      </c>
      <c r="D160" s="236" t="s">
        <v>83</v>
      </c>
      <c r="E160" s="237" t="s">
        <v>84</v>
      </c>
      <c r="F160" s="260">
        <v>45323</v>
      </c>
      <c r="G160" s="239">
        <v>0.5625</v>
      </c>
      <c r="H160" s="235" t="s">
        <v>42</v>
      </c>
      <c r="I160" s="236" t="s">
        <v>85</v>
      </c>
      <c r="J160" s="240" t="s">
        <v>86</v>
      </c>
      <c r="K160" s="234">
        <v>45324</v>
      </c>
      <c r="L160" s="241">
        <v>0.5625</v>
      </c>
      <c r="M160" s="242" t="s">
        <v>577</v>
      </c>
      <c r="N160" s="237" t="s">
        <v>67</v>
      </c>
      <c r="O160" s="237" t="s">
        <v>49</v>
      </c>
      <c r="P160" s="256"/>
      <c r="Q160" s="257" t="s">
        <v>578</v>
      </c>
      <c r="R160" s="32" t="s">
        <v>118</v>
      </c>
      <c r="S160" s="250">
        <v>990</v>
      </c>
      <c r="T160" s="246">
        <v>930</v>
      </c>
      <c r="U160" s="247">
        <f>plachta3434235[[#This Row],[SALES '[€']]]-plachta3434235[[#This Row],[PURCHASE '[€']]]</f>
        <v>60</v>
      </c>
      <c r="V160" s="248">
        <f>plachta3434235[[#This Row],[MARGIN '[€']]]/plachta3434235[[#This Row],[SALES '[€']]]</f>
        <v>6.0606060606060608E-2</v>
      </c>
      <c r="W160" s="247">
        <v>9215171301</v>
      </c>
      <c r="X160" s="249" t="s">
        <v>579</v>
      </c>
      <c r="Y160" s="250">
        <v>872</v>
      </c>
      <c r="Z160" s="250"/>
      <c r="AA160" s="250" t="s">
        <v>53</v>
      </c>
      <c r="AB160" s="249">
        <f>plachta3434235[[#This Row],[PURCHASE '[€']]]/plachta3434235[[#This Row],[KM]]</f>
        <v>1.0665137614678899</v>
      </c>
      <c r="AC160" s="251">
        <f>plachta3434235[[#This Row],[SALES '[€']]]/plachta3434235[[#This Row],[KM]]</f>
        <v>1.1353211009174311</v>
      </c>
      <c r="AD160" s="252"/>
      <c r="AE160" s="253"/>
      <c r="AF160" s="253"/>
      <c r="AG160" s="253"/>
      <c r="AH160" s="253"/>
      <c r="AI160" s="254"/>
      <c r="AJ160" s="254"/>
      <c r="AK160" s="254"/>
      <c r="AL160" s="254" t="str">
        <f>IF(plachta3434235[[#This Row],[DELIVERY TIME]]="STORNO","CANCELLED","OK")</f>
        <v>OK</v>
      </c>
      <c r="AM160" s="254"/>
      <c r="AN160" s="254" t="str">
        <f>IF(RIGHT(plachta3434235[[#This Row],[CARRIER]],3)="-MF",921,"")</f>
        <v/>
      </c>
      <c r="AO160" s="254"/>
    </row>
    <row r="161" spans="1:16384" s="255" customFormat="1" x14ac:dyDescent="0.3">
      <c r="A161" s="233">
        <f>WEEKNUM(plachta3434235[[#This Row],[LOADING DATE]],21)</f>
        <v>5</v>
      </c>
      <c r="B161" s="234" t="s">
        <v>82</v>
      </c>
      <c r="C161" s="235" t="s">
        <v>45</v>
      </c>
      <c r="D161" s="236" t="s">
        <v>83</v>
      </c>
      <c r="E161" s="237" t="s">
        <v>84</v>
      </c>
      <c r="F161" s="260">
        <v>45323</v>
      </c>
      <c r="G161" s="239">
        <v>0.54166666666666663</v>
      </c>
      <c r="H161" s="235" t="s">
        <v>42</v>
      </c>
      <c r="I161" s="236" t="s">
        <v>85</v>
      </c>
      <c r="J161" s="240" t="s">
        <v>86</v>
      </c>
      <c r="K161" s="234">
        <v>45324</v>
      </c>
      <c r="L161" s="259">
        <v>0.40625</v>
      </c>
      <c r="M161" s="242" t="s">
        <v>580</v>
      </c>
      <c r="N161" s="237" t="s">
        <v>67</v>
      </c>
      <c r="O161" s="237" t="s">
        <v>49</v>
      </c>
      <c r="P161" s="304" t="s">
        <v>581</v>
      </c>
      <c r="Q161" s="244" t="s">
        <v>582</v>
      </c>
      <c r="R161" s="32" t="s">
        <v>184</v>
      </c>
      <c r="S161" s="250">
        <v>990</v>
      </c>
      <c r="T161" s="246">
        <v>950</v>
      </c>
      <c r="U161" s="247">
        <f>plachta3434235[[#This Row],[SALES '[€']]]-plachta3434235[[#This Row],[PURCHASE '[€']]]</f>
        <v>40</v>
      </c>
      <c r="V161" s="248">
        <f>plachta3434235[[#This Row],[MARGIN '[€']]]/plachta3434235[[#This Row],[SALES '[€']]]</f>
        <v>4.0404040404040407E-2</v>
      </c>
      <c r="W161" s="247">
        <v>9215171294</v>
      </c>
      <c r="X161" s="249" t="s">
        <v>583</v>
      </c>
      <c r="Y161" s="250">
        <v>872</v>
      </c>
      <c r="Z161" s="250"/>
      <c r="AA161" s="250" t="s">
        <v>53</v>
      </c>
      <c r="AB161" s="249">
        <f>plachta3434235[[#This Row],[PURCHASE '[€']]]/plachta3434235[[#This Row],[KM]]</f>
        <v>1.0894495412844036</v>
      </c>
      <c r="AC161" s="251">
        <f>plachta3434235[[#This Row],[SALES '[€']]]/plachta3434235[[#This Row],[KM]]</f>
        <v>1.1353211009174311</v>
      </c>
      <c r="AD161" s="252"/>
      <c r="AE161" s="253"/>
      <c r="AF161" s="253"/>
      <c r="AG161" s="253"/>
      <c r="AH161" s="253"/>
      <c r="AI161" s="254"/>
      <c r="AJ161" s="254"/>
      <c r="AK161" s="254"/>
      <c r="AL161" s="254" t="str">
        <f>IF(plachta3434235[[#This Row],[DELIVERY TIME]]="STORNO","CANCELLED","OK")</f>
        <v>OK</v>
      </c>
      <c r="AM161" s="254"/>
      <c r="AN161" s="254" t="str">
        <f>IF(RIGHT(plachta3434235[[#This Row],[CARRIER]],3)="-MF",921,"")</f>
        <v/>
      </c>
      <c r="AO161" s="254"/>
    </row>
    <row r="162" spans="1:16384" s="255" customFormat="1" x14ac:dyDescent="0.3">
      <c r="A162" s="233">
        <f>WEEKNUM(plachta3434235[[#This Row],[LOADING DATE]],21)</f>
        <v>5</v>
      </c>
      <c r="B162" s="234" t="s">
        <v>82</v>
      </c>
      <c r="C162" s="235" t="s">
        <v>45</v>
      </c>
      <c r="D162" s="236" t="s">
        <v>83</v>
      </c>
      <c r="E162" s="237" t="s">
        <v>84</v>
      </c>
      <c r="F162" s="238">
        <v>45324</v>
      </c>
      <c r="G162" s="239">
        <v>0.41666666666666669</v>
      </c>
      <c r="H162" s="235" t="s">
        <v>42</v>
      </c>
      <c r="I162" s="236" t="s">
        <v>85</v>
      </c>
      <c r="J162" s="240" t="s">
        <v>86</v>
      </c>
      <c r="K162" s="234">
        <v>45327</v>
      </c>
      <c r="L162" s="259">
        <v>0.40625</v>
      </c>
      <c r="M162" s="242" t="s">
        <v>584</v>
      </c>
      <c r="N162" s="237" t="s">
        <v>67</v>
      </c>
      <c r="O162" s="237" t="s">
        <v>49</v>
      </c>
      <c r="P162" s="256"/>
      <c r="Q162" s="257" t="s">
        <v>585</v>
      </c>
      <c r="R162" s="32" t="s">
        <v>231</v>
      </c>
      <c r="S162" s="250">
        <v>990</v>
      </c>
      <c r="T162" s="246">
        <v>930</v>
      </c>
      <c r="U162" s="247">
        <f>plachta3434235[[#This Row],[SALES '[€']]]-plachta3434235[[#This Row],[PURCHASE '[€']]]</f>
        <v>60</v>
      </c>
      <c r="V162" s="248">
        <f>plachta3434235[[#This Row],[MARGIN '[€']]]/plachta3434235[[#This Row],[SALES '[€']]]</f>
        <v>6.0606060606060608E-2</v>
      </c>
      <c r="W162" s="247">
        <v>9215171302</v>
      </c>
      <c r="X162" s="249" t="s">
        <v>586</v>
      </c>
      <c r="Y162" s="250">
        <v>872</v>
      </c>
      <c r="Z162" s="250"/>
      <c r="AA162" s="250" t="s">
        <v>53</v>
      </c>
      <c r="AB162" s="249">
        <f>plachta3434235[[#This Row],[PURCHASE '[€']]]/plachta3434235[[#This Row],[KM]]</f>
        <v>1.0665137614678899</v>
      </c>
      <c r="AC162" s="251">
        <f>plachta3434235[[#This Row],[SALES '[€']]]/plachta3434235[[#This Row],[KM]]</f>
        <v>1.1353211009174311</v>
      </c>
      <c r="AD162" s="252"/>
      <c r="AE162" s="253"/>
      <c r="AF162" s="253"/>
      <c r="AG162" s="253"/>
      <c r="AH162" s="253"/>
      <c r="AI162" s="254"/>
      <c r="AJ162" s="254"/>
      <c r="AK162" s="254"/>
      <c r="AL162" s="254" t="str">
        <f>IF(plachta3434235[[#This Row],[DELIVERY TIME]]="STORNO","CANCELLED","OK")</f>
        <v>OK</v>
      </c>
      <c r="AM162" s="254"/>
      <c r="AN162" s="254" t="str">
        <f>IF(RIGHT(plachta3434235[[#This Row],[CARRIER]],3)="-MF",921,"")</f>
        <v/>
      </c>
      <c r="AO162" s="254"/>
    </row>
    <row r="163" spans="1:16384" s="255" customFormat="1" x14ac:dyDescent="0.3">
      <c r="A163" s="233">
        <f>WEEKNUM(plachta3434235[[#This Row],[LOADING DATE]],21)</f>
        <v>5</v>
      </c>
      <c r="B163" s="234" t="s">
        <v>82</v>
      </c>
      <c r="C163" s="235" t="s">
        <v>45</v>
      </c>
      <c r="D163" s="236" t="s">
        <v>83</v>
      </c>
      <c r="E163" s="237" t="s">
        <v>84</v>
      </c>
      <c r="F163" s="238">
        <v>45324</v>
      </c>
      <c r="G163" s="239">
        <v>0.375</v>
      </c>
      <c r="H163" s="235" t="s">
        <v>42</v>
      </c>
      <c r="I163" s="236" t="s">
        <v>85</v>
      </c>
      <c r="J163" s="240" t="s">
        <v>86</v>
      </c>
      <c r="K163" s="234">
        <v>45327</v>
      </c>
      <c r="L163" s="259">
        <v>0.46875</v>
      </c>
      <c r="M163" s="242" t="s">
        <v>587</v>
      </c>
      <c r="N163" s="237" t="s">
        <v>67</v>
      </c>
      <c r="O163" s="237" t="s">
        <v>49</v>
      </c>
      <c r="P163" s="278"/>
      <c r="Q163" s="257" t="s">
        <v>588</v>
      </c>
      <c r="R163" s="32" t="s">
        <v>100</v>
      </c>
      <c r="S163" s="250">
        <v>990</v>
      </c>
      <c r="T163" s="246">
        <v>950</v>
      </c>
      <c r="U163" s="247">
        <f>plachta3434235[[#This Row],[SALES '[€']]]-plachta3434235[[#This Row],[PURCHASE '[€']]]</f>
        <v>40</v>
      </c>
      <c r="V163" s="248">
        <f>plachta3434235[[#This Row],[MARGIN '[€']]]/plachta3434235[[#This Row],[SALES '[€']]]</f>
        <v>4.0404040404040407E-2</v>
      </c>
      <c r="W163" s="247">
        <v>9215171412</v>
      </c>
      <c r="X163" s="249" t="s">
        <v>589</v>
      </c>
      <c r="Y163" s="250">
        <v>872</v>
      </c>
      <c r="Z163" s="250"/>
      <c r="AA163" s="250" t="s">
        <v>53</v>
      </c>
      <c r="AB163" s="249">
        <f>plachta3434235[[#This Row],[PURCHASE '[€']]]/plachta3434235[[#This Row],[KM]]</f>
        <v>1.0894495412844036</v>
      </c>
      <c r="AC163" s="251">
        <f>plachta3434235[[#This Row],[SALES '[€']]]/plachta3434235[[#This Row],[KM]]</f>
        <v>1.1353211009174311</v>
      </c>
      <c r="AD163" s="252"/>
      <c r="AE163" s="253"/>
      <c r="AF163" s="253"/>
      <c r="AG163" s="253"/>
      <c r="AH163" s="253"/>
      <c r="AI163" s="254"/>
      <c r="AJ163" s="254"/>
      <c r="AK163" s="254"/>
      <c r="AL163" s="254" t="str">
        <f>IF(plachta3434235[[#This Row],[DELIVERY TIME]]="STORNO","CANCELLED","OK")</f>
        <v>OK</v>
      </c>
      <c r="AM163" s="254"/>
      <c r="AN163" s="254" t="str">
        <f>IF(RIGHT(plachta3434235[[#This Row],[CARRIER]],3)="-MF",921,"")</f>
        <v/>
      </c>
      <c r="AO163" s="254"/>
    </row>
    <row r="164" spans="1:16384" s="255" customFormat="1" x14ac:dyDescent="0.3">
      <c r="A164" s="233">
        <f>WEEKNUM(plachta3434235[[#This Row],[LOADING DATE]],21)</f>
        <v>5</v>
      </c>
      <c r="B164" s="234" t="s">
        <v>82</v>
      </c>
      <c r="C164" s="235" t="s">
        <v>45</v>
      </c>
      <c r="D164" s="236" t="s">
        <v>83</v>
      </c>
      <c r="E164" s="237" t="s">
        <v>84</v>
      </c>
      <c r="F164" s="238">
        <v>45324</v>
      </c>
      <c r="G164" s="239">
        <v>0.4375</v>
      </c>
      <c r="H164" s="235" t="s">
        <v>42</v>
      </c>
      <c r="I164" s="236" t="s">
        <v>85</v>
      </c>
      <c r="J164" s="240" t="s">
        <v>86</v>
      </c>
      <c r="K164" s="234">
        <v>45327</v>
      </c>
      <c r="L164" s="241">
        <v>0.65625</v>
      </c>
      <c r="M164" s="242" t="s">
        <v>590</v>
      </c>
      <c r="N164" s="237" t="s">
        <v>67</v>
      </c>
      <c r="O164" s="237" t="s">
        <v>49</v>
      </c>
      <c r="P164" s="256"/>
      <c r="Q164" s="257" t="s">
        <v>591</v>
      </c>
      <c r="R164" s="32" t="s">
        <v>448</v>
      </c>
      <c r="S164" s="250">
        <v>990</v>
      </c>
      <c r="T164" s="246">
        <v>930</v>
      </c>
      <c r="U164" s="247">
        <f>plachta3434235[[#This Row],[SALES '[€']]]-plachta3434235[[#This Row],[PURCHASE '[€']]]</f>
        <v>60</v>
      </c>
      <c r="V164" s="248">
        <f>plachta3434235[[#This Row],[MARGIN '[€']]]/plachta3434235[[#This Row],[SALES '[€']]]</f>
        <v>6.0606060606060608E-2</v>
      </c>
      <c r="W164" s="247">
        <v>9215171464</v>
      </c>
      <c r="X164" s="249" t="s">
        <v>592</v>
      </c>
      <c r="Y164" s="250">
        <v>872</v>
      </c>
      <c r="Z164" s="250"/>
      <c r="AA164" s="250" t="s">
        <v>53</v>
      </c>
      <c r="AB164" s="249">
        <f>plachta3434235[[#This Row],[PURCHASE '[€']]]/plachta3434235[[#This Row],[KM]]</f>
        <v>1.0665137614678899</v>
      </c>
      <c r="AC164" s="251">
        <f>plachta3434235[[#This Row],[SALES '[€']]]/plachta3434235[[#This Row],[KM]]</f>
        <v>1.1353211009174311</v>
      </c>
      <c r="AD164" s="252"/>
      <c r="AE164" s="253"/>
      <c r="AF164" s="253"/>
      <c r="AG164" s="253"/>
      <c r="AH164" s="253"/>
      <c r="AI164" s="254"/>
      <c r="AJ164" s="254"/>
      <c r="AK164" s="254"/>
      <c r="AL164" s="254" t="str">
        <f>IF(plachta3434235[[#This Row],[DELIVERY TIME]]="STORNO","CANCELLED","OK")</f>
        <v>OK</v>
      </c>
      <c r="AM164" s="254"/>
      <c r="AN164" s="254" t="str">
        <f>IF(RIGHT(plachta3434235[[#This Row],[CARRIER]],3)="-MF",921,"")</f>
        <v/>
      </c>
      <c r="AO164" s="254"/>
    </row>
    <row r="165" spans="1:16384" s="349" customFormat="1" x14ac:dyDescent="0.3">
      <c r="A165" s="333">
        <f>WEEKNUM(plachta3434235[[#This Row],[LOADING DATE]],21)</f>
        <v>5</v>
      </c>
      <c r="B165" s="334" t="s">
        <v>82</v>
      </c>
      <c r="C165" s="335" t="s">
        <v>45</v>
      </c>
      <c r="D165" s="336" t="s">
        <v>83</v>
      </c>
      <c r="E165" s="337" t="s">
        <v>84</v>
      </c>
      <c r="F165" s="334">
        <v>45324</v>
      </c>
      <c r="G165" s="338">
        <v>0.5</v>
      </c>
      <c r="H165" s="335" t="s">
        <v>42</v>
      </c>
      <c r="I165" s="336" t="s">
        <v>85</v>
      </c>
      <c r="J165" s="339" t="s">
        <v>86</v>
      </c>
      <c r="K165" s="334">
        <v>45327</v>
      </c>
      <c r="L165" s="339" t="s">
        <v>288</v>
      </c>
      <c r="M165" s="340" t="s">
        <v>593</v>
      </c>
      <c r="N165" s="337" t="s">
        <v>67</v>
      </c>
      <c r="O165" s="337" t="s">
        <v>49</v>
      </c>
      <c r="P165" s="278"/>
      <c r="Q165" s="332"/>
      <c r="R165" s="38" t="s">
        <v>314</v>
      </c>
      <c r="S165" s="337">
        <v>990</v>
      </c>
      <c r="T165" s="341">
        <v>980</v>
      </c>
      <c r="U165" s="342">
        <f>plachta3434235[[#This Row],[SALES '[€']]]-plachta3434235[[#This Row],[PURCHASE '[€']]]</f>
        <v>10</v>
      </c>
      <c r="V165" s="343">
        <f>plachta3434235[[#This Row],[MARGIN '[€']]]/plachta3434235[[#This Row],[SALES '[€']]]</f>
        <v>1.0101010101010102E-2</v>
      </c>
      <c r="W165" s="342"/>
      <c r="X165" s="344"/>
      <c r="Y165" s="337">
        <v>872</v>
      </c>
      <c r="Z165" s="337"/>
      <c r="AA165" s="337" t="s">
        <v>53</v>
      </c>
      <c r="AB165" s="344">
        <f>plachta3434235[[#This Row],[PURCHASE '[€']]]/plachta3434235[[#This Row],[KM]]</f>
        <v>1.1238532110091743</v>
      </c>
      <c r="AC165" s="345">
        <f>plachta3434235[[#This Row],[SALES '[€']]]/plachta3434235[[#This Row],[KM]]</f>
        <v>1.1353211009174311</v>
      </c>
      <c r="AD165" s="346"/>
      <c r="AE165" s="347"/>
      <c r="AF165" s="347"/>
      <c r="AG165" s="347"/>
      <c r="AH165" s="347"/>
      <c r="AI165" s="348"/>
      <c r="AJ165" s="348"/>
      <c r="AK165" s="348"/>
      <c r="AL165" s="348" t="str">
        <f>IF(plachta3434235[[#This Row],[DELIVERY TIME]]="STORNO","CANCELLED","OK")</f>
        <v>CANCELLED</v>
      </c>
      <c r="AM165" s="348"/>
      <c r="AN165" s="348" t="str">
        <f>IF(RIGHT(plachta3434235[[#This Row],[CARRIER]],3)="-MF",921,"")</f>
        <v/>
      </c>
      <c r="AO165" s="348"/>
      <c r="AP165" s="333"/>
      <c r="AQ165" s="334"/>
      <c r="AR165" s="335"/>
      <c r="AS165" s="336"/>
      <c r="AT165" s="337"/>
      <c r="AU165" s="334"/>
      <c r="AV165" s="338"/>
      <c r="AW165" s="335"/>
      <c r="AX165" s="336"/>
      <c r="AY165" s="339"/>
      <c r="AZ165" s="334"/>
      <c r="BA165" s="339"/>
      <c r="BB165" s="340"/>
      <c r="BC165" s="337"/>
      <c r="BD165" s="337"/>
      <c r="BE165" s="278"/>
      <c r="BF165" s="332"/>
      <c r="BG165" s="38"/>
      <c r="BH165" s="337"/>
      <c r="BI165" s="341"/>
      <c r="BJ165" s="342"/>
      <c r="BK165" s="343"/>
      <c r="BL165" s="342"/>
      <c r="BM165" s="344"/>
      <c r="BN165" s="337"/>
      <c r="BO165" s="337"/>
      <c r="BP165" s="337"/>
      <c r="BQ165" s="344"/>
      <c r="BR165" s="345"/>
      <c r="BS165" s="346"/>
      <c r="BT165" s="347"/>
      <c r="BU165" s="347"/>
      <c r="BV165" s="347"/>
      <c r="BW165" s="347"/>
      <c r="BX165" s="348"/>
      <c r="BY165" s="348"/>
      <c r="BZ165" s="348"/>
      <c r="CA165" s="348"/>
      <c r="CB165" s="348"/>
      <c r="CC165" s="348"/>
      <c r="CD165" s="348"/>
      <c r="CE165" s="333"/>
      <c r="CF165" s="334"/>
      <c r="CG165" s="335"/>
      <c r="CH165" s="336"/>
      <c r="CI165" s="337"/>
      <c r="CJ165" s="334"/>
      <c r="CK165" s="338"/>
      <c r="CL165" s="335"/>
      <c r="CM165" s="336"/>
      <c r="CN165" s="339"/>
      <c r="CO165" s="334"/>
      <c r="CP165" s="339"/>
      <c r="CQ165" s="340"/>
      <c r="CR165" s="337"/>
      <c r="CS165" s="337"/>
      <c r="CT165" s="278"/>
      <c r="CU165" s="332"/>
      <c r="CV165" s="38"/>
      <c r="CW165" s="337"/>
      <c r="CX165" s="341"/>
      <c r="CY165" s="342"/>
      <c r="CZ165" s="343"/>
      <c r="DA165" s="342"/>
      <c r="DB165" s="344"/>
      <c r="DC165" s="337"/>
      <c r="DD165" s="337"/>
      <c r="DE165" s="337"/>
      <c r="DF165" s="344"/>
      <c r="DG165" s="345"/>
      <c r="DH165" s="346"/>
      <c r="DI165" s="347"/>
      <c r="DJ165" s="347"/>
      <c r="DK165" s="347"/>
      <c r="DL165" s="347"/>
      <c r="DM165" s="348"/>
      <c r="DN165" s="348"/>
      <c r="DO165" s="348"/>
      <c r="DP165" s="348"/>
      <c r="DQ165" s="348"/>
      <c r="DR165" s="348"/>
      <c r="DS165" s="348"/>
      <c r="DT165" s="333"/>
      <c r="DU165" s="334"/>
      <c r="DV165" s="335"/>
      <c r="DW165" s="336"/>
      <c r="DX165" s="337"/>
      <c r="DY165" s="334"/>
      <c r="DZ165" s="338"/>
      <c r="EA165" s="335"/>
      <c r="EB165" s="336"/>
      <c r="EC165" s="339"/>
      <c r="ED165" s="334"/>
      <c r="EE165" s="339"/>
      <c r="EF165" s="340"/>
      <c r="EG165" s="337"/>
      <c r="EH165" s="337"/>
      <c r="EI165" s="278"/>
      <c r="EJ165" s="332"/>
      <c r="EK165" s="38"/>
      <c r="EL165" s="337"/>
      <c r="EM165" s="341"/>
      <c r="EN165" s="342"/>
      <c r="EO165" s="343"/>
      <c r="EP165" s="342"/>
      <c r="EQ165" s="344"/>
      <c r="ER165" s="337"/>
      <c r="ES165" s="337"/>
      <c r="ET165" s="337"/>
      <c r="EU165" s="344"/>
      <c r="EV165" s="345"/>
      <c r="EW165" s="346"/>
      <c r="EX165" s="347"/>
      <c r="EY165" s="347"/>
      <c r="EZ165" s="347"/>
      <c r="FA165" s="347"/>
      <c r="FB165" s="348"/>
      <c r="FC165" s="348"/>
      <c r="FD165" s="348"/>
      <c r="FE165" s="348"/>
      <c r="FF165" s="348"/>
      <c r="FG165" s="348"/>
      <c r="FH165" s="348"/>
      <c r="FI165" s="333"/>
      <c r="FJ165" s="334"/>
      <c r="FK165" s="335"/>
      <c r="FL165" s="336"/>
      <c r="FM165" s="337"/>
      <c r="FN165" s="334"/>
      <c r="FO165" s="338"/>
      <c r="FP165" s="335"/>
      <c r="FQ165" s="336"/>
      <c r="FR165" s="339"/>
      <c r="FS165" s="334"/>
      <c r="FT165" s="339"/>
      <c r="FU165" s="340"/>
      <c r="FV165" s="337"/>
      <c r="FW165" s="337"/>
      <c r="FX165" s="278"/>
      <c r="FY165" s="332"/>
      <c r="FZ165" s="38"/>
      <c r="GA165" s="337"/>
      <c r="GB165" s="341"/>
      <c r="GC165" s="342"/>
      <c r="GD165" s="343"/>
      <c r="GE165" s="342"/>
      <c r="GF165" s="344"/>
      <c r="GG165" s="337"/>
      <c r="GH165" s="337"/>
      <c r="GI165" s="337"/>
      <c r="GJ165" s="344"/>
      <c r="GK165" s="345"/>
      <c r="GL165" s="346"/>
      <c r="GM165" s="347"/>
      <c r="GN165" s="347"/>
      <c r="GO165" s="347"/>
      <c r="GP165" s="347"/>
      <c r="GQ165" s="348"/>
      <c r="GR165" s="348"/>
      <c r="GS165" s="348"/>
      <c r="GT165" s="348"/>
      <c r="GU165" s="348"/>
      <c r="GV165" s="348"/>
      <c r="GW165" s="348"/>
      <c r="GX165" s="333"/>
      <c r="GY165" s="334"/>
      <c r="GZ165" s="335"/>
      <c r="HA165" s="336"/>
      <c r="HB165" s="337"/>
      <c r="HC165" s="334"/>
      <c r="HD165" s="338"/>
      <c r="HE165" s="335"/>
      <c r="HF165" s="336"/>
      <c r="HG165" s="339"/>
      <c r="HH165" s="334"/>
      <c r="HI165" s="339"/>
      <c r="HJ165" s="340"/>
      <c r="HK165" s="337"/>
      <c r="HL165" s="337"/>
      <c r="HM165" s="278"/>
      <c r="HN165" s="332"/>
      <c r="HO165" s="38"/>
      <c r="HP165" s="337"/>
      <c r="HQ165" s="341"/>
      <c r="HR165" s="342"/>
      <c r="HS165" s="343"/>
      <c r="HT165" s="342"/>
      <c r="HU165" s="344"/>
      <c r="HV165" s="337"/>
      <c r="HW165" s="337"/>
      <c r="HX165" s="337"/>
      <c r="HY165" s="344"/>
      <c r="HZ165" s="345"/>
      <c r="IA165" s="346"/>
      <c r="IB165" s="347"/>
      <c r="IC165" s="347"/>
      <c r="ID165" s="347"/>
      <c r="IE165" s="347"/>
      <c r="IF165" s="348"/>
      <c r="IG165" s="348"/>
      <c r="IH165" s="348"/>
      <c r="II165" s="348"/>
      <c r="IJ165" s="348"/>
      <c r="IK165" s="348"/>
      <c r="IL165" s="348"/>
      <c r="IM165" s="333"/>
      <c r="IN165" s="334"/>
      <c r="IO165" s="335"/>
      <c r="IP165" s="336"/>
      <c r="IQ165" s="337"/>
      <c r="IR165" s="334"/>
      <c r="IS165" s="338"/>
      <c r="IT165" s="335"/>
      <c r="IU165" s="336"/>
      <c r="IV165" s="339"/>
      <c r="IW165" s="334"/>
      <c r="IX165" s="339"/>
      <c r="IY165" s="340"/>
      <c r="IZ165" s="337"/>
      <c r="JA165" s="337"/>
      <c r="JB165" s="278"/>
      <c r="JC165" s="332"/>
      <c r="JD165" s="38"/>
      <c r="JE165" s="337"/>
      <c r="JF165" s="341"/>
      <c r="JG165" s="342"/>
      <c r="JH165" s="343"/>
      <c r="JI165" s="342"/>
      <c r="JJ165" s="344"/>
      <c r="JK165" s="337"/>
      <c r="JL165" s="337"/>
      <c r="JM165" s="337"/>
      <c r="JN165" s="344"/>
      <c r="JO165" s="345"/>
      <c r="JP165" s="346"/>
      <c r="JQ165" s="347"/>
      <c r="JR165" s="347"/>
      <c r="JS165" s="347"/>
      <c r="JT165" s="347"/>
      <c r="JU165" s="348"/>
      <c r="JV165" s="348"/>
      <c r="JW165" s="348"/>
      <c r="JX165" s="348"/>
      <c r="JY165" s="348"/>
      <c r="JZ165" s="348"/>
      <c r="KA165" s="348"/>
      <c r="KB165" s="333"/>
      <c r="KC165" s="334"/>
      <c r="KD165" s="335"/>
      <c r="KE165" s="336"/>
      <c r="KF165" s="337"/>
      <c r="KG165" s="334"/>
      <c r="KH165" s="338"/>
      <c r="KI165" s="335"/>
      <c r="KJ165" s="336"/>
      <c r="KK165" s="339"/>
      <c r="KL165" s="334"/>
      <c r="KM165" s="339"/>
      <c r="KN165" s="340"/>
      <c r="KO165" s="337"/>
      <c r="KP165" s="337"/>
      <c r="KQ165" s="278"/>
      <c r="KR165" s="332"/>
      <c r="KS165" s="38"/>
      <c r="KT165" s="337"/>
      <c r="KU165" s="341"/>
      <c r="KV165" s="342"/>
      <c r="KW165" s="343"/>
      <c r="KX165" s="342"/>
      <c r="KY165" s="344"/>
      <c r="KZ165" s="337"/>
      <c r="LA165" s="337"/>
      <c r="LB165" s="337"/>
      <c r="LC165" s="344"/>
      <c r="LD165" s="345"/>
      <c r="LE165" s="346"/>
      <c r="LF165" s="347"/>
      <c r="LG165" s="347"/>
      <c r="LH165" s="347"/>
      <c r="LI165" s="347"/>
      <c r="LJ165" s="348"/>
      <c r="LK165" s="348"/>
      <c r="LL165" s="348"/>
      <c r="LM165" s="348"/>
      <c r="LN165" s="348"/>
      <c r="LO165" s="348"/>
      <c r="LP165" s="348"/>
      <c r="LQ165" s="333"/>
      <c r="LR165" s="334"/>
      <c r="LS165" s="335"/>
      <c r="LT165" s="336"/>
      <c r="LU165" s="337"/>
      <c r="LV165" s="334"/>
      <c r="LW165" s="338"/>
      <c r="LX165" s="335"/>
      <c r="LY165" s="336"/>
      <c r="LZ165" s="339"/>
      <c r="MA165" s="334"/>
      <c r="MB165" s="339"/>
      <c r="MC165" s="340"/>
      <c r="MD165" s="337"/>
      <c r="ME165" s="337"/>
      <c r="MF165" s="278"/>
      <c r="MG165" s="332"/>
      <c r="MH165" s="38"/>
      <c r="MI165" s="337"/>
      <c r="MJ165" s="341"/>
      <c r="MK165" s="342"/>
      <c r="ML165" s="343"/>
      <c r="MM165" s="342"/>
      <c r="MN165" s="344"/>
      <c r="MO165" s="337"/>
      <c r="MP165" s="337"/>
      <c r="MQ165" s="337"/>
      <c r="MR165" s="344"/>
      <c r="MS165" s="345"/>
      <c r="MT165" s="346"/>
      <c r="MU165" s="347"/>
      <c r="MV165" s="347"/>
      <c r="MW165" s="347"/>
      <c r="MX165" s="347"/>
      <c r="MY165" s="348"/>
      <c r="MZ165" s="348"/>
      <c r="NA165" s="348"/>
      <c r="NB165" s="348"/>
      <c r="NC165" s="348"/>
      <c r="ND165" s="348"/>
      <c r="NE165" s="348"/>
      <c r="NF165" s="333"/>
      <c r="NG165" s="334"/>
      <c r="NH165" s="335"/>
      <c r="NI165" s="336"/>
      <c r="NJ165" s="337"/>
      <c r="NK165" s="334"/>
      <c r="NL165" s="338"/>
      <c r="NM165" s="335"/>
      <c r="NN165" s="336"/>
      <c r="NO165" s="339"/>
      <c r="NP165" s="334"/>
      <c r="NQ165" s="339"/>
      <c r="NR165" s="340"/>
      <c r="NS165" s="337"/>
      <c r="NT165" s="337"/>
      <c r="NU165" s="278"/>
      <c r="NV165" s="332"/>
      <c r="NW165" s="38"/>
      <c r="NX165" s="337"/>
      <c r="NY165" s="341"/>
      <c r="NZ165" s="342"/>
      <c r="OA165" s="343"/>
      <c r="OB165" s="342"/>
      <c r="OC165" s="344"/>
      <c r="OD165" s="337"/>
      <c r="OE165" s="337"/>
      <c r="OF165" s="337"/>
      <c r="OG165" s="344"/>
      <c r="OH165" s="345"/>
      <c r="OI165" s="346"/>
      <c r="OJ165" s="347"/>
      <c r="OK165" s="347"/>
      <c r="OL165" s="347"/>
      <c r="OM165" s="347"/>
      <c r="ON165" s="348"/>
      <c r="OO165" s="348"/>
      <c r="OP165" s="348"/>
      <c r="OQ165" s="348"/>
      <c r="OR165" s="348"/>
      <c r="OS165" s="348"/>
      <c r="OT165" s="348"/>
      <c r="OU165" s="333"/>
      <c r="OV165" s="334"/>
      <c r="OW165" s="335"/>
      <c r="OX165" s="336"/>
      <c r="OY165" s="337"/>
      <c r="OZ165" s="334"/>
      <c r="PA165" s="338"/>
      <c r="PB165" s="335"/>
      <c r="PC165" s="336"/>
      <c r="PD165" s="339"/>
      <c r="PE165" s="334"/>
      <c r="PF165" s="339"/>
      <c r="PG165" s="340"/>
      <c r="PH165" s="337"/>
      <c r="PI165" s="337"/>
      <c r="PJ165" s="278"/>
      <c r="PK165" s="332"/>
      <c r="PL165" s="38"/>
      <c r="PM165" s="337"/>
      <c r="PN165" s="341"/>
      <c r="PO165" s="342"/>
      <c r="PP165" s="343"/>
      <c r="PQ165" s="342"/>
      <c r="PR165" s="344"/>
      <c r="PS165" s="337"/>
      <c r="PT165" s="337"/>
      <c r="PU165" s="337"/>
      <c r="PV165" s="344"/>
      <c r="PW165" s="345"/>
      <c r="PX165" s="346"/>
      <c r="PY165" s="347"/>
      <c r="PZ165" s="347"/>
      <c r="QA165" s="347"/>
      <c r="QB165" s="347"/>
      <c r="QC165" s="348"/>
      <c r="QD165" s="348"/>
      <c r="QE165" s="348"/>
      <c r="QF165" s="348"/>
      <c r="QG165" s="348"/>
      <c r="QH165" s="348"/>
      <c r="QI165" s="348"/>
      <c r="QJ165" s="333"/>
      <c r="QK165" s="334"/>
      <c r="QL165" s="335"/>
      <c r="QM165" s="336"/>
      <c r="QN165" s="337"/>
      <c r="QO165" s="334"/>
      <c r="QP165" s="338"/>
      <c r="QQ165" s="335"/>
      <c r="QR165" s="336"/>
      <c r="QS165" s="339"/>
      <c r="QT165" s="334"/>
      <c r="QU165" s="339"/>
      <c r="QV165" s="340"/>
      <c r="QW165" s="337"/>
      <c r="QX165" s="337"/>
      <c r="QY165" s="278"/>
      <c r="QZ165" s="332"/>
      <c r="RA165" s="38"/>
      <c r="RB165" s="337"/>
      <c r="RC165" s="341"/>
      <c r="RD165" s="342"/>
      <c r="RE165" s="343"/>
      <c r="RF165" s="342"/>
      <c r="RG165" s="344"/>
      <c r="RH165" s="337"/>
      <c r="RI165" s="337"/>
      <c r="RJ165" s="337"/>
      <c r="RK165" s="344"/>
      <c r="RL165" s="345"/>
      <c r="RM165" s="346"/>
      <c r="RN165" s="347"/>
      <c r="RO165" s="347"/>
      <c r="RP165" s="347"/>
      <c r="RQ165" s="347"/>
      <c r="RR165" s="348"/>
      <c r="RS165" s="348"/>
      <c r="RT165" s="348"/>
      <c r="RU165" s="348"/>
      <c r="RV165" s="348"/>
      <c r="RW165" s="348"/>
      <c r="RX165" s="348"/>
      <c r="RY165" s="333"/>
      <c r="RZ165" s="334"/>
      <c r="SA165" s="335"/>
      <c r="SB165" s="336"/>
      <c r="SC165" s="337"/>
      <c r="SD165" s="334"/>
      <c r="SE165" s="338"/>
      <c r="SF165" s="335"/>
      <c r="SG165" s="336"/>
      <c r="SH165" s="339"/>
      <c r="SI165" s="334"/>
      <c r="SJ165" s="339"/>
      <c r="SK165" s="340"/>
      <c r="SL165" s="337"/>
      <c r="SM165" s="337"/>
      <c r="SN165" s="278"/>
      <c r="SO165" s="332"/>
      <c r="SP165" s="38"/>
      <c r="SQ165" s="337"/>
      <c r="SR165" s="341"/>
      <c r="SS165" s="342"/>
      <c r="ST165" s="343"/>
      <c r="SU165" s="342"/>
      <c r="SV165" s="344"/>
      <c r="SW165" s="337"/>
      <c r="SX165" s="337"/>
      <c r="SY165" s="337"/>
      <c r="SZ165" s="344"/>
      <c r="TA165" s="345"/>
      <c r="TB165" s="346"/>
      <c r="TC165" s="347"/>
      <c r="TD165" s="347"/>
      <c r="TE165" s="347"/>
      <c r="TF165" s="347"/>
      <c r="TG165" s="348"/>
      <c r="TH165" s="348"/>
      <c r="TI165" s="348"/>
      <c r="TJ165" s="348"/>
      <c r="TK165" s="348"/>
      <c r="TL165" s="348"/>
      <c r="TM165" s="348"/>
      <c r="TN165" s="333"/>
      <c r="TO165" s="334"/>
      <c r="TP165" s="335"/>
      <c r="TQ165" s="336"/>
      <c r="TR165" s="337"/>
      <c r="TS165" s="334"/>
      <c r="TT165" s="338"/>
      <c r="TU165" s="335"/>
      <c r="TV165" s="336"/>
      <c r="TW165" s="339"/>
      <c r="TX165" s="334"/>
      <c r="TY165" s="339"/>
      <c r="TZ165" s="340"/>
      <c r="UA165" s="337"/>
      <c r="UB165" s="337"/>
      <c r="UC165" s="278"/>
      <c r="UD165" s="332"/>
      <c r="UE165" s="38"/>
      <c r="UF165" s="337"/>
      <c r="UG165" s="341"/>
      <c r="UH165" s="342"/>
      <c r="UI165" s="343"/>
      <c r="UJ165" s="342"/>
      <c r="UK165" s="344"/>
      <c r="UL165" s="337"/>
      <c r="UM165" s="337"/>
      <c r="UN165" s="337"/>
      <c r="UO165" s="344"/>
      <c r="UP165" s="345"/>
      <c r="UQ165" s="346"/>
      <c r="UR165" s="347"/>
      <c r="US165" s="347"/>
      <c r="UT165" s="347"/>
      <c r="UU165" s="347"/>
      <c r="UV165" s="348"/>
      <c r="UW165" s="348"/>
      <c r="UX165" s="348"/>
      <c r="UY165" s="348"/>
      <c r="UZ165" s="348"/>
      <c r="VA165" s="348"/>
      <c r="VB165" s="348"/>
      <c r="VC165" s="333"/>
      <c r="VD165" s="334"/>
      <c r="VE165" s="335"/>
      <c r="VF165" s="336"/>
      <c r="VG165" s="337"/>
      <c r="VH165" s="334"/>
      <c r="VI165" s="338"/>
      <c r="VJ165" s="335"/>
      <c r="VK165" s="336"/>
      <c r="VL165" s="339"/>
      <c r="VM165" s="334"/>
      <c r="VN165" s="339"/>
      <c r="VO165" s="340"/>
      <c r="VP165" s="337"/>
      <c r="VQ165" s="337"/>
      <c r="VR165" s="278"/>
      <c r="VS165" s="332"/>
      <c r="VT165" s="38"/>
      <c r="VU165" s="337"/>
      <c r="VV165" s="341"/>
      <c r="VW165" s="342"/>
      <c r="VX165" s="343"/>
      <c r="VY165" s="342"/>
      <c r="VZ165" s="344"/>
      <c r="WA165" s="337"/>
      <c r="WB165" s="337"/>
      <c r="WC165" s="337"/>
      <c r="WD165" s="344"/>
      <c r="WE165" s="345"/>
      <c r="WF165" s="346"/>
      <c r="WG165" s="347"/>
      <c r="WH165" s="347"/>
      <c r="WI165" s="347"/>
      <c r="WJ165" s="347"/>
      <c r="WK165" s="348"/>
      <c r="WL165" s="348"/>
      <c r="WM165" s="348"/>
      <c r="WN165" s="348"/>
      <c r="WO165" s="348"/>
      <c r="WP165" s="348"/>
      <c r="WQ165" s="348"/>
      <c r="WR165" s="333"/>
      <c r="WS165" s="334"/>
      <c r="WT165" s="335"/>
      <c r="WU165" s="336"/>
      <c r="WV165" s="337"/>
      <c r="WW165" s="334"/>
      <c r="WX165" s="338"/>
      <c r="WY165" s="335"/>
      <c r="WZ165" s="336"/>
      <c r="XA165" s="339"/>
      <c r="XB165" s="334"/>
      <c r="XC165" s="339"/>
      <c r="XD165" s="340"/>
      <c r="XE165" s="337"/>
      <c r="XF165" s="337"/>
      <c r="XG165" s="278"/>
      <c r="XH165" s="332"/>
      <c r="XI165" s="38"/>
      <c r="XJ165" s="337"/>
      <c r="XK165" s="341"/>
      <c r="XL165" s="342"/>
      <c r="XM165" s="343"/>
      <c r="XN165" s="342"/>
      <c r="XO165" s="344"/>
      <c r="XP165" s="337"/>
      <c r="XQ165" s="337"/>
      <c r="XR165" s="337"/>
      <c r="XS165" s="344"/>
      <c r="XT165" s="345"/>
      <c r="XU165" s="346"/>
      <c r="XV165" s="347"/>
      <c r="XW165" s="347"/>
      <c r="XX165" s="347"/>
      <c r="XY165" s="347"/>
      <c r="XZ165" s="348"/>
      <c r="YA165" s="348"/>
      <c r="YB165" s="348"/>
      <c r="YC165" s="348"/>
      <c r="YD165" s="348"/>
      <c r="YE165" s="348"/>
      <c r="YF165" s="348"/>
      <c r="YG165" s="333"/>
      <c r="YH165" s="334"/>
      <c r="YI165" s="335"/>
      <c r="YJ165" s="336"/>
      <c r="YK165" s="337"/>
      <c r="YL165" s="334"/>
      <c r="YM165" s="338"/>
      <c r="YN165" s="335"/>
      <c r="YO165" s="336"/>
      <c r="YP165" s="339"/>
      <c r="YQ165" s="334"/>
      <c r="YR165" s="339"/>
      <c r="YS165" s="340"/>
      <c r="YT165" s="337"/>
      <c r="YU165" s="337"/>
      <c r="YV165" s="278"/>
      <c r="YW165" s="332"/>
      <c r="YX165" s="38"/>
      <c r="YY165" s="337"/>
      <c r="YZ165" s="341"/>
      <c r="ZA165" s="342"/>
      <c r="ZB165" s="343"/>
      <c r="ZC165" s="342"/>
      <c r="ZD165" s="344"/>
      <c r="ZE165" s="337"/>
      <c r="ZF165" s="337"/>
      <c r="ZG165" s="337"/>
      <c r="ZH165" s="344"/>
      <c r="ZI165" s="345"/>
      <c r="ZJ165" s="346"/>
      <c r="ZK165" s="347"/>
      <c r="ZL165" s="347"/>
      <c r="ZM165" s="347"/>
      <c r="ZN165" s="347"/>
      <c r="ZO165" s="348"/>
      <c r="ZP165" s="348"/>
      <c r="ZQ165" s="348"/>
      <c r="ZR165" s="348"/>
      <c r="ZS165" s="348"/>
      <c r="ZT165" s="348"/>
      <c r="ZU165" s="348"/>
      <c r="ZV165" s="333"/>
      <c r="ZW165" s="334"/>
      <c r="ZX165" s="335"/>
      <c r="ZY165" s="336"/>
      <c r="ZZ165" s="337"/>
      <c r="AAA165" s="334"/>
      <c r="AAB165" s="338"/>
      <c r="AAC165" s="335"/>
      <c r="AAD165" s="336"/>
      <c r="AAE165" s="339"/>
      <c r="AAF165" s="334"/>
      <c r="AAG165" s="339"/>
      <c r="AAH165" s="340"/>
      <c r="AAI165" s="337"/>
      <c r="AAJ165" s="337"/>
      <c r="AAK165" s="278"/>
      <c r="AAL165" s="332"/>
      <c r="AAM165" s="38"/>
      <c r="AAN165" s="337"/>
      <c r="AAO165" s="341"/>
      <c r="AAP165" s="342"/>
      <c r="AAQ165" s="343"/>
      <c r="AAR165" s="342"/>
      <c r="AAS165" s="344"/>
      <c r="AAT165" s="337"/>
      <c r="AAU165" s="337"/>
      <c r="AAV165" s="337"/>
      <c r="AAW165" s="344"/>
      <c r="AAX165" s="345"/>
      <c r="AAY165" s="346"/>
      <c r="AAZ165" s="347"/>
      <c r="ABA165" s="347"/>
      <c r="ABB165" s="347"/>
      <c r="ABC165" s="347"/>
      <c r="ABD165" s="348"/>
      <c r="ABE165" s="348"/>
      <c r="ABF165" s="348"/>
      <c r="ABG165" s="348"/>
      <c r="ABH165" s="348"/>
      <c r="ABI165" s="348"/>
      <c r="ABJ165" s="348"/>
      <c r="ABK165" s="333"/>
      <c r="ABL165" s="334"/>
      <c r="ABM165" s="335"/>
      <c r="ABN165" s="336"/>
      <c r="ABO165" s="337"/>
      <c r="ABP165" s="334"/>
      <c r="ABQ165" s="338"/>
      <c r="ABR165" s="335"/>
      <c r="ABS165" s="336"/>
      <c r="ABT165" s="339"/>
      <c r="ABU165" s="334"/>
      <c r="ABV165" s="339"/>
      <c r="ABW165" s="340"/>
      <c r="ABX165" s="337"/>
      <c r="ABY165" s="337"/>
      <c r="ABZ165" s="278"/>
      <c r="ACA165" s="332"/>
      <c r="ACB165" s="38"/>
      <c r="ACC165" s="337"/>
      <c r="ACD165" s="341"/>
      <c r="ACE165" s="342"/>
      <c r="ACF165" s="343"/>
      <c r="ACG165" s="342"/>
      <c r="ACH165" s="344"/>
      <c r="ACI165" s="337"/>
      <c r="ACJ165" s="337"/>
      <c r="ACK165" s="337"/>
      <c r="ACL165" s="344"/>
      <c r="ACM165" s="345"/>
      <c r="ACN165" s="346"/>
      <c r="ACO165" s="347"/>
      <c r="ACP165" s="347"/>
      <c r="ACQ165" s="347"/>
      <c r="ACR165" s="347"/>
      <c r="ACS165" s="348"/>
      <c r="ACT165" s="348"/>
      <c r="ACU165" s="348"/>
      <c r="ACV165" s="348"/>
      <c r="ACW165" s="348"/>
      <c r="ACX165" s="348"/>
      <c r="ACY165" s="348"/>
      <c r="ACZ165" s="333"/>
      <c r="ADA165" s="334"/>
      <c r="ADB165" s="335"/>
      <c r="ADC165" s="336"/>
      <c r="ADD165" s="337"/>
      <c r="ADE165" s="334"/>
      <c r="ADF165" s="338"/>
      <c r="ADG165" s="335"/>
      <c r="ADH165" s="336"/>
      <c r="ADI165" s="339"/>
      <c r="ADJ165" s="334"/>
      <c r="ADK165" s="339"/>
      <c r="ADL165" s="340"/>
      <c r="ADM165" s="337"/>
      <c r="ADN165" s="337"/>
      <c r="ADO165" s="278"/>
      <c r="ADP165" s="332"/>
      <c r="ADQ165" s="38"/>
      <c r="ADR165" s="337"/>
      <c r="ADS165" s="341"/>
      <c r="ADT165" s="342"/>
      <c r="ADU165" s="343"/>
      <c r="ADV165" s="342"/>
      <c r="ADW165" s="344"/>
      <c r="ADX165" s="337"/>
      <c r="ADY165" s="337"/>
      <c r="ADZ165" s="337"/>
      <c r="AEA165" s="344"/>
      <c r="AEB165" s="345"/>
      <c r="AEC165" s="346"/>
      <c r="AED165" s="347"/>
      <c r="AEE165" s="347"/>
      <c r="AEF165" s="347"/>
      <c r="AEG165" s="347"/>
      <c r="AEH165" s="348"/>
      <c r="AEI165" s="348"/>
      <c r="AEJ165" s="348"/>
      <c r="AEK165" s="348"/>
      <c r="AEL165" s="348"/>
      <c r="AEM165" s="348"/>
      <c r="AEN165" s="348"/>
      <c r="AEO165" s="333"/>
      <c r="AEP165" s="334"/>
      <c r="AEQ165" s="335"/>
      <c r="AER165" s="336"/>
      <c r="AES165" s="337"/>
      <c r="AET165" s="334"/>
      <c r="AEU165" s="338"/>
      <c r="AEV165" s="335"/>
      <c r="AEW165" s="336"/>
      <c r="AEX165" s="339"/>
      <c r="AEY165" s="334"/>
      <c r="AEZ165" s="339"/>
      <c r="AFA165" s="340"/>
      <c r="AFB165" s="337"/>
      <c r="AFC165" s="337"/>
      <c r="AFD165" s="278"/>
      <c r="AFE165" s="332"/>
      <c r="AFF165" s="38"/>
      <c r="AFG165" s="337"/>
      <c r="AFH165" s="341"/>
      <c r="AFI165" s="342"/>
      <c r="AFJ165" s="343"/>
      <c r="AFK165" s="342"/>
      <c r="AFL165" s="344"/>
      <c r="AFM165" s="337"/>
      <c r="AFN165" s="337"/>
      <c r="AFO165" s="337"/>
      <c r="AFP165" s="344"/>
      <c r="AFQ165" s="345"/>
      <c r="AFR165" s="346"/>
      <c r="AFS165" s="347"/>
      <c r="AFT165" s="347"/>
      <c r="AFU165" s="347"/>
      <c r="AFV165" s="347"/>
      <c r="AFW165" s="348"/>
      <c r="AFX165" s="348"/>
      <c r="AFY165" s="348"/>
      <c r="AFZ165" s="348"/>
      <c r="AGA165" s="348"/>
      <c r="AGB165" s="348"/>
      <c r="AGC165" s="348"/>
      <c r="AGD165" s="333"/>
      <c r="AGE165" s="334"/>
      <c r="AGF165" s="335"/>
      <c r="AGG165" s="336"/>
      <c r="AGH165" s="337"/>
      <c r="AGI165" s="334"/>
      <c r="AGJ165" s="338"/>
      <c r="AGK165" s="335"/>
      <c r="AGL165" s="336"/>
      <c r="AGM165" s="339"/>
      <c r="AGN165" s="334"/>
      <c r="AGO165" s="339"/>
      <c r="AGP165" s="340"/>
      <c r="AGQ165" s="337"/>
      <c r="AGR165" s="337"/>
      <c r="AGS165" s="278"/>
      <c r="AGT165" s="332"/>
      <c r="AGU165" s="38"/>
      <c r="AGV165" s="337"/>
      <c r="AGW165" s="341"/>
      <c r="AGX165" s="342"/>
      <c r="AGY165" s="343"/>
      <c r="AGZ165" s="342"/>
      <c r="AHA165" s="344"/>
      <c r="AHB165" s="337"/>
      <c r="AHC165" s="337"/>
      <c r="AHD165" s="337"/>
      <c r="AHE165" s="344"/>
      <c r="AHF165" s="345"/>
      <c r="AHG165" s="346"/>
      <c r="AHH165" s="347"/>
      <c r="AHI165" s="347"/>
      <c r="AHJ165" s="347"/>
      <c r="AHK165" s="347"/>
      <c r="AHL165" s="348"/>
      <c r="AHM165" s="348"/>
      <c r="AHN165" s="348"/>
      <c r="AHO165" s="348"/>
      <c r="AHP165" s="348"/>
      <c r="AHQ165" s="348"/>
      <c r="AHR165" s="348"/>
      <c r="AHS165" s="333"/>
      <c r="AHT165" s="334"/>
      <c r="AHU165" s="335"/>
      <c r="AHV165" s="336"/>
      <c r="AHW165" s="337"/>
      <c r="AHX165" s="334"/>
      <c r="AHY165" s="338"/>
      <c r="AHZ165" s="335"/>
      <c r="AIA165" s="336"/>
      <c r="AIB165" s="339"/>
      <c r="AIC165" s="334"/>
      <c r="AID165" s="339"/>
      <c r="AIE165" s="340"/>
      <c r="AIF165" s="337"/>
      <c r="AIG165" s="337"/>
      <c r="AIH165" s="278"/>
      <c r="AII165" s="332"/>
      <c r="AIJ165" s="38"/>
      <c r="AIK165" s="337"/>
      <c r="AIL165" s="341"/>
      <c r="AIM165" s="342"/>
      <c r="AIN165" s="343"/>
      <c r="AIO165" s="342"/>
      <c r="AIP165" s="344"/>
      <c r="AIQ165" s="337"/>
      <c r="AIR165" s="337"/>
      <c r="AIS165" s="337"/>
      <c r="AIT165" s="344"/>
      <c r="AIU165" s="345"/>
      <c r="AIV165" s="346"/>
      <c r="AIW165" s="347"/>
      <c r="AIX165" s="347"/>
      <c r="AIY165" s="347"/>
      <c r="AIZ165" s="347"/>
      <c r="AJA165" s="348"/>
      <c r="AJB165" s="348"/>
      <c r="AJC165" s="348"/>
      <c r="AJD165" s="348"/>
      <c r="AJE165" s="348"/>
      <c r="AJF165" s="348"/>
      <c r="AJG165" s="348"/>
      <c r="AJH165" s="333"/>
      <c r="AJI165" s="334"/>
      <c r="AJJ165" s="335"/>
      <c r="AJK165" s="336"/>
      <c r="AJL165" s="337"/>
      <c r="AJM165" s="334"/>
      <c r="AJN165" s="338"/>
      <c r="AJO165" s="335"/>
      <c r="AJP165" s="336"/>
      <c r="AJQ165" s="339"/>
      <c r="AJR165" s="334"/>
      <c r="AJS165" s="339"/>
      <c r="AJT165" s="340"/>
      <c r="AJU165" s="337"/>
      <c r="AJV165" s="337"/>
      <c r="AJW165" s="278"/>
      <c r="AJX165" s="332"/>
      <c r="AJY165" s="38"/>
      <c r="AJZ165" s="337"/>
      <c r="AKA165" s="341"/>
      <c r="AKB165" s="342"/>
      <c r="AKC165" s="343"/>
      <c r="AKD165" s="342"/>
      <c r="AKE165" s="344"/>
      <c r="AKF165" s="337"/>
      <c r="AKG165" s="337"/>
      <c r="AKH165" s="337"/>
      <c r="AKI165" s="344"/>
      <c r="AKJ165" s="345"/>
      <c r="AKK165" s="346"/>
      <c r="AKL165" s="347"/>
      <c r="AKM165" s="347"/>
      <c r="AKN165" s="347"/>
      <c r="AKO165" s="347"/>
      <c r="AKP165" s="348"/>
      <c r="AKQ165" s="348"/>
      <c r="AKR165" s="348"/>
      <c r="AKS165" s="348"/>
      <c r="AKT165" s="348"/>
      <c r="AKU165" s="348"/>
      <c r="AKV165" s="348"/>
      <c r="AKW165" s="333"/>
      <c r="AKX165" s="334"/>
      <c r="AKY165" s="335"/>
      <c r="AKZ165" s="336"/>
      <c r="ALA165" s="337"/>
      <c r="ALB165" s="334"/>
      <c r="ALC165" s="338"/>
      <c r="ALD165" s="335"/>
      <c r="ALE165" s="336"/>
      <c r="ALF165" s="339"/>
      <c r="ALG165" s="334"/>
      <c r="ALH165" s="339"/>
      <c r="ALI165" s="340"/>
      <c r="ALJ165" s="337"/>
      <c r="ALK165" s="337"/>
      <c r="ALL165" s="278"/>
      <c r="ALM165" s="332"/>
      <c r="ALN165" s="38"/>
      <c r="ALO165" s="337"/>
      <c r="ALP165" s="341"/>
      <c r="ALQ165" s="342"/>
      <c r="ALR165" s="343"/>
      <c r="ALS165" s="342"/>
      <c r="ALT165" s="344"/>
      <c r="ALU165" s="337"/>
      <c r="ALV165" s="337"/>
      <c r="ALW165" s="337"/>
      <c r="ALX165" s="344"/>
      <c r="ALY165" s="345"/>
      <c r="ALZ165" s="346"/>
      <c r="AMA165" s="347"/>
      <c r="AMB165" s="347"/>
      <c r="AMC165" s="347"/>
      <c r="AMD165" s="347"/>
      <c r="AME165" s="348"/>
      <c r="AMF165" s="348"/>
      <c r="AMG165" s="348"/>
      <c r="AMH165" s="348"/>
      <c r="AMI165" s="348"/>
      <c r="AMJ165" s="348"/>
      <c r="AMK165" s="348"/>
      <c r="AML165" s="333"/>
      <c r="AMM165" s="334"/>
      <c r="AMN165" s="335"/>
      <c r="AMO165" s="336"/>
      <c r="AMP165" s="337"/>
      <c r="AMQ165" s="334"/>
      <c r="AMR165" s="338"/>
      <c r="AMS165" s="335"/>
      <c r="AMT165" s="336"/>
      <c r="AMU165" s="339"/>
      <c r="AMV165" s="334"/>
      <c r="AMW165" s="339"/>
      <c r="AMX165" s="340"/>
      <c r="AMY165" s="337"/>
      <c r="AMZ165" s="337"/>
      <c r="ANA165" s="278"/>
      <c r="ANB165" s="332"/>
      <c r="ANC165" s="38"/>
      <c r="AND165" s="337"/>
      <c r="ANE165" s="341"/>
      <c r="ANF165" s="342"/>
      <c r="ANG165" s="343"/>
      <c r="ANH165" s="342"/>
      <c r="ANI165" s="344"/>
      <c r="ANJ165" s="337"/>
      <c r="ANK165" s="337"/>
      <c r="ANL165" s="337"/>
      <c r="ANM165" s="344"/>
      <c r="ANN165" s="345"/>
      <c r="ANO165" s="346"/>
      <c r="ANP165" s="347"/>
      <c r="ANQ165" s="347"/>
      <c r="ANR165" s="347"/>
      <c r="ANS165" s="347"/>
      <c r="ANT165" s="348"/>
      <c r="ANU165" s="348"/>
      <c r="ANV165" s="348"/>
      <c r="ANW165" s="348"/>
      <c r="ANX165" s="348"/>
      <c r="ANY165" s="348"/>
      <c r="ANZ165" s="348"/>
      <c r="AOA165" s="333"/>
      <c r="AOB165" s="334"/>
      <c r="AOC165" s="335"/>
      <c r="AOD165" s="336"/>
      <c r="AOE165" s="337"/>
      <c r="AOF165" s="334"/>
      <c r="AOG165" s="338"/>
      <c r="AOH165" s="335"/>
      <c r="AOI165" s="336"/>
      <c r="AOJ165" s="339"/>
      <c r="AOK165" s="334"/>
      <c r="AOL165" s="339"/>
      <c r="AOM165" s="340"/>
      <c r="AON165" s="337"/>
      <c r="AOO165" s="337"/>
      <c r="AOP165" s="278"/>
      <c r="AOQ165" s="332"/>
      <c r="AOR165" s="38"/>
      <c r="AOS165" s="337"/>
      <c r="AOT165" s="341"/>
      <c r="AOU165" s="342"/>
      <c r="AOV165" s="343"/>
      <c r="AOW165" s="342"/>
      <c r="AOX165" s="344"/>
      <c r="AOY165" s="337"/>
      <c r="AOZ165" s="337"/>
      <c r="APA165" s="337"/>
      <c r="APB165" s="344"/>
      <c r="APC165" s="345"/>
      <c r="APD165" s="346"/>
      <c r="APE165" s="347"/>
      <c r="APF165" s="347"/>
      <c r="APG165" s="347"/>
      <c r="APH165" s="347"/>
      <c r="API165" s="348"/>
      <c r="APJ165" s="348"/>
      <c r="APK165" s="348"/>
      <c r="APL165" s="348"/>
      <c r="APM165" s="348"/>
      <c r="APN165" s="348"/>
      <c r="APO165" s="348"/>
      <c r="APP165" s="333"/>
      <c r="APQ165" s="334"/>
      <c r="APR165" s="335"/>
      <c r="APS165" s="336"/>
      <c r="APT165" s="337"/>
      <c r="APU165" s="334"/>
      <c r="APV165" s="338"/>
      <c r="APW165" s="335"/>
      <c r="APX165" s="336"/>
      <c r="APY165" s="339"/>
      <c r="APZ165" s="334"/>
      <c r="AQA165" s="339"/>
      <c r="AQB165" s="340"/>
      <c r="AQC165" s="337"/>
      <c r="AQD165" s="337"/>
      <c r="AQE165" s="278"/>
      <c r="AQF165" s="332"/>
      <c r="AQG165" s="38"/>
      <c r="AQH165" s="337"/>
      <c r="AQI165" s="341"/>
      <c r="AQJ165" s="342"/>
      <c r="AQK165" s="343"/>
      <c r="AQL165" s="342"/>
      <c r="AQM165" s="344"/>
      <c r="AQN165" s="337"/>
      <c r="AQO165" s="337"/>
      <c r="AQP165" s="337"/>
      <c r="AQQ165" s="344"/>
      <c r="AQR165" s="345"/>
      <c r="AQS165" s="346"/>
      <c r="AQT165" s="347"/>
      <c r="AQU165" s="347"/>
      <c r="AQV165" s="347"/>
      <c r="AQW165" s="347"/>
      <c r="AQX165" s="348"/>
      <c r="AQY165" s="348"/>
      <c r="AQZ165" s="348"/>
      <c r="ARA165" s="348"/>
      <c r="ARB165" s="348"/>
      <c r="ARC165" s="348"/>
      <c r="ARD165" s="348"/>
      <c r="ARE165" s="333"/>
      <c r="ARF165" s="334"/>
      <c r="ARG165" s="335"/>
      <c r="ARH165" s="336"/>
      <c r="ARI165" s="337"/>
      <c r="ARJ165" s="334"/>
      <c r="ARK165" s="338"/>
      <c r="ARL165" s="335"/>
      <c r="ARM165" s="336"/>
      <c r="ARN165" s="339"/>
      <c r="ARO165" s="334"/>
      <c r="ARP165" s="339"/>
      <c r="ARQ165" s="340"/>
      <c r="ARR165" s="337"/>
      <c r="ARS165" s="337"/>
      <c r="ART165" s="278"/>
      <c r="ARU165" s="332"/>
      <c r="ARV165" s="38"/>
      <c r="ARW165" s="337"/>
      <c r="ARX165" s="341"/>
      <c r="ARY165" s="342"/>
      <c r="ARZ165" s="343"/>
      <c r="ASA165" s="342"/>
      <c r="ASB165" s="344"/>
      <c r="ASC165" s="337"/>
      <c r="ASD165" s="337"/>
      <c r="ASE165" s="337"/>
      <c r="ASF165" s="344"/>
      <c r="ASG165" s="345"/>
      <c r="ASH165" s="346"/>
      <c r="ASI165" s="347"/>
      <c r="ASJ165" s="347"/>
      <c r="ASK165" s="347"/>
      <c r="ASL165" s="347"/>
      <c r="ASM165" s="348"/>
      <c r="ASN165" s="348"/>
      <c r="ASO165" s="348"/>
      <c r="ASP165" s="348"/>
      <c r="ASQ165" s="348"/>
      <c r="ASR165" s="348"/>
      <c r="ASS165" s="348"/>
      <c r="AST165" s="333"/>
      <c r="ASU165" s="334"/>
      <c r="ASV165" s="335"/>
      <c r="ASW165" s="336"/>
      <c r="ASX165" s="337"/>
      <c r="ASY165" s="334"/>
      <c r="ASZ165" s="338"/>
      <c r="ATA165" s="335"/>
      <c r="ATB165" s="336"/>
      <c r="ATC165" s="339"/>
      <c r="ATD165" s="334"/>
      <c r="ATE165" s="339"/>
      <c r="ATF165" s="340"/>
      <c r="ATG165" s="337"/>
      <c r="ATH165" s="337"/>
      <c r="ATI165" s="278"/>
      <c r="ATJ165" s="332"/>
      <c r="ATK165" s="38"/>
      <c r="ATL165" s="337"/>
      <c r="ATM165" s="341"/>
      <c r="ATN165" s="342"/>
      <c r="ATO165" s="343"/>
      <c r="ATP165" s="342"/>
      <c r="ATQ165" s="344"/>
      <c r="ATR165" s="337"/>
      <c r="ATS165" s="337"/>
      <c r="ATT165" s="337"/>
      <c r="ATU165" s="344"/>
      <c r="ATV165" s="345"/>
      <c r="ATW165" s="346"/>
      <c r="ATX165" s="347"/>
      <c r="ATY165" s="347"/>
      <c r="ATZ165" s="347"/>
      <c r="AUA165" s="347"/>
      <c r="AUB165" s="348"/>
      <c r="AUC165" s="348"/>
      <c r="AUD165" s="348"/>
      <c r="AUE165" s="348"/>
      <c r="AUF165" s="348"/>
      <c r="AUG165" s="348"/>
      <c r="AUH165" s="348"/>
      <c r="AUI165" s="333"/>
      <c r="AUJ165" s="334"/>
      <c r="AUK165" s="335"/>
      <c r="AUL165" s="336"/>
      <c r="AUM165" s="337"/>
      <c r="AUN165" s="334"/>
      <c r="AUO165" s="338"/>
      <c r="AUP165" s="335"/>
      <c r="AUQ165" s="336"/>
      <c r="AUR165" s="339"/>
      <c r="AUS165" s="334"/>
      <c r="AUT165" s="339"/>
      <c r="AUU165" s="340"/>
      <c r="AUV165" s="337"/>
      <c r="AUW165" s="337"/>
      <c r="AUX165" s="278"/>
      <c r="AUY165" s="332"/>
      <c r="AUZ165" s="38"/>
      <c r="AVA165" s="337"/>
      <c r="AVB165" s="341"/>
      <c r="AVC165" s="342"/>
      <c r="AVD165" s="343"/>
      <c r="AVE165" s="342"/>
      <c r="AVF165" s="344"/>
      <c r="AVG165" s="337"/>
      <c r="AVH165" s="337"/>
      <c r="AVI165" s="337"/>
      <c r="AVJ165" s="344"/>
      <c r="AVK165" s="345"/>
      <c r="AVL165" s="346"/>
      <c r="AVM165" s="347"/>
      <c r="AVN165" s="347"/>
      <c r="AVO165" s="347"/>
      <c r="AVP165" s="347"/>
      <c r="AVQ165" s="348"/>
      <c r="AVR165" s="348"/>
      <c r="AVS165" s="348"/>
      <c r="AVT165" s="348"/>
      <c r="AVU165" s="348"/>
      <c r="AVV165" s="348"/>
      <c r="AVW165" s="348"/>
      <c r="AVX165" s="333"/>
      <c r="AVY165" s="334"/>
      <c r="AVZ165" s="335"/>
      <c r="AWA165" s="336"/>
      <c r="AWB165" s="337"/>
      <c r="AWC165" s="334"/>
      <c r="AWD165" s="338"/>
      <c r="AWE165" s="335"/>
      <c r="AWF165" s="336"/>
      <c r="AWG165" s="339"/>
      <c r="AWH165" s="334"/>
      <c r="AWI165" s="339"/>
      <c r="AWJ165" s="340"/>
      <c r="AWK165" s="337"/>
      <c r="AWL165" s="337"/>
      <c r="AWM165" s="278"/>
      <c r="AWN165" s="332"/>
      <c r="AWO165" s="38"/>
      <c r="AWP165" s="337"/>
      <c r="AWQ165" s="341"/>
      <c r="AWR165" s="342"/>
      <c r="AWS165" s="343"/>
      <c r="AWT165" s="342"/>
      <c r="AWU165" s="344"/>
      <c r="AWV165" s="337"/>
      <c r="AWW165" s="337"/>
      <c r="AWX165" s="337"/>
      <c r="AWY165" s="344"/>
      <c r="AWZ165" s="345"/>
      <c r="AXA165" s="346"/>
      <c r="AXB165" s="347"/>
      <c r="AXC165" s="347"/>
      <c r="AXD165" s="347"/>
      <c r="AXE165" s="347"/>
      <c r="AXF165" s="348"/>
      <c r="AXG165" s="348"/>
      <c r="AXH165" s="348"/>
      <c r="AXI165" s="348"/>
      <c r="AXJ165" s="348"/>
      <c r="AXK165" s="348"/>
      <c r="AXL165" s="348"/>
      <c r="AXM165" s="333"/>
      <c r="AXN165" s="334"/>
      <c r="AXO165" s="335"/>
      <c r="AXP165" s="336"/>
      <c r="AXQ165" s="337"/>
      <c r="AXR165" s="334"/>
      <c r="AXS165" s="338"/>
      <c r="AXT165" s="335"/>
      <c r="AXU165" s="336"/>
      <c r="AXV165" s="339"/>
      <c r="AXW165" s="334"/>
      <c r="AXX165" s="339"/>
      <c r="AXY165" s="340"/>
      <c r="AXZ165" s="337"/>
      <c r="AYA165" s="337"/>
      <c r="AYB165" s="278"/>
      <c r="AYC165" s="332"/>
      <c r="AYD165" s="38"/>
      <c r="AYE165" s="337"/>
      <c r="AYF165" s="341"/>
      <c r="AYG165" s="342"/>
      <c r="AYH165" s="343"/>
      <c r="AYI165" s="342"/>
      <c r="AYJ165" s="344"/>
      <c r="AYK165" s="337"/>
      <c r="AYL165" s="337"/>
      <c r="AYM165" s="337"/>
      <c r="AYN165" s="344"/>
      <c r="AYO165" s="345"/>
      <c r="AYP165" s="346"/>
      <c r="AYQ165" s="347"/>
      <c r="AYR165" s="347"/>
      <c r="AYS165" s="347"/>
      <c r="AYT165" s="347"/>
      <c r="AYU165" s="348"/>
      <c r="AYV165" s="348"/>
      <c r="AYW165" s="348"/>
      <c r="AYX165" s="348"/>
      <c r="AYY165" s="348"/>
      <c r="AYZ165" s="348"/>
      <c r="AZA165" s="348"/>
      <c r="AZB165" s="333"/>
      <c r="AZC165" s="334"/>
      <c r="AZD165" s="335"/>
      <c r="AZE165" s="336"/>
      <c r="AZF165" s="337"/>
      <c r="AZG165" s="334"/>
      <c r="AZH165" s="338"/>
      <c r="AZI165" s="335"/>
      <c r="AZJ165" s="336"/>
      <c r="AZK165" s="339"/>
      <c r="AZL165" s="334"/>
      <c r="AZM165" s="339"/>
      <c r="AZN165" s="340"/>
      <c r="AZO165" s="337"/>
      <c r="AZP165" s="337"/>
      <c r="AZQ165" s="278"/>
      <c r="AZR165" s="332"/>
      <c r="AZS165" s="38"/>
      <c r="AZT165" s="337"/>
      <c r="AZU165" s="341"/>
      <c r="AZV165" s="342"/>
      <c r="AZW165" s="343"/>
      <c r="AZX165" s="342"/>
      <c r="AZY165" s="344"/>
      <c r="AZZ165" s="337"/>
      <c r="BAA165" s="337"/>
      <c r="BAB165" s="337"/>
      <c r="BAC165" s="344"/>
      <c r="BAD165" s="345"/>
      <c r="BAE165" s="346"/>
      <c r="BAF165" s="347"/>
      <c r="BAG165" s="347"/>
      <c r="BAH165" s="347"/>
      <c r="BAI165" s="347"/>
      <c r="BAJ165" s="348"/>
      <c r="BAK165" s="348"/>
      <c r="BAL165" s="348"/>
      <c r="BAM165" s="348"/>
      <c r="BAN165" s="348"/>
      <c r="BAO165" s="348"/>
      <c r="BAP165" s="348"/>
      <c r="BAQ165" s="333"/>
      <c r="BAR165" s="334"/>
      <c r="BAS165" s="335"/>
      <c r="BAT165" s="336"/>
      <c r="BAU165" s="337"/>
      <c r="BAV165" s="334"/>
      <c r="BAW165" s="338"/>
      <c r="BAX165" s="335"/>
      <c r="BAY165" s="336"/>
      <c r="BAZ165" s="339"/>
      <c r="BBA165" s="334"/>
      <c r="BBB165" s="339"/>
      <c r="BBC165" s="340"/>
      <c r="BBD165" s="337"/>
      <c r="BBE165" s="337"/>
      <c r="BBF165" s="278"/>
      <c r="BBG165" s="332"/>
      <c r="BBH165" s="38"/>
      <c r="BBI165" s="337"/>
      <c r="BBJ165" s="341"/>
      <c r="BBK165" s="342"/>
      <c r="BBL165" s="343"/>
      <c r="BBM165" s="342"/>
      <c r="BBN165" s="344"/>
      <c r="BBO165" s="337"/>
      <c r="BBP165" s="337"/>
      <c r="BBQ165" s="337"/>
      <c r="BBR165" s="344"/>
      <c r="BBS165" s="345"/>
      <c r="BBT165" s="346"/>
      <c r="BBU165" s="347"/>
      <c r="BBV165" s="347"/>
      <c r="BBW165" s="347"/>
      <c r="BBX165" s="347"/>
      <c r="BBY165" s="348"/>
      <c r="BBZ165" s="348"/>
      <c r="BCA165" s="348"/>
      <c r="BCB165" s="348"/>
      <c r="BCC165" s="348"/>
      <c r="BCD165" s="348"/>
      <c r="BCE165" s="348"/>
      <c r="BCF165" s="333"/>
      <c r="BCG165" s="334"/>
      <c r="BCH165" s="335"/>
      <c r="BCI165" s="336"/>
      <c r="BCJ165" s="337"/>
      <c r="BCK165" s="334"/>
      <c r="BCL165" s="338"/>
      <c r="BCM165" s="335"/>
      <c r="BCN165" s="336"/>
      <c r="BCO165" s="339"/>
      <c r="BCP165" s="334"/>
      <c r="BCQ165" s="339"/>
      <c r="BCR165" s="340"/>
      <c r="BCS165" s="337"/>
      <c r="BCT165" s="337"/>
      <c r="BCU165" s="278"/>
      <c r="BCV165" s="332"/>
      <c r="BCW165" s="38"/>
      <c r="BCX165" s="337"/>
      <c r="BCY165" s="341"/>
      <c r="BCZ165" s="342"/>
      <c r="BDA165" s="343"/>
      <c r="BDB165" s="342"/>
      <c r="BDC165" s="344"/>
      <c r="BDD165" s="337"/>
      <c r="BDE165" s="337"/>
      <c r="BDF165" s="337"/>
      <c r="BDG165" s="344"/>
      <c r="BDH165" s="345"/>
      <c r="BDI165" s="346"/>
      <c r="BDJ165" s="347"/>
      <c r="BDK165" s="347"/>
      <c r="BDL165" s="347"/>
      <c r="BDM165" s="347"/>
      <c r="BDN165" s="348"/>
      <c r="BDO165" s="348"/>
      <c r="BDP165" s="348"/>
      <c r="BDQ165" s="348"/>
      <c r="BDR165" s="348"/>
      <c r="BDS165" s="348"/>
      <c r="BDT165" s="348"/>
      <c r="BDU165" s="333"/>
      <c r="BDV165" s="334"/>
      <c r="BDW165" s="335"/>
      <c r="BDX165" s="336"/>
      <c r="BDY165" s="337"/>
      <c r="BDZ165" s="334"/>
      <c r="BEA165" s="338"/>
      <c r="BEB165" s="335"/>
      <c r="BEC165" s="336"/>
      <c r="BED165" s="339"/>
      <c r="BEE165" s="334"/>
      <c r="BEF165" s="339"/>
      <c r="BEG165" s="340"/>
      <c r="BEH165" s="337"/>
      <c r="BEI165" s="337"/>
      <c r="BEJ165" s="278"/>
      <c r="BEK165" s="332"/>
      <c r="BEL165" s="38"/>
      <c r="BEM165" s="337"/>
      <c r="BEN165" s="341"/>
      <c r="BEO165" s="342"/>
      <c r="BEP165" s="343"/>
      <c r="BEQ165" s="342"/>
      <c r="BER165" s="344"/>
      <c r="BES165" s="337"/>
      <c r="BET165" s="337"/>
      <c r="BEU165" s="337"/>
      <c r="BEV165" s="344"/>
      <c r="BEW165" s="345"/>
      <c r="BEX165" s="346"/>
      <c r="BEY165" s="347"/>
      <c r="BEZ165" s="347"/>
      <c r="BFA165" s="347"/>
      <c r="BFB165" s="347"/>
      <c r="BFC165" s="348"/>
      <c r="BFD165" s="348"/>
      <c r="BFE165" s="348"/>
      <c r="BFF165" s="348"/>
      <c r="BFG165" s="348"/>
      <c r="BFH165" s="348"/>
      <c r="BFI165" s="348"/>
      <c r="BFJ165" s="333"/>
      <c r="BFK165" s="334"/>
      <c r="BFL165" s="335"/>
      <c r="BFM165" s="336"/>
      <c r="BFN165" s="337"/>
      <c r="BFO165" s="334"/>
      <c r="BFP165" s="338"/>
      <c r="BFQ165" s="335"/>
      <c r="BFR165" s="336"/>
      <c r="BFS165" s="339"/>
      <c r="BFT165" s="334"/>
      <c r="BFU165" s="339"/>
      <c r="BFV165" s="340"/>
      <c r="BFW165" s="337"/>
      <c r="BFX165" s="337"/>
      <c r="BFY165" s="278"/>
      <c r="BFZ165" s="332"/>
      <c r="BGA165" s="38"/>
      <c r="BGB165" s="337"/>
      <c r="BGC165" s="341"/>
      <c r="BGD165" s="342"/>
      <c r="BGE165" s="343"/>
      <c r="BGF165" s="342"/>
      <c r="BGG165" s="344"/>
      <c r="BGH165" s="337"/>
      <c r="BGI165" s="337"/>
      <c r="BGJ165" s="337"/>
      <c r="BGK165" s="344"/>
      <c r="BGL165" s="345"/>
      <c r="BGM165" s="346"/>
      <c r="BGN165" s="347"/>
      <c r="BGO165" s="347"/>
      <c r="BGP165" s="347"/>
      <c r="BGQ165" s="347"/>
      <c r="BGR165" s="348"/>
      <c r="BGS165" s="348"/>
      <c r="BGT165" s="348"/>
      <c r="BGU165" s="348"/>
      <c r="BGV165" s="348"/>
      <c r="BGW165" s="348"/>
      <c r="BGX165" s="348"/>
      <c r="BGY165" s="333"/>
      <c r="BGZ165" s="334"/>
      <c r="BHA165" s="335"/>
      <c r="BHB165" s="336"/>
      <c r="BHC165" s="337"/>
      <c r="BHD165" s="334"/>
      <c r="BHE165" s="338"/>
      <c r="BHF165" s="335"/>
      <c r="BHG165" s="336"/>
      <c r="BHH165" s="339"/>
      <c r="BHI165" s="334"/>
      <c r="BHJ165" s="339"/>
      <c r="BHK165" s="340"/>
      <c r="BHL165" s="337"/>
      <c r="BHM165" s="337"/>
      <c r="BHN165" s="278"/>
      <c r="BHO165" s="332"/>
      <c r="BHP165" s="38"/>
      <c r="BHQ165" s="337"/>
      <c r="BHR165" s="341"/>
      <c r="BHS165" s="342"/>
      <c r="BHT165" s="343"/>
      <c r="BHU165" s="342"/>
      <c r="BHV165" s="344"/>
      <c r="BHW165" s="337"/>
      <c r="BHX165" s="337"/>
      <c r="BHY165" s="337"/>
      <c r="BHZ165" s="344"/>
      <c r="BIA165" s="345"/>
      <c r="BIB165" s="346"/>
      <c r="BIC165" s="347"/>
      <c r="BID165" s="347"/>
      <c r="BIE165" s="347"/>
      <c r="BIF165" s="347"/>
      <c r="BIG165" s="348"/>
      <c r="BIH165" s="348"/>
      <c r="BII165" s="348"/>
      <c r="BIJ165" s="348"/>
      <c r="BIK165" s="348"/>
      <c r="BIL165" s="348"/>
      <c r="BIM165" s="348"/>
      <c r="BIN165" s="333"/>
      <c r="BIO165" s="334"/>
      <c r="BIP165" s="335"/>
      <c r="BIQ165" s="336"/>
      <c r="BIR165" s="337"/>
      <c r="BIS165" s="334"/>
      <c r="BIT165" s="338"/>
      <c r="BIU165" s="335"/>
      <c r="BIV165" s="336"/>
      <c r="BIW165" s="339"/>
      <c r="BIX165" s="334"/>
      <c r="BIY165" s="339"/>
      <c r="BIZ165" s="340"/>
      <c r="BJA165" s="337"/>
      <c r="BJB165" s="337"/>
      <c r="BJC165" s="278"/>
      <c r="BJD165" s="332"/>
      <c r="BJE165" s="38"/>
      <c r="BJF165" s="337"/>
      <c r="BJG165" s="341"/>
      <c r="BJH165" s="342"/>
      <c r="BJI165" s="343"/>
      <c r="BJJ165" s="342"/>
      <c r="BJK165" s="344"/>
      <c r="BJL165" s="337"/>
      <c r="BJM165" s="337"/>
      <c r="BJN165" s="337"/>
      <c r="BJO165" s="344"/>
      <c r="BJP165" s="345"/>
      <c r="BJQ165" s="346"/>
      <c r="BJR165" s="347"/>
      <c r="BJS165" s="347"/>
      <c r="BJT165" s="347"/>
      <c r="BJU165" s="347"/>
      <c r="BJV165" s="348"/>
      <c r="BJW165" s="348"/>
      <c r="BJX165" s="348"/>
      <c r="BJY165" s="348"/>
      <c r="BJZ165" s="348"/>
      <c r="BKA165" s="348"/>
      <c r="BKB165" s="348"/>
      <c r="BKC165" s="333"/>
      <c r="BKD165" s="334"/>
      <c r="BKE165" s="335"/>
      <c r="BKF165" s="336"/>
      <c r="BKG165" s="337"/>
      <c r="BKH165" s="334"/>
      <c r="BKI165" s="338"/>
      <c r="BKJ165" s="335"/>
      <c r="BKK165" s="336"/>
      <c r="BKL165" s="339"/>
      <c r="BKM165" s="334"/>
      <c r="BKN165" s="339"/>
      <c r="BKO165" s="340"/>
      <c r="BKP165" s="337"/>
      <c r="BKQ165" s="337"/>
      <c r="BKR165" s="278"/>
      <c r="BKS165" s="332"/>
      <c r="BKT165" s="38"/>
      <c r="BKU165" s="337"/>
      <c r="BKV165" s="341"/>
      <c r="BKW165" s="342"/>
      <c r="BKX165" s="343"/>
      <c r="BKY165" s="342"/>
      <c r="BKZ165" s="344"/>
      <c r="BLA165" s="337"/>
      <c r="BLB165" s="337"/>
      <c r="BLC165" s="337"/>
      <c r="BLD165" s="344"/>
      <c r="BLE165" s="345"/>
      <c r="BLF165" s="346"/>
      <c r="BLG165" s="347"/>
      <c r="BLH165" s="347"/>
      <c r="BLI165" s="347"/>
      <c r="BLJ165" s="347"/>
      <c r="BLK165" s="348"/>
      <c r="BLL165" s="348"/>
      <c r="BLM165" s="348"/>
      <c r="BLN165" s="348"/>
      <c r="BLO165" s="348"/>
      <c r="BLP165" s="348"/>
      <c r="BLQ165" s="348"/>
      <c r="BLR165" s="333"/>
      <c r="BLS165" s="334"/>
      <c r="BLT165" s="335"/>
      <c r="BLU165" s="336"/>
      <c r="BLV165" s="337"/>
      <c r="BLW165" s="334"/>
      <c r="BLX165" s="338"/>
      <c r="BLY165" s="335"/>
      <c r="BLZ165" s="336"/>
      <c r="BMA165" s="339"/>
      <c r="BMB165" s="334"/>
      <c r="BMC165" s="339"/>
      <c r="BMD165" s="340"/>
      <c r="BME165" s="337"/>
      <c r="BMF165" s="337"/>
      <c r="BMG165" s="278"/>
      <c r="BMH165" s="332"/>
      <c r="BMI165" s="38"/>
      <c r="BMJ165" s="337"/>
      <c r="BMK165" s="341"/>
      <c r="BML165" s="342"/>
      <c r="BMM165" s="343"/>
      <c r="BMN165" s="342"/>
      <c r="BMO165" s="344"/>
      <c r="BMP165" s="337"/>
      <c r="BMQ165" s="337"/>
      <c r="BMR165" s="337"/>
      <c r="BMS165" s="344"/>
      <c r="BMT165" s="345"/>
      <c r="BMU165" s="346"/>
      <c r="BMV165" s="347"/>
      <c r="BMW165" s="347"/>
      <c r="BMX165" s="347"/>
      <c r="BMY165" s="347"/>
      <c r="BMZ165" s="348"/>
      <c r="BNA165" s="348"/>
      <c r="BNB165" s="348"/>
      <c r="BNC165" s="348"/>
      <c r="BND165" s="348"/>
      <c r="BNE165" s="348"/>
      <c r="BNF165" s="348"/>
      <c r="BNG165" s="333"/>
      <c r="BNH165" s="334"/>
      <c r="BNI165" s="335"/>
      <c r="BNJ165" s="336"/>
      <c r="BNK165" s="337"/>
      <c r="BNL165" s="334"/>
      <c r="BNM165" s="338"/>
      <c r="BNN165" s="335"/>
      <c r="BNO165" s="336"/>
      <c r="BNP165" s="339"/>
      <c r="BNQ165" s="334"/>
      <c r="BNR165" s="339"/>
      <c r="BNS165" s="340"/>
      <c r="BNT165" s="337"/>
      <c r="BNU165" s="337"/>
      <c r="BNV165" s="278"/>
      <c r="BNW165" s="332"/>
      <c r="BNX165" s="38"/>
      <c r="BNY165" s="337"/>
      <c r="BNZ165" s="341"/>
      <c r="BOA165" s="342"/>
      <c r="BOB165" s="343"/>
      <c r="BOC165" s="342"/>
      <c r="BOD165" s="344"/>
      <c r="BOE165" s="337"/>
      <c r="BOF165" s="337"/>
      <c r="BOG165" s="337"/>
      <c r="BOH165" s="344"/>
      <c r="BOI165" s="345"/>
      <c r="BOJ165" s="346"/>
      <c r="BOK165" s="347"/>
      <c r="BOL165" s="347"/>
      <c r="BOM165" s="347"/>
      <c r="BON165" s="347"/>
      <c r="BOO165" s="348"/>
      <c r="BOP165" s="348"/>
      <c r="BOQ165" s="348"/>
      <c r="BOR165" s="348"/>
      <c r="BOS165" s="348"/>
      <c r="BOT165" s="348"/>
      <c r="BOU165" s="348"/>
      <c r="BOV165" s="333"/>
      <c r="BOW165" s="334"/>
      <c r="BOX165" s="335"/>
      <c r="BOY165" s="336"/>
      <c r="BOZ165" s="337"/>
      <c r="BPA165" s="334"/>
      <c r="BPB165" s="338"/>
      <c r="BPC165" s="335"/>
      <c r="BPD165" s="336"/>
      <c r="BPE165" s="339"/>
      <c r="BPF165" s="334"/>
      <c r="BPG165" s="339"/>
      <c r="BPH165" s="340"/>
      <c r="BPI165" s="337"/>
      <c r="BPJ165" s="337"/>
      <c r="BPK165" s="278"/>
      <c r="BPL165" s="332"/>
      <c r="BPM165" s="38"/>
      <c r="BPN165" s="337"/>
      <c r="BPO165" s="341"/>
      <c r="BPP165" s="342"/>
      <c r="BPQ165" s="343"/>
      <c r="BPR165" s="342"/>
      <c r="BPS165" s="344"/>
      <c r="BPT165" s="337"/>
      <c r="BPU165" s="337"/>
      <c r="BPV165" s="337"/>
      <c r="BPW165" s="344"/>
      <c r="BPX165" s="345"/>
      <c r="BPY165" s="346"/>
      <c r="BPZ165" s="347"/>
      <c r="BQA165" s="347"/>
      <c r="BQB165" s="347"/>
      <c r="BQC165" s="347"/>
      <c r="BQD165" s="348"/>
      <c r="BQE165" s="348"/>
      <c r="BQF165" s="348"/>
      <c r="BQG165" s="348"/>
      <c r="BQH165" s="348"/>
      <c r="BQI165" s="348"/>
      <c r="BQJ165" s="348"/>
      <c r="BQK165" s="333"/>
      <c r="BQL165" s="334"/>
      <c r="BQM165" s="335"/>
      <c r="BQN165" s="336"/>
      <c r="BQO165" s="337"/>
      <c r="BQP165" s="334"/>
      <c r="BQQ165" s="338"/>
      <c r="BQR165" s="335"/>
      <c r="BQS165" s="336"/>
      <c r="BQT165" s="339"/>
      <c r="BQU165" s="334"/>
      <c r="BQV165" s="339"/>
      <c r="BQW165" s="340"/>
      <c r="BQX165" s="337"/>
      <c r="BQY165" s="337"/>
      <c r="BQZ165" s="278"/>
      <c r="BRA165" s="332"/>
      <c r="BRB165" s="38"/>
      <c r="BRC165" s="337"/>
      <c r="BRD165" s="341"/>
      <c r="BRE165" s="342"/>
      <c r="BRF165" s="343"/>
      <c r="BRG165" s="342"/>
      <c r="BRH165" s="344"/>
      <c r="BRI165" s="337"/>
      <c r="BRJ165" s="337"/>
      <c r="BRK165" s="337"/>
      <c r="BRL165" s="344"/>
      <c r="BRM165" s="345"/>
      <c r="BRN165" s="346"/>
      <c r="BRO165" s="347"/>
      <c r="BRP165" s="347"/>
      <c r="BRQ165" s="347"/>
      <c r="BRR165" s="347"/>
      <c r="BRS165" s="348"/>
      <c r="BRT165" s="348"/>
      <c r="BRU165" s="348"/>
      <c r="BRV165" s="348"/>
      <c r="BRW165" s="348"/>
      <c r="BRX165" s="348"/>
      <c r="BRY165" s="348"/>
      <c r="BRZ165" s="333"/>
      <c r="BSA165" s="334"/>
      <c r="BSB165" s="335"/>
      <c r="BSC165" s="336"/>
      <c r="BSD165" s="337"/>
      <c r="BSE165" s="334"/>
      <c r="BSF165" s="338"/>
      <c r="BSG165" s="335"/>
      <c r="BSH165" s="336"/>
      <c r="BSI165" s="339"/>
      <c r="BSJ165" s="334"/>
      <c r="BSK165" s="339"/>
      <c r="BSL165" s="340"/>
      <c r="BSM165" s="337"/>
      <c r="BSN165" s="337"/>
      <c r="BSO165" s="278"/>
      <c r="BSP165" s="332"/>
      <c r="BSQ165" s="38"/>
      <c r="BSR165" s="337"/>
      <c r="BSS165" s="341"/>
      <c r="BST165" s="342"/>
      <c r="BSU165" s="343"/>
      <c r="BSV165" s="342"/>
      <c r="BSW165" s="344"/>
      <c r="BSX165" s="337"/>
      <c r="BSY165" s="337"/>
      <c r="BSZ165" s="337"/>
      <c r="BTA165" s="344"/>
      <c r="BTB165" s="345"/>
      <c r="BTC165" s="346"/>
      <c r="BTD165" s="347"/>
      <c r="BTE165" s="347"/>
      <c r="BTF165" s="347"/>
      <c r="BTG165" s="347"/>
      <c r="BTH165" s="348"/>
      <c r="BTI165" s="348"/>
      <c r="BTJ165" s="348"/>
      <c r="BTK165" s="348"/>
      <c r="BTL165" s="348"/>
      <c r="BTM165" s="348"/>
      <c r="BTN165" s="348"/>
      <c r="BTO165" s="333"/>
      <c r="BTP165" s="334"/>
      <c r="BTQ165" s="335"/>
      <c r="BTR165" s="336"/>
      <c r="BTS165" s="337"/>
      <c r="BTT165" s="334"/>
      <c r="BTU165" s="338"/>
      <c r="BTV165" s="335"/>
      <c r="BTW165" s="336"/>
      <c r="BTX165" s="339"/>
      <c r="BTY165" s="334"/>
      <c r="BTZ165" s="339"/>
      <c r="BUA165" s="340"/>
      <c r="BUB165" s="337"/>
      <c r="BUC165" s="337"/>
      <c r="BUD165" s="278"/>
      <c r="BUE165" s="332"/>
      <c r="BUF165" s="38"/>
      <c r="BUG165" s="337"/>
      <c r="BUH165" s="341"/>
      <c r="BUI165" s="342"/>
      <c r="BUJ165" s="343"/>
      <c r="BUK165" s="342"/>
      <c r="BUL165" s="344"/>
      <c r="BUM165" s="337"/>
      <c r="BUN165" s="337"/>
      <c r="BUO165" s="337"/>
      <c r="BUP165" s="344"/>
      <c r="BUQ165" s="345"/>
      <c r="BUR165" s="346"/>
      <c r="BUS165" s="347"/>
      <c r="BUT165" s="347"/>
      <c r="BUU165" s="347"/>
      <c r="BUV165" s="347"/>
      <c r="BUW165" s="348"/>
      <c r="BUX165" s="348"/>
      <c r="BUY165" s="348"/>
      <c r="BUZ165" s="348"/>
      <c r="BVA165" s="348"/>
      <c r="BVB165" s="348"/>
      <c r="BVC165" s="348"/>
      <c r="BVD165" s="333"/>
      <c r="BVE165" s="334"/>
      <c r="BVF165" s="335"/>
      <c r="BVG165" s="336"/>
      <c r="BVH165" s="337"/>
      <c r="BVI165" s="334"/>
      <c r="BVJ165" s="338"/>
      <c r="BVK165" s="335"/>
      <c r="BVL165" s="336"/>
      <c r="BVM165" s="339"/>
      <c r="BVN165" s="334"/>
      <c r="BVO165" s="339"/>
      <c r="BVP165" s="340"/>
      <c r="BVQ165" s="337"/>
      <c r="BVR165" s="337"/>
      <c r="BVS165" s="278"/>
      <c r="BVT165" s="332"/>
      <c r="BVU165" s="38"/>
      <c r="BVV165" s="337"/>
      <c r="BVW165" s="341"/>
      <c r="BVX165" s="342"/>
      <c r="BVY165" s="343"/>
      <c r="BVZ165" s="342"/>
      <c r="BWA165" s="344"/>
      <c r="BWB165" s="337"/>
      <c r="BWC165" s="337"/>
      <c r="BWD165" s="337"/>
      <c r="BWE165" s="344"/>
      <c r="BWF165" s="345"/>
      <c r="BWG165" s="346"/>
      <c r="BWH165" s="347"/>
      <c r="BWI165" s="347"/>
      <c r="BWJ165" s="347"/>
      <c r="BWK165" s="347"/>
      <c r="BWL165" s="348"/>
      <c r="BWM165" s="348"/>
      <c r="BWN165" s="348"/>
      <c r="BWO165" s="348"/>
      <c r="BWP165" s="348"/>
      <c r="BWQ165" s="348"/>
      <c r="BWR165" s="348"/>
      <c r="BWS165" s="333"/>
      <c r="BWT165" s="334"/>
      <c r="BWU165" s="335"/>
      <c r="BWV165" s="336"/>
      <c r="BWW165" s="337"/>
      <c r="BWX165" s="334"/>
      <c r="BWY165" s="338"/>
      <c r="BWZ165" s="335"/>
      <c r="BXA165" s="336"/>
      <c r="BXB165" s="339"/>
      <c r="BXC165" s="334"/>
      <c r="BXD165" s="339"/>
      <c r="BXE165" s="340"/>
      <c r="BXF165" s="337"/>
      <c r="BXG165" s="337"/>
      <c r="BXH165" s="278"/>
      <c r="BXI165" s="332"/>
      <c r="BXJ165" s="38"/>
      <c r="BXK165" s="337"/>
      <c r="BXL165" s="341"/>
      <c r="BXM165" s="342"/>
      <c r="BXN165" s="343"/>
      <c r="BXO165" s="342"/>
      <c r="BXP165" s="344"/>
      <c r="BXQ165" s="337"/>
      <c r="BXR165" s="337"/>
      <c r="BXS165" s="337"/>
      <c r="BXT165" s="344"/>
      <c r="BXU165" s="345"/>
      <c r="BXV165" s="346"/>
      <c r="BXW165" s="347"/>
      <c r="BXX165" s="347"/>
      <c r="BXY165" s="347"/>
      <c r="BXZ165" s="347"/>
      <c r="BYA165" s="348"/>
      <c r="BYB165" s="348"/>
      <c r="BYC165" s="348"/>
      <c r="BYD165" s="348"/>
      <c r="BYE165" s="348"/>
      <c r="BYF165" s="348"/>
      <c r="BYG165" s="348"/>
      <c r="BYH165" s="333"/>
      <c r="BYI165" s="334"/>
      <c r="BYJ165" s="335"/>
      <c r="BYK165" s="336"/>
      <c r="BYL165" s="337"/>
      <c r="BYM165" s="334"/>
      <c r="BYN165" s="338"/>
      <c r="BYO165" s="335"/>
      <c r="BYP165" s="336"/>
      <c r="BYQ165" s="339"/>
      <c r="BYR165" s="334"/>
      <c r="BYS165" s="339"/>
      <c r="BYT165" s="340"/>
      <c r="BYU165" s="337"/>
      <c r="BYV165" s="337"/>
      <c r="BYW165" s="278"/>
      <c r="BYX165" s="332"/>
      <c r="BYY165" s="38"/>
      <c r="BYZ165" s="337"/>
      <c r="BZA165" s="341"/>
      <c r="BZB165" s="342"/>
      <c r="BZC165" s="343"/>
      <c r="BZD165" s="342"/>
      <c r="BZE165" s="344"/>
      <c r="BZF165" s="337"/>
      <c r="BZG165" s="337"/>
      <c r="BZH165" s="337"/>
      <c r="BZI165" s="344"/>
      <c r="BZJ165" s="345"/>
      <c r="BZK165" s="346"/>
      <c r="BZL165" s="347"/>
      <c r="BZM165" s="347"/>
      <c r="BZN165" s="347"/>
      <c r="BZO165" s="347"/>
      <c r="BZP165" s="348"/>
      <c r="BZQ165" s="348"/>
      <c r="BZR165" s="348"/>
      <c r="BZS165" s="348"/>
      <c r="BZT165" s="348"/>
      <c r="BZU165" s="348"/>
      <c r="BZV165" s="348"/>
      <c r="BZW165" s="333"/>
      <c r="BZX165" s="334"/>
      <c r="BZY165" s="335"/>
      <c r="BZZ165" s="336"/>
      <c r="CAA165" s="337"/>
      <c r="CAB165" s="334"/>
      <c r="CAC165" s="338"/>
      <c r="CAD165" s="335"/>
      <c r="CAE165" s="336"/>
      <c r="CAF165" s="339"/>
      <c r="CAG165" s="334"/>
      <c r="CAH165" s="339"/>
      <c r="CAI165" s="340"/>
      <c r="CAJ165" s="337"/>
      <c r="CAK165" s="337"/>
      <c r="CAL165" s="278"/>
      <c r="CAM165" s="332"/>
      <c r="CAN165" s="38"/>
      <c r="CAO165" s="337"/>
      <c r="CAP165" s="341"/>
      <c r="CAQ165" s="342"/>
      <c r="CAR165" s="343"/>
      <c r="CAS165" s="342"/>
      <c r="CAT165" s="344"/>
      <c r="CAU165" s="337"/>
      <c r="CAV165" s="337"/>
      <c r="CAW165" s="337"/>
      <c r="CAX165" s="344"/>
      <c r="CAY165" s="345"/>
      <c r="CAZ165" s="346"/>
      <c r="CBA165" s="347"/>
      <c r="CBB165" s="347"/>
      <c r="CBC165" s="347"/>
      <c r="CBD165" s="347"/>
      <c r="CBE165" s="348"/>
      <c r="CBF165" s="348"/>
      <c r="CBG165" s="348"/>
      <c r="CBH165" s="348"/>
      <c r="CBI165" s="348"/>
      <c r="CBJ165" s="348"/>
      <c r="CBK165" s="348"/>
      <c r="CBL165" s="333"/>
      <c r="CBM165" s="334"/>
      <c r="CBN165" s="335"/>
      <c r="CBO165" s="336"/>
      <c r="CBP165" s="337"/>
      <c r="CBQ165" s="334"/>
      <c r="CBR165" s="338"/>
      <c r="CBS165" s="335"/>
      <c r="CBT165" s="336"/>
      <c r="CBU165" s="339"/>
      <c r="CBV165" s="334"/>
      <c r="CBW165" s="339"/>
      <c r="CBX165" s="340"/>
      <c r="CBY165" s="337"/>
      <c r="CBZ165" s="337"/>
      <c r="CCA165" s="278"/>
      <c r="CCB165" s="332"/>
      <c r="CCC165" s="38"/>
      <c r="CCD165" s="337"/>
      <c r="CCE165" s="341"/>
      <c r="CCF165" s="342"/>
      <c r="CCG165" s="343"/>
      <c r="CCH165" s="342"/>
      <c r="CCI165" s="344"/>
      <c r="CCJ165" s="337"/>
      <c r="CCK165" s="337"/>
      <c r="CCL165" s="337"/>
      <c r="CCM165" s="344"/>
      <c r="CCN165" s="345"/>
      <c r="CCO165" s="346"/>
      <c r="CCP165" s="347"/>
      <c r="CCQ165" s="347"/>
      <c r="CCR165" s="347"/>
      <c r="CCS165" s="347"/>
      <c r="CCT165" s="348"/>
      <c r="CCU165" s="348"/>
      <c r="CCV165" s="348"/>
      <c r="CCW165" s="348"/>
      <c r="CCX165" s="348"/>
      <c r="CCY165" s="348"/>
      <c r="CCZ165" s="348"/>
      <c r="CDA165" s="333"/>
      <c r="CDB165" s="334"/>
      <c r="CDC165" s="335"/>
      <c r="CDD165" s="336"/>
      <c r="CDE165" s="337"/>
      <c r="CDF165" s="334"/>
      <c r="CDG165" s="338"/>
      <c r="CDH165" s="335"/>
      <c r="CDI165" s="336"/>
      <c r="CDJ165" s="339"/>
      <c r="CDK165" s="334"/>
      <c r="CDL165" s="339"/>
      <c r="CDM165" s="340"/>
      <c r="CDN165" s="337"/>
      <c r="CDO165" s="337"/>
      <c r="CDP165" s="278"/>
      <c r="CDQ165" s="332"/>
      <c r="CDR165" s="38"/>
      <c r="CDS165" s="337"/>
      <c r="CDT165" s="341"/>
      <c r="CDU165" s="342"/>
      <c r="CDV165" s="343"/>
      <c r="CDW165" s="342"/>
      <c r="CDX165" s="344"/>
      <c r="CDY165" s="337"/>
      <c r="CDZ165" s="337"/>
      <c r="CEA165" s="337"/>
      <c r="CEB165" s="344"/>
      <c r="CEC165" s="345"/>
      <c r="CED165" s="346"/>
      <c r="CEE165" s="347"/>
      <c r="CEF165" s="347"/>
      <c r="CEG165" s="347"/>
      <c r="CEH165" s="347"/>
      <c r="CEI165" s="348"/>
      <c r="CEJ165" s="348"/>
      <c r="CEK165" s="348"/>
      <c r="CEL165" s="348"/>
      <c r="CEM165" s="348"/>
      <c r="CEN165" s="348"/>
      <c r="CEO165" s="348"/>
      <c r="CEP165" s="333"/>
      <c r="CEQ165" s="334"/>
      <c r="CER165" s="335"/>
      <c r="CES165" s="336"/>
      <c r="CET165" s="337"/>
      <c r="CEU165" s="334"/>
      <c r="CEV165" s="338"/>
      <c r="CEW165" s="335"/>
      <c r="CEX165" s="336"/>
      <c r="CEY165" s="339"/>
      <c r="CEZ165" s="334"/>
      <c r="CFA165" s="339"/>
      <c r="CFB165" s="340"/>
      <c r="CFC165" s="337"/>
      <c r="CFD165" s="337"/>
      <c r="CFE165" s="278"/>
      <c r="CFF165" s="332"/>
      <c r="CFG165" s="38"/>
      <c r="CFH165" s="337"/>
      <c r="CFI165" s="341"/>
      <c r="CFJ165" s="342"/>
      <c r="CFK165" s="343"/>
      <c r="CFL165" s="342"/>
      <c r="CFM165" s="344"/>
      <c r="CFN165" s="337"/>
      <c r="CFO165" s="337"/>
      <c r="CFP165" s="337"/>
      <c r="CFQ165" s="344"/>
      <c r="CFR165" s="345"/>
      <c r="CFS165" s="346"/>
      <c r="CFT165" s="347"/>
      <c r="CFU165" s="347"/>
      <c r="CFV165" s="347"/>
      <c r="CFW165" s="347"/>
      <c r="CFX165" s="348"/>
      <c r="CFY165" s="348"/>
      <c r="CFZ165" s="348"/>
      <c r="CGA165" s="348"/>
      <c r="CGB165" s="348"/>
      <c r="CGC165" s="348"/>
      <c r="CGD165" s="348"/>
      <c r="CGE165" s="333"/>
      <c r="CGF165" s="334"/>
      <c r="CGG165" s="335"/>
      <c r="CGH165" s="336"/>
      <c r="CGI165" s="337"/>
      <c r="CGJ165" s="334"/>
      <c r="CGK165" s="338"/>
      <c r="CGL165" s="335"/>
      <c r="CGM165" s="336"/>
      <c r="CGN165" s="339"/>
      <c r="CGO165" s="334"/>
      <c r="CGP165" s="339"/>
      <c r="CGQ165" s="340"/>
      <c r="CGR165" s="337"/>
      <c r="CGS165" s="337"/>
      <c r="CGT165" s="278"/>
      <c r="CGU165" s="332"/>
      <c r="CGV165" s="38"/>
      <c r="CGW165" s="337"/>
      <c r="CGX165" s="341"/>
      <c r="CGY165" s="342"/>
      <c r="CGZ165" s="343"/>
      <c r="CHA165" s="342"/>
      <c r="CHB165" s="344"/>
      <c r="CHC165" s="337"/>
      <c r="CHD165" s="337"/>
      <c r="CHE165" s="337"/>
      <c r="CHF165" s="344"/>
      <c r="CHG165" s="345"/>
      <c r="CHH165" s="346"/>
      <c r="CHI165" s="347"/>
      <c r="CHJ165" s="347"/>
      <c r="CHK165" s="347"/>
      <c r="CHL165" s="347"/>
      <c r="CHM165" s="348"/>
      <c r="CHN165" s="348"/>
      <c r="CHO165" s="348"/>
      <c r="CHP165" s="348"/>
      <c r="CHQ165" s="348"/>
      <c r="CHR165" s="348"/>
      <c r="CHS165" s="348"/>
      <c r="CHT165" s="333"/>
      <c r="CHU165" s="334"/>
      <c r="CHV165" s="335"/>
      <c r="CHW165" s="336"/>
      <c r="CHX165" s="337"/>
      <c r="CHY165" s="334"/>
      <c r="CHZ165" s="338"/>
      <c r="CIA165" s="335"/>
      <c r="CIB165" s="336"/>
      <c r="CIC165" s="339"/>
      <c r="CID165" s="334"/>
      <c r="CIE165" s="339"/>
      <c r="CIF165" s="340"/>
      <c r="CIG165" s="337"/>
      <c r="CIH165" s="337"/>
      <c r="CII165" s="278"/>
      <c r="CIJ165" s="332"/>
      <c r="CIK165" s="38"/>
      <c r="CIL165" s="337"/>
      <c r="CIM165" s="341"/>
      <c r="CIN165" s="342"/>
      <c r="CIO165" s="343"/>
      <c r="CIP165" s="342"/>
      <c r="CIQ165" s="344"/>
      <c r="CIR165" s="337"/>
      <c r="CIS165" s="337"/>
      <c r="CIT165" s="337"/>
      <c r="CIU165" s="344"/>
      <c r="CIV165" s="345"/>
      <c r="CIW165" s="346"/>
      <c r="CIX165" s="347"/>
      <c r="CIY165" s="347"/>
      <c r="CIZ165" s="347"/>
      <c r="CJA165" s="347"/>
      <c r="CJB165" s="348"/>
      <c r="CJC165" s="348"/>
      <c r="CJD165" s="348"/>
      <c r="CJE165" s="348"/>
      <c r="CJF165" s="348"/>
      <c r="CJG165" s="348"/>
      <c r="CJH165" s="348"/>
      <c r="CJI165" s="333"/>
      <c r="CJJ165" s="334"/>
      <c r="CJK165" s="335"/>
      <c r="CJL165" s="336"/>
      <c r="CJM165" s="337"/>
      <c r="CJN165" s="334"/>
      <c r="CJO165" s="338"/>
      <c r="CJP165" s="335"/>
      <c r="CJQ165" s="336"/>
      <c r="CJR165" s="339"/>
      <c r="CJS165" s="334"/>
      <c r="CJT165" s="339"/>
      <c r="CJU165" s="340"/>
      <c r="CJV165" s="337"/>
      <c r="CJW165" s="337"/>
      <c r="CJX165" s="278"/>
      <c r="CJY165" s="332"/>
      <c r="CJZ165" s="38"/>
      <c r="CKA165" s="337"/>
      <c r="CKB165" s="341"/>
      <c r="CKC165" s="342"/>
      <c r="CKD165" s="343"/>
      <c r="CKE165" s="342"/>
      <c r="CKF165" s="344"/>
      <c r="CKG165" s="337"/>
      <c r="CKH165" s="337"/>
      <c r="CKI165" s="337"/>
      <c r="CKJ165" s="344"/>
      <c r="CKK165" s="345"/>
      <c r="CKL165" s="346"/>
      <c r="CKM165" s="347"/>
      <c r="CKN165" s="347"/>
      <c r="CKO165" s="347"/>
      <c r="CKP165" s="347"/>
      <c r="CKQ165" s="348"/>
      <c r="CKR165" s="348"/>
      <c r="CKS165" s="348"/>
      <c r="CKT165" s="348"/>
      <c r="CKU165" s="348"/>
      <c r="CKV165" s="348"/>
      <c r="CKW165" s="348"/>
      <c r="CKX165" s="333"/>
      <c r="CKY165" s="334"/>
      <c r="CKZ165" s="335"/>
      <c r="CLA165" s="336"/>
      <c r="CLB165" s="337"/>
      <c r="CLC165" s="334"/>
      <c r="CLD165" s="338"/>
      <c r="CLE165" s="335"/>
      <c r="CLF165" s="336"/>
      <c r="CLG165" s="339"/>
      <c r="CLH165" s="334"/>
      <c r="CLI165" s="339"/>
      <c r="CLJ165" s="340"/>
      <c r="CLK165" s="337"/>
      <c r="CLL165" s="337"/>
      <c r="CLM165" s="278"/>
      <c r="CLN165" s="332"/>
      <c r="CLO165" s="38"/>
      <c r="CLP165" s="337"/>
      <c r="CLQ165" s="341"/>
      <c r="CLR165" s="342"/>
      <c r="CLS165" s="343"/>
      <c r="CLT165" s="342"/>
      <c r="CLU165" s="344"/>
      <c r="CLV165" s="337"/>
      <c r="CLW165" s="337"/>
      <c r="CLX165" s="337"/>
      <c r="CLY165" s="344"/>
      <c r="CLZ165" s="345"/>
      <c r="CMA165" s="346"/>
      <c r="CMB165" s="347"/>
      <c r="CMC165" s="347"/>
      <c r="CMD165" s="347"/>
      <c r="CME165" s="347"/>
      <c r="CMF165" s="348"/>
      <c r="CMG165" s="348"/>
      <c r="CMH165" s="348"/>
      <c r="CMI165" s="348"/>
      <c r="CMJ165" s="348"/>
      <c r="CMK165" s="348"/>
      <c r="CML165" s="348"/>
      <c r="CMM165" s="333"/>
      <c r="CMN165" s="334"/>
      <c r="CMO165" s="335"/>
      <c r="CMP165" s="336"/>
      <c r="CMQ165" s="337"/>
      <c r="CMR165" s="334"/>
      <c r="CMS165" s="338"/>
      <c r="CMT165" s="335"/>
      <c r="CMU165" s="336"/>
      <c r="CMV165" s="339"/>
      <c r="CMW165" s="334"/>
      <c r="CMX165" s="339"/>
      <c r="CMY165" s="340"/>
      <c r="CMZ165" s="337"/>
      <c r="CNA165" s="337"/>
      <c r="CNB165" s="278"/>
      <c r="CNC165" s="332"/>
      <c r="CND165" s="38"/>
      <c r="CNE165" s="337"/>
      <c r="CNF165" s="341"/>
      <c r="CNG165" s="342"/>
      <c r="CNH165" s="343"/>
      <c r="CNI165" s="342"/>
      <c r="CNJ165" s="344"/>
      <c r="CNK165" s="337"/>
      <c r="CNL165" s="337"/>
      <c r="CNM165" s="337"/>
      <c r="CNN165" s="344"/>
      <c r="CNO165" s="345"/>
      <c r="CNP165" s="346"/>
      <c r="CNQ165" s="347"/>
      <c r="CNR165" s="347"/>
      <c r="CNS165" s="347"/>
      <c r="CNT165" s="347"/>
      <c r="CNU165" s="348"/>
      <c r="CNV165" s="348"/>
      <c r="CNW165" s="348"/>
      <c r="CNX165" s="348"/>
      <c r="CNY165" s="348"/>
      <c r="CNZ165" s="348"/>
      <c r="COA165" s="348"/>
      <c r="COB165" s="333"/>
      <c r="COC165" s="334"/>
      <c r="COD165" s="335"/>
      <c r="COE165" s="336"/>
      <c r="COF165" s="337"/>
      <c r="COG165" s="334"/>
      <c r="COH165" s="338"/>
      <c r="COI165" s="335"/>
      <c r="COJ165" s="336"/>
      <c r="COK165" s="339"/>
      <c r="COL165" s="334"/>
      <c r="COM165" s="339"/>
      <c r="CON165" s="340"/>
      <c r="COO165" s="337"/>
      <c r="COP165" s="337"/>
      <c r="COQ165" s="278"/>
      <c r="COR165" s="332"/>
      <c r="COS165" s="38"/>
      <c r="COT165" s="337"/>
      <c r="COU165" s="341"/>
      <c r="COV165" s="342"/>
      <c r="COW165" s="343"/>
      <c r="COX165" s="342"/>
      <c r="COY165" s="344"/>
      <c r="COZ165" s="337"/>
      <c r="CPA165" s="337"/>
      <c r="CPB165" s="337"/>
      <c r="CPC165" s="344"/>
      <c r="CPD165" s="345"/>
      <c r="CPE165" s="346"/>
      <c r="CPF165" s="347"/>
      <c r="CPG165" s="347"/>
      <c r="CPH165" s="347"/>
      <c r="CPI165" s="347"/>
      <c r="CPJ165" s="348"/>
      <c r="CPK165" s="348"/>
      <c r="CPL165" s="348"/>
      <c r="CPM165" s="348"/>
      <c r="CPN165" s="348"/>
      <c r="CPO165" s="348"/>
      <c r="CPP165" s="348"/>
      <c r="CPQ165" s="333"/>
      <c r="CPR165" s="334"/>
      <c r="CPS165" s="335"/>
      <c r="CPT165" s="336"/>
      <c r="CPU165" s="337"/>
      <c r="CPV165" s="334"/>
      <c r="CPW165" s="338"/>
      <c r="CPX165" s="335"/>
      <c r="CPY165" s="336"/>
      <c r="CPZ165" s="339"/>
      <c r="CQA165" s="334"/>
      <c r="CQB165" s="339"/>
      <c r="CQC165" s="340"/>
      <c r="CQD165" s="337"/>
      <c r="CQE165" s="337"/>
      <c r="CQF165" s="278"/>
      <c r="CQG165" s="332"/>
      <c r="CQH165" s="38"/>
      <c r="CQI165" s="337"/>
      <c r="CQJ165" s="341"/>
      <c r="CQK165" s="342"/>
      <c r="CQL165" s="343"/>
      <c r="CQM165" s="342"/>
      <c r="CQN165" s="344"/>
      <c r="CQO165" s="337"/>
      <c r="CQP165" s="337"/>
      <c r="CQQ165" s="337"/>
      <c r="CQR165" s="344"/>
      <c r="CQS165" s="345"/>
      <c r="CQT165" s="346"/>
      <c r="CQU165" s="347"/>
      <c r="CQV165" s="347"/>
      <c r="CQW165" s="347"/>
      <c r="CQX165" s="347"/>
      <c r="CQY165" s="348"/>
      <c r="CQZ165" s="348"/>
      <c r="CRA165" s="348"/>
      <c r="CRB165" s="348"/>
      <c r="CRC165" s="348"/>
      <c r="CRD165" s="348"/>
      <c r="CRE165" s="348"/>
      <c r="CRF165" s="333"/>
      <c r="CRG165" s="334"/>
      <c r="CRH165" s="335"/>
      <c r="CRI165" s="336"/>
      <c r="CRJ165" s="337"/>
      <c r="CRK165" s="334"/>
      <c r="CRL165" s="338"/>
      <c r="CRM165" s="335"/>
      <c r="CRN165" s="336"/>
      <c r="CRO165" s="339"/>
      <c r="CRP165" s="334"/>
      <c r="CRQ165" s="339"/>
      <c r="CRR165" s="340"/>
      <c r="CRS165" s="337"/>
      <c r="CRT165" s="337"/>
      <c r="CRU165" s="278"/>
      <c r="CRV165" s="332"/>
      <c r="CRW165" s="38"/>
      <c r="CRX165" s="337"/>
      <c r="CRY165" s="341"/>
      <c r="CRZ165" s="342"/>
      <c r="CSA165" s="343"/>
      <c r="CSB165" s="342"/>
      <c r="CSC165" s="344"/>
      <c r="CSD165" s="337"/>
      <c r="CSE165" s="337"/>
      <c r="CSF165" s="337"/>
      <c r="CSG165" s="344"/>
      <c r="CSH165" s="345"/>
      <c r="CSI165" s="346"/>
      <c r="CSJ165" s="347"/>
      <c r="CSK165" s="347"/>
      <c r="CSL165" s="347"/>
      <c r="CSM165" s="347"/>
      <c r="CSN165" s="348"/>
      <c r="CSO165" s="348"/>
      <c r="CSP165" s="348"/>
      <c r="CSQ165" s="348"/>
      <c r="CSR165" s="348"/>
      <c r="CSS165" s="348"/>
      <c r="CST165" s="348"/>
      <c r="CSU165" s="333"/>
      <c r="CSV165" s="334"/>
      <c r="CSW165" s="335"/>
      <c r="CSX165" s="336"/>
      <c r="CSY165" s="337"/>
      <c r="CSZ165" s="334"/>
      <c r="CTA165" s="338"/>
      <c r="CTB165" s="335"/>
      <c r="CTC165" s="336"/>
      <c r="CTD165" s="339"/>
      <c r="CTE165" s="334"/>
      <c r="CTF165" s="339"/>
      <c r="CTG165" s="340"/>
      <c r="CTH165" s="337"/>
      <c r="CTI165" s="337"/>
      <c r="CTJ165" s="278"/>
      <c r="CTK165" s="332"/>
      <c r="CTL165" s="38"/>
      <c r="CTM165" s="337"/>
      <c r="CTN165" s="341"/>
      <c r="CTO165" s="342"/>
      <c r="CTP165" s="343"/>
      <c r="CTQ165" s="342"/>
      <c r="CTR165" s="344"/>
      <c r="CTS165" s="337"/>
      <c r="CTT165" s="337"/>
      <c r="CTU165" s="337"/>
      <c r="CTV165" s="344"/>
      <c r="CTW165" s="345"/>
      <c r="CTX165" s="346"/>
      <c r="CTY165" s="347"/>
      <c r="CTZ165" s="347"/>
      <c r="CUA165" s="347"/>
      <c r="CUB165" s="347"/>
      <c r="CUC165" s="348"/>
      <c r="CUD165" s="348"/>
      <c r="CUE165" s="348"/>
      <c r="CUF165" s="348"/>
      <c r="CUG165" s="348"/>
      <c r="CUH165" s="348"/>
      <c r="CUI165" s="348"/>
      <c r="CUJ165" s="333"/>
      <c r="CUK165" s="334"/>
      <c r="CUL165" s="335"/>
      <c r="CUM165" s="336"/>
      <c r="CUN165" s="337"/>
      <c r="CUO165" s="334"/>
      <c r="CUP165" s="338"/>
      <c r="CUQ165" s="335"/>
      <c r="CUR165" s="336"/>
      <c r="CUS165" s="339"/>
      <c r="CUT165" s="334"/>
      <c r="CUU165" s="339"/>
      <c r="CUV165" s="340"/>
      <c r="CUW165" s="337"/>
      <c r="CUX165" s="337"/>
      <c r="CUY165" s="278"/>
      <c r="CUZ165" s="332"/>
      <c r="CVA165" s="38"/>
      <c r="CVB165" s="337"/>
      <c r="CVC165" s="341"/>
      <c r="CVD165" s="342"/>
      <c r="CVE165" s="343"/>
      <c r="CVF165" s="342"/>
      <c r="CVG165" s="344"/>
      <c r="CVH165" s="337"/>
      <c r="CVI165" s="337"/>
      <c r="CVJ165" s="337"/>
      <c r="CVK165" s="344"/>
      <c r="CVL165" s="345"/>
      <c r="CVM165" s="346"/>
      <c r="CVN165" s="347"/>
      <c r="CVO165" s="347"/>
      <c r="CVP165" s="347"/>
      <c r="CVQ165" s="347"/>
      <c r="CVR165" s="348"/>
      <c r="CVS165" s="348"/>
      <c r="CVT165" s="348"/>
      <c r="CVU165" s="348"/>
      <c r="CVV165" s="348"/>
      <c r="CVW165" s="348"/>
      <c r="CVX165" s="348"/>
      <c r="CVY165" s="333"/>
      <c r="CVZ165" s="334"/>
      <c r="CWA165" s="335"/>
      <c r="CWB165" s="336"/>
      <c r="CWC165" s="337"/>
      <c r="CWD165" s="334"/>
      <c r="CWE165" s="338"/>
      <c r="CWF165" s="335"/>
      <c r="CWG165" s="336"/>
      <c r="CWH165" s="339"/>
      <c r="CWI165" s="334"/>
      <c r="CWJ165" s="339"/>
      <c r="CWK165" s="340"/>
      <c r="CWL165" s="337"/>
      <c r="CWM165" s="337"/>
      <c r="CWN165" s="278"/>
      <c r="CWO165" s="332"/>
      <c r="CWP165" s="38"/>
      <c r="CWQ165" s="337"/>
      <c r="CWR165" s="341"/>
      <c r="CWS165" s="342"/>
      <c r="CWT165" s="343"/>
      <c r="CWU165" s="342"/>
      <c r="CWV165" s="344"/>
      <c r="CWW165" s="337"/>
      <c r="CWX165" s="337"/>
      <c r="CWY165" s="337"/>
      <c r="CWZ165" s="344"/>
      <c r="CXA165" s="345"/>
      <c r="CXB165" s="346"/>
      <c r="CXC165" s="347"/>
      <c r="CXD165" s="347"/>
      <c r="CXE165" s="347"/>
      <c r="CXF165" s="347"/>
      <c r="CXG165" s="348"/>
      <c r="CXH165" s="348"/>
      <c r="CXI165" s="348"/>
      <c r="CXJ165" s="348"/>
      <c r="CXK165" s="348"/>
      <c r="CXL165" s="348"/>
      <c r="CXM165" s="348"/>
      <c r="CXN165" s="333"/>
      <c r="CXO165" s="334"/>
      <c r="CXP165" s="335"/>
      <c r="CXQ165" s="336"/>
      <c r="CXR165" s="337"/>
      <c r="CXS165" s="334"/>
      <c r="CXT165" s="338"/>
      <c r="CXU165" s="335"/>
      <c r="CXV165" s="336"/>
      <c r="CXW165" s="339"/>
      <c r="CXX165" s="334"/>
      <c r="CXY165" s="339"/>
      <c r="CXZ165" s="340"/>
      <c r="CYA165" s="337"/>
      <c r="CYB165" s="337"/>
      <c r="CYC165" s="278"/>
      <c r="CYD165" s="332"/>
      <c r="CYE165" s="38"/>
      <c r="CYF165" s="337"/>
      <c r="CYG165" s="341"/>
      <c r="CYH165" s="342"/>
      <c r="CYI165" s="343"/>
      <c r="CYJ165" s="342"/>
      <c r="CYK165" s="344"/>
      <c r="CYL165" s="337"/>
      <c r="CYM165" s="337"/>
      <c r="CYN165" s="337"/>
      <c r="CYO165" s="344"/>
      <c r="CYP165" s="345"/>
      <c r="CYQ165" s="346"/>
      <c r="CYR165" s="347"/>
      <c r="CYS165" s="347"/>
      <c r="CYT165" s="347"/>
      <c r="CYU165" s="347"/>
      <c r="CYV165" s="348"/>
      <c r="CYW165" s="348"/>
      <c r="CYX165" s="348"/>
      <c r="CYY165" s="348"/>
      <c r="CYZ165" s="348"/>
      <c r="CZA165" s="348"/>
      <c r="CZB165" s="348"/>
      <c r="CZC165" s="333"/>
      <c r="CZD165" s="334"/>
      <c r="CZE165" s="335"/>
      <c r="CZF165" s="336"/>
      <c r="CZG165" s="337"/>
      <c r="CZH165" s="334"/>
      <c r="CZI165" s="338"/>
      <c r="CZJ165" s="335"/>
      <c r="CZK165" s="336"/>
      <c r="CZL165" s="339"/>
      <c r="CZM165" s="334"/>
      <c r="CZN165" s="339"/>
      <c r="CZO165" s="340"/>
      <c r="CZP165" s="337"/>
      <c r="CZQ165" s="337"/>
      <c r="CZR165" s="278"/>
      <c r="CZS165" s="332"/>
      <c r="CZT165" s="38"/>
      <c r="CZU165" s="337"/>
      <c r="CZV165" s="341"/>
      <c r="CZW165" s="342"/>
      <c r="CZX165" s="343"/>
      <c r="CZY165" s="342"/>
      <c r="CZZ165" s="344"/>
      <c r="DAA165" s="337"/>
      <c r="DAB165" s="337"/>
      <c r="DAC165" s="337"/>
      <c r="DAD165" s="344"/>
      <c r="DAE165" s="345"/>
      <c r="DAF165" s="346"/>
      <c r="DAG165" s="347"/>
      <c r="DAH165" s="347"/>
      <c r="DAI165" s="347"/>
      <c r="DAJ165" s="347"/>
      <c r="DAK165" s="348"/>
      <c r="DAL165" s="348"/>
      <c r="DAM165" s="348"/>
      <c r="DAN165" s="348"/>
      <c r="DAO165" s="348"/>
      <c r="DAP165" s="348"/>
      <c r="DAQ165" s="348"/>
      <c r="DAR165" s="333"/>
      <c r="DAS165" s="334"/>
      <c r="DAT165" s="335"/>
      <c r="DAU165" s="336"/>
      <c r="DAV165" s="337"/>
      <c r="DAW165" s="334"/>
      <c r="DAX165" s="338"/>
      <c r="DAY165" s="335"/>
      <c r="DAZ165" s="336"/>
      <c r="DBA165" s="339"/>
      <c r="DBB165" s="334"/>
      <c r="DBC165" s="339"/>
      <c r="DBD165" s="340"/>
      <c r="DBE165" s="337"/>
      <c r="DBF165" s="337"/>
      <c r="DBG165" s="278"/>
      <c r="DBH165" s="332"/>
      <c r="DBI165" s="38"/>
      <c r="DBJ165" s="337"/>
      <c r="DBK165" s="341"/>
      <c r="DBL165" s="342"/>
      <c r="DBM165" s="343"/>
      <c r="DBN165" s="342"/>
      <c r="DBO165" s="344"/>
      <c r="DBP165" s="337"/>
      <c r="DBQ165" s="337"/>
      <c r="DBR165" s="337"/>
      <c r="DBS165" s="344"/>
      <c r="DBT165" s="345"/>
      <c r="DBU165" s="346"/>
      <c r="DBV165" s="347"/>
      <c r="DBW165" s="347"/>
      <c r="DBX165" s="347"/>
      <c r="DBY165" s="347"/>
      <c r="DBZ165" s="348"/>
      <c r="DCA165" s="348"/>
      <c r="DCB165" s="348"/>
      <c r="DCC165" s="348"/>
      <c r="DCD165" s="348"/>
      <c r="DCE165" s="348"/>
      <c r="DCF165" s="348"/>
      <c r="DCG165" s="333"/>
      <c r="DCH165" s="334"/>
      <c r="DCI165" s="335"/>
      <c r="DCJ165" s="336"/>
      <c r="DCK165" s="337"/>
      <c r="DCL165" s="334"/>
      <c r="DCM165" s="338"/>
      <c r="DCN165" s="335"/>
      <c r="DCO165" s="336"/>
      <c r="DCP165" s="339"/>
      <c r="DCQ165" s="334"/>
      <c r="DCR165" s="339"/>
      <c r="DCS165" s="340"/>
      <c r="DCT165" s="337"/>
      <c r="DCU165" s="337"/>
      <c r="DCV165" s="278"/>
      <c r="DCW165" s="332"/>
      <c r="DCX165" s="38"/>
      <c r="DCY165" s="337"/>
      <c r="DCZ165" s="341"/>
      <c r="DDA165" s="342"/>
      <c r="DDB165" s="343"/>
      <c r="DDC165" s="342"/>
      <c r="DDD165" s="344"/>
      <c r="DDE165" s="337"/>
      <c r="DDF165" s="337"/>
      <c r="DDG165" s="337"/>
      <c r="DDH165" s="344"/>
      <c r="DDI165" s="345"/>
      <c r="DDJ165" s="346"/>
      <c r="DDK165" s="347"/>
      <c r="DDL165" s="347"/>
      <c r="DDM165" s="347"/>
      <c r="DDN165" s="347"/>
      <c r="DDO165" s="348"/>
      <c r="DDP165" s="348"/>
      <c r="DDQ165" s="348"/>
      <c r="DDR165" s="348"/>
      <c r="DDS165" s="348"/>
      <c r="DDT165" s="348"/>
      <c r="DDU165" s="348"/>
      <c r="DDV165" s="333"/>
      <c r="DDW165" s="334"/>
      <c r="DDX165" s="335"/>
      <c r="DDY165" s="336"/>
      <c r="DDZ165" s="337"/>
      <c r="DEA165" s="334"/>
      <c r="DEB165" s="338"/>
      <c r="DEC165" s="335"/>
      <c r="DED165" s="336"/>
      <c r="DEE165" s="339"/>
      <c r="DEF165" s="334"/>
      <c r="DEG165" s="339"/>
      <c r="DEH165" s="340"/>
      <c r="DEI165" s="337"/>
      <c r="DEJ165" s="337"/>
      <c r="DEK165" s="278"/>
      <c r="DEL165" s="332"/>
      <c r="DEM165" s="38"/>
      <c r="DEN165" s="337"/>
      <c r="DEO165" s="341"/>
      <c r="DEP165" s="342"/>
      <c r="DEQ165" s="343"/>
      <c r="DER165" s="342"/>
      <c r="DES165" s="344"/>
      <c r="DET165" s="337"/>
      <c r="DEU165" s="337"/>
      <c r="DEV165" s="337"/>
      <c r="DEW165" s="344"/>
      <c r="DEX165" s="345"/>
      <c r="DEY165" s="346"/>
      <c r="DEZ165" s="347"/>
      <c r="DFA165" s="347"/>
      <c r="DFB165" s="347"/>
      <c r="DFC165" s="347"/>
      <c r="DFD165" s="348"/>
      <c r="DFE165" s="348"/>
      <c r="DFF165" s="348"/>
      <c r="DFG165" s="348"/>
      <c r="DFH165" s="348"/>
      <c r="DFI165" s="348"/>
      <c r="DFJ165" s="348"/>
      <c r="DFK165" s="333"/>
      <c r="DFL165" s="334"/>
      <c r="DFM165" s="335"/>
      <c r="DFN165" s="336"/>
      <c r="DFO165" s="337"/>
      <c r="DFP165" s="334"/>
      <c r="DFQ165" s="338"/>
      <c r="DFR165" s="335"/>
      <c r="DFS165" s="336"/>
      <c r="DFT165" s="339"/>
      <c r="DFU165" s="334"/>
      <c r="DFV165" s="339"/>
      <c r="DFW165" s="340"/>
      <c r="DFX165" s="337"/>
      <c r="DFY165" s="337"/>
      <c r="DFZ165" s="278"/>
      <c r="DGA165" s="332"/>
      <c r="DGB165" s="38"/>
      <c r="DGC165" s="337"/>
      <c r="DGD165" s="341"/>
      <c r="DGE165" s="342"/>
      <c r="DGF165" s="343"/>
      <c r="DGG165" s="342"/>
      <c r="DGH165" s="344"/>
      <c r="DGI165" s="337"/>
      <c r="DGJ165" s="337"/>
      <c r="DGK165" s="337"/>
      <c r="DGL165" s="344"/>
      <c r="DGM165" s="345"/>
      <c r="DGN165" s="346"/>
      <c r="DGO165" s="347"/>
      <c r="DGP165" s="347"/>
      <c r="DGQ165" s="347"/>
      <c r="DGR165" s="347"/>
      <c r="DGS165" s="348"/>
      <c r="DGT165" s="348"/>
      <c r="DGU165" s="348"/>
      <c r="DGV165" s="348"/>
      <c r="DGW165" s="348"/>
      <c r="DGX165" s="348"/>
      <c r="DGY165" s="348"/>
      <c r="DGZ165" s="333"/>
      <c r="DHA165" s="334"/>
      <c r="DHB165" s="335"/>
      <c r="DHC165" s="336"/>
      <c r="DHD165" s="337"/>
      <c r="DHE165" s="334"/>
      <c r="DHF165" s="338"/>
      <c r="DHG165" s="335"/>
      <c r="DHH165" s="336"/>
      <c r="DHI165" s="339"/>
      <c r="DHJ165" s="334"/>
      <c r="DHK165" s="339"/>
      <c r="DHL165" s="340"/>
      <c r="DHM165" s="337"/>
      <c r="DHN165" s="337"/>
      <c r="DHO165" s="278"/>
      <c r="DHP165" s="332"/>
      <c r="DHQ165" s="38"/>
      <c r="DHR165" s="337"/>
      <c r="DHS165" s="341"/>
      <c r="DHT165" s="342"/>
      <c r="DHU165" s="343"/>
      <c r="DHV165" s="342"/>
      <c r="DHW165" s="344"/>
      <c r="DHX165" s="337"/>
      <c r="DHY165" s="337"/>
      <c r="DHZ165" s="337"/>
      <c r="DIA165" s="344"/>
      <c r="DIB165" s="345"/>
      <c r="DIC165" s="346"/>
      <c r="DID165" s="347"/>
      <c r="DIE165" s="347"/>
      <c r="DIF165" s="347"/>
      <c r="DIG165" s="347"/>
      <c r="DIH165" s="348"/>
      <c r="DII165" s="348"/>
      <c r="DIJ165" s="348"/>
      <c r="DIK165" s="348"/>
      <c r="DIL165" s="348"/>
      <c r="DIM165" s="348"/>
      <c r="DIN165" s="348"/>
      <c r="DIO165" s="333"/>
      <c r="DIP165" s="334"/>
      <c r="DIQ165" s="335"/>
      <c r="DIR165" s="336"/>
      <c r="DIS165" s="337"/>
      <c r="DIT165" s="334"/>
      <c r="DIU165" s="338"/>
      <c r="DIV165" s="335"/>
      <c r="DIW165" s="336"/>
      <c r="DIX165" s="339"/>
      <c r="DIY165" s="334"/>
      <c r="DIZ165" s="339"/>
      <c r="DJA165" s="340"/>
      <c r="DJB165" s="337"/>
      <c r="DJC165" s="337"/>
      <c r="DJD165" s="278"/>
      <c r="DJE165" s="332"/>
      <c r="DJF165" s="38"/>
      <c r="DJG165" s="337"/>
      <c r="DJH165" s="341"/>
      <c r="DJI165" s="342"/>
      <c r="DJJ165" s="343"/>
      <c r="DJK165" s="342"/>
      <c r="DJL165" s="344"/>
      <c r="DJM165" s="337"/>
      <c r="DJN165" s="337"/>
      <c r="DJO165" s="337"/>
      <c r="DJP165" s="344"/>
      <c r="DJQ165" s="345"/>
      <c r="DJR165" s="346"/>
      <c r="DJS165" s="347"/>
      <c r="DJT165" s="347"/>
      <c r="DJU165" s="347"/>
      <c r="DJV165" s="347"/>
      <c r="DJW165" s="348"/>
      <c r="DJX165" s="348"/>
      <c r="DJY165" s="348"/>
      <c r="DJZ165" s="348"/>
      <c r="DKA165" s="348"/>
      <c r="DKB165" s="348"/>
      <c r="DKC165" s="348"/>
      <c r="DKD165" s="333"/>
      <c r="DKE165" s="334"/>
      <c r="DKF165" s="335"/>
      <c r="DKG165" s="336"/>
      <c r="DKH165" s="337"/>
      <c r="DKI165" s="334"/>
      <c r="DKJ165" s="338"/>
      <c r="DKK165" s="335"/>
      <c r="DKL165" s="336"/>
      <c r="DKM165" s="339"/>
      <c r="DKN165" s="334"/>
      <c r="DKO165" s="339"/>
      <c r="DKP165" s="340"/>
      <c r="DKQ165" s="337"/>
      <c r="DKR165" s="337"/>
      <c r="DKS165" s="278"/>
      <c r="DKT165" s="332"/>
      <c r="DKU165" s="38"/>
      <c r="DKV165" s="337"/>
      <c r="DKW165" s="341"/>
      <c r="DKX165" s="342"/>
      <c r="DKY165" s="343"/>
      <c r="DKZ165" s="342"/>
      <c r="DLA165" s="344"/>
      <c r="DLB165" s="337"/>
      <c r="DLC165" s="337"/>
      <c r="DLD165" s="337"/>
      <c r="DLE165" s="344"/>
      <c r="DLF165" s="345"/>
      <c r="DLG165" s="346"/>
      <c r="DLH165" s="347"/>
      <c r="DLI165" s="347"/>
      <c r="DLJ165" s="347"/>
      <c r="DLK165" s="347"/>
      <c r="DLL165" s="348"/>
      <c r="DLM165" s="348"/>
      <c r="DLN165" s="348"/>
      <c r="DLO165" s="348"/>
      <c r="DLP165" s="348"/>
      <c r="DLQ165" s="348"/>
      <c r="DLR165" s="348"/>
      <c r="DLS165" s="333"/>
      <c r="DLT165" s="334"/>
      <c r="DLU165" s="335"/>
      <c r="DLV165" s="336"/>
      <c r="DLW165" s="337"/>
      <c r="DLX165" s="334"/>
      <c r="DLY165" s="338"/>
      <c r="DLZ165" s="335"/>
      <c r="DMA165" s="336"/>
      <c r="DMB165" s="339"/>
      <c r="DMC165" s="334"/>
      <c r="DMD165" s="339"/>
      <c r="DME165" s="340"/>
      <c r="DMF165" s="337"/>
      <c r="DMG165" s="337"/>
      <c r="DMH165" s="278"/>
      <c r="DMI165" s="332"/>
      <c r="DMJ165" s="38"/>
      <c r="DMK165" s="337"/>
      <c r="DML165" s="341"/>
      <c r="DMM165" s="342"/>
      <c r="DMN165" s="343"/>
      <c r="DMO165" s="342"/>
      <c r="DMP165" s="344"/>
      <c r="DMQ165" s="337"/>
      <c r="DMR165" s="337"/>
      <c r="DMS165" s="337"/>
      <c r="DMT165" s="344"/>
      <c r="DMU165" s="345"/>
      <c r="DMV165" s="346"/>
      <c r="DMW165" s="347"/>
      <c r="DMX165" s="347"/>
      <c r="DMY165" s="347"/>
      <c r="DMZ165" s="347"/>
      <c r="DNA165" s="348"/>
      <c r="DNB165" s="348"/>
      <c r="DNC165" s="348"/>
      <c r="DND165" s="348"/>
      <c r="DNE165" s="348"/>
      <c r="DNF165" s="348"/>
      <c r="DNG165" s="348"/>
      <c r="DNH165" s="333"/>
      <c r="DNI165" s="334"/>
      <c r="DNJ165" s="335"/>
      <c r="DNK165" s="336"/>
      <c r="DNL165" s="337"/>
      <c r="DNM165" s="334"/>
      <c r="DNN165" s="338"/>
      <c r="DNO165" s="335"/>
      <c r="DNP165" s="336"/>
      <c r="DNQ165" s="339"/>
      <c r="DNR165" s="334"/>
      <c r="DNS165" s="339"/>
      <c r="DNT165" s="340"/>
      <c r="DNU165" s="337"/>
      <c r="DNV165" s="337"/>
      <c r="DNW165" s="278"/>
      <c r="DNX165" s="332"/>
      <c r="DNY165" s="38"/>
      <c r="DNZ165" s="337"/>
      <c r="DOA165" s="341"/>
      <c r="DOB165" s="342"/>
      <c r="DOC165" s="343"/>
      <c r="DOD165" s="342"/>
      <c r="DOE165" s="344"/>
      <c r="DOF165" s="337"/>
      <c r="DOG165" s="337"/>
      <c r="DOH165" s="337"/>
      <c r="DOI165" s="344"/>
      <c r="DOJ165" s="345"/>
      <c r="DOK165" s="346"/>
      <c r="DOL165" s="347"/>
      <c r="DOM165" s="347"/>
      <c r="DON165" s="347"/>
      <c r="DOO165" s="347"/>
      <c r="DOP165" s="348"/>
      <c r="DOQ165" s="348"/>
      <c r="DOR165" s="348"/>
      <c r="DOS165" s="348"/>
      <c r="DOT165" s="348"/>
      <c r="DOU165" s="348"/>
      <c r="DOV165" s="348"/>
      <c r="DOW165" s="333"/>
      <c r="DOX165" s="334"/>
      <c r="DOY165" s="335"/>
      <c r="DOZ165" s="336"/>
      <c r="DPA165" s="337"/>
      <c r="DPB165" s="334"/>
      <c r="DPC165" s="338"/>
      <c r="DPD165" s="335"/>
      <c r="DPE165" s="336"/>
      <c r="DPF165" s="339"/>
      <c r="DPG165" s="334"/>
      <c r="DPH165" s="339"/>
      <c r="DPI165" s="340"/>
      <c r="DPJ165" s="337"/>
      <c r="DPK165" s="337"/>
      <c r="DPL165" s="278"/>
      <c r="DPM165" s="332"/>
      <c r="DPN165" s="38"/>
      <c r="DPO165" s="337"/>
      <c r="DPP165" s="341"/>
      <c r="DPQ165" s="342"/>
      <c r="DPR165" s="343"/>
      <c r="DPS165" s="342"/>
      <c r="DPT165" s="344"/>
      <c r="DPU165" s="337"/>
      <c r="DPV165" s="337"/>
      <c r="DPW165" s="337"/>
      <c r="DPX165" s="344"/>
      <c r="DPY165" s="345"/>
      <c r="DPZ165" s="346"/>
      <c r="DQA165" s="347"/>
      <c r="DQB165" s="347"/>
      <c r="DQC165" s="347"/>
      <c r="DQD165" s="347"/>
      <c r="DQE165" s="348"/>
      <c r="DQF165" s="348"/>
      <c r="DQG165" s="348"/>
      <c r="DQH165" s="348"/>
      <c r="DQI165" s="348"/>
      <c r="DQJ165" s="348"/>
      <c r="DQK165" s="348"/>
      <c r="DQL165" s="333"/>
      <c r="DQM165" s="334"/>
      <c r="DQN165" s="335"/>
      <c r="DQO165" s="336"/>
      <c r="DQP165" s="337"/>
      <c r="DQQ165" s="334"/>
      <c r="DQR165" s="338"/>
      <c r="DQS165" s="335"/>
      <c r="DQT165" s="336"/>
      <c r="DQU165" s="339"/>
      <c r="DQV165" s="334"/>
      <c r="DQW165" s="339"/>
      <c r="DQX165" s="340"/>
      <c r="DQY165" s="337"/>
      <c r="DQZ165" s="337"/>
      <c r="DRA165" s="278"/>
      <c r="DRB165" s="332"/>
      <c r="DRC165" s="38"/>
      <c r="DRD165" s="337"/>
      <c r="DRE165" s="341"/>
      <c r="DRF165" s="342"/>
      <c r="DRG165" s="343"/>
      <c r="DRH165" s="342"/>
      <c r="DRI165" s="344"/>
      <c r="DRJ165" s="337"/>
      <c r="DRK165" s="337"/>
      <c r="DRL165" s="337"/>
      <c r="DRM165" s="344"/>
      <c r="DRN165" s="345"/>
      <c r="DRO165" s="346"/>
      <c r="DRP165" s="347"/>
      <c r="DRQ165" s="347"/>
      <c r="DRR165" s="347"/>
      <c r="DRS165" s="347"/>
      <c r="DRT165" s="348"/>
      <c r="DRU165" s="348"/>
      <c r="DRV165" s="348"/>
      <c r="DRW165" s="348"/>
      <c r="DRX165" s="348"/>
      <c r="DRY165" s="348"/>
      <c r="DRZ165" s="348"/>
      <c r="DSA165" s="333"/>
      <c r="DSB165" s="334"/>
      <c r="DSC165" s="335"/>
      <c r="DSD165" s="336"/>
      <c r="DSE165" s="337"/>
      <c r="DSF165" s="334"/>
      <c r="DSG165" s="338"/>
      <c r="DSH165" s="335"/>
      <c r="DSI165" s="336"/>
      <c r="DSJ165" s="339"/>
      <c r="DSK165" s="334"/>
      <c r="DSL165" s="339"/>
      <c r="DSM165" s="340"/>
      <c r="DSN165" s="337"/>
      <c r="DSO165" s="337"/>
      <c r="DSP165" s="278"/>
      <c r="DSQ165" s="332"/>
      <c r="DSR165" s="38"/>
      <c r="DSS165" s="337"/>
      <c r="DST165" s="341"/>
      <c r="DSU165" s="342"/>
      <c r="DSV165" s="343"/>
      <c r="DSW165" s="342"/>
      <c r="DSX165" s="344"/>
      <c r="DSY165" s="337"/>
      <c r="DSZ165" s="337"/>
      <c r="DTA165" s="337"/>
      <c r="DTB165" s="344"/>
      <c r="DTC165" s="345"/>
      <c r="DTD165" s="346"/>
      <c r="DTE165" s="347"/>
      <c r="DTF165" s="347"/>
      <c r="DTG165" s="347"/>
      <c r="DTH165" s="347"/>
      <c r="DTI165" s="348"/>
      <c r="DTJ165" s="348"/>
      <c r="DTK165" s="348"/>
      <c r="DTL165" s="348"/>
      <c r="DTM165" s="348"/>
      <c r="DTN165" s="348"/>
      <c r="DTO165" s="348"/>
      <c r="DTP165" s="333"/>
      <c r="DTQ165" s="334"/>
      <c r="DTR165" s="335"/>
      <c r="DTS165" s="336"/>
      <c r="DTT165" s="337"/>
      <c r="DTU165" s="334"/>
      <c r="DTV165" s="338"/>
      <c r="DTW165" s="335"/>
      <c r="DTX165" s="336"/>
      <c r="DTY165" s="339"/>
      <c r="DTZ165" s="334"/>
      <c r="DUA165" s="339"/>
      <c r="DUB165" s="340"/>
      <c r="DUC165" s="337"/>
      <c r="DUD165" s="337"/>
      <c r="DUE165" s="278"/>
      <c r="DUF165" s="332"/>
      <c r="DUG165" s="38"/>
      <c r="DUH165" s="337"/>
      <c r="DUI165" s="341"/>
      <c r="DUJ165" s="342"/>
      <c r="DUK165" s="343"/>
      <c r="DUL165" s="342"/>
      <c r="DUM165" s="344"/>
      <c r="DUN165" s="337"/>
      <c r="DUO165" s="337"/>
      <c r="DUP165" s="337"/>
      <c r="DUQ165" s="344"/>
      <c r="DUR165" s="345"/>
      <c r="DUS165" s="346"/>
      <c r="DUT165" s="347"/>
      <c r="DUU165" s="347"/>
      <c r="DUV165" s="347"/>
      <c r="DUW165" s="347"/>
      <c r="DUX165" s="348"/>
      <c r="DUY165" s="348"/>
      <c r="DUZ165" s="348"/>
      <c r="DVA165" s="348"/>
      <c r="DVB165" s="348"/>
      <c r="DVC165" s="348"/>
      <c r="DVD165" s="348"/>
      <c r="DVE165" s="333"/>
      <c r="DVF165" s="334"/>
      <c r="DVG165" s="335"/>
      <c r="DVH165" s="336"/>
      <c r="DVI165" s="337"/>
      <c r="DVJ165" s="334"/>
      <c r="DVK165" s="338"/>
      <c r="DVL165" s="335"/>
      <c r="DVM165" s="336"/>
      <c r="DVN165" s="339"/>
      <c r="DVO165" s="334"/>
      <c r="DVP165" s="339"/>
      <c r="DVQ165" s="340"/>
      <c r="DVR165" s="337"/>
      <c r="DVS165" s="337"/>
      <c r="DVT165" s="278"/>
      <c r="DVU165" s="332"/>
      <c r="DVV165" s="38"/>
      <c r="DVW165" s="337"/>
      <c r="DVX165" s="341"/>
      <c r="DVY165" s="342"/>
      <c r="DVZ165" s="343"/>
      <c r="DWA165" s="342"/>
      <c r="DWB165" s="344"/>
      <c r="DWC165" s="337"/>
      <c r="DWD165" s="337"/>
      <c r="DWE165" s="337"/>
      <c r="DWF165" s="344"/>
      <c r="DWG165" s="345"/>
      <c r="DWH165" s="346"/>
      <c r="DWI165" s="347"/>
      <c r="DWJ165" s="347"/>
      <c r="DWK165" s="347"/>
      <c r="DWL165" s="347"/>
      <c r="DWM165" s="348"/>
      <c r="DWN165" s="348"/>
      <c r="DWO165" s="348"/>
      <c r="DWP165" s="348"/>
      <c r="DWQ165" s="348"/>
      <c r="DWR165" s="348"/>
      <c r="DWS165" s="348"/>
      <c r="DWT165" s="333"/>
      <c r="DWU165" s="334"/>
      <c r="DWV165" s="335"/>
      <c r="DWW165" s="336"/>
      <c r="DWX165" s="337"/>
      <c r="DWY165" s="334"/>
      <c r="DWZ165" s="338"/>
      <c r="DXA165" s="335"/>
      <c r="DXB165" s="336"/>
      <c r="DXC165" s="339"/>
      <c r="DXD165" s="334"/>
      <c r="DXE165" s="339"/>
      <c r="DXF165" s="340"/>
      <c r="DXG165" s="337"/>
      <c r="DXH165" s="337"/>
      <c r="DXI165" s="278"/>
      <c r="DXJ165" s="332"/>
      <c r="DXK165" s="38"/>
      <c r="DXL165" s="337"/>
      <c r="DXM165" s="341"/>
      <c r="DXN165" s="342"/>
      <c r="DXO165" s="343"/>
      <c r="DXP165" s="342"/>
      <c r="DXQ165" s="344"/>
      <c r="DXR165" s="337"/>
      <c r="DXS165" s="337"/>
      <c r="DXT165" s="337"/>
      <c r="DXU165" s="344"/>
      <c r="DXV165" s="345"/>
      <c r="DXW165" s="346"/>
      <c r="DXX165" s="347"/>
      <c r="DXY165" s="347"/>
      <c r="DXZ165" s="347"/>
      <c r="DYA165" s="347"/>
      <c r="DYB165" s="348"/>
      <c r="DYC165" s="348"/>
      <c r="DYD165" s="348"/>
      <c r="DYE165" s="348"/>
      <c r="DYF165" s="348"/>
      <c r="DYG165" s="348"/>
      <c r="DYH165" s="348"/>
      <c r="DYI165" s="333"/>
      <c r="DYJ165" s="334"/>
      <c r="DYK165" s="335"/>
      <c r="DYL165" s="336"/>
      <c r="DYM165" s="337"/>
      <c r="DYN165" s="334"/>
      <c r="DYO165" s="338"/>
      <c r="DYP165" s="335"/>
      <c r="DYQ165" s="336"/>
      <c r="DYR165" s="339"/>
      <c r="DYS165" s="334"/>
      <c r="DYT165" s="339"/>
      <c r="DYU165" s="340"/>
      <c r="DYV165" s="337"/>
      <c r="DYW165" s="337"/>
      <c r="DYX165" s="278"/>
      <c r="DYY165" s="332"/>
      <c r="DYZ165" s="38"/>
      <c r="DZA165" s="337"/>
      <c r="DZB165" s="341"/>
      <c r="DZC165" s="342"/>
      <c r="DZD165" s="343"/>
      <c r="DZE165" s="342"/>
      <c r="DZF165" s="344"/>
      <c r="DZG165" s="337"/>
      <c r="DZH165" s="337"/>
      <c r="DZI165" s="337"/>
      <c r="DZJ165" s="344"/>
      <c r="DZK165" s="345"/>
      <c r="DZL165" s="346"/>
      <c r="DZM165" s="347"/>
      <c r="DZN165" s="347"/>
      <c r="DZO165" s="347"/>
      <c r="DZP165" s="347"/>
      <c r="DZQ165" s="348"/>
      <c r="DZR165" s="348"/>
      <c r="DZS165" s="348"/>
      <c r="DZT165" s="348"/>
      <c r="DZU165" s="348"/>
      <c r="DZV165" s="348"/>
      <c r="DZW165" s="348"/>
      <c r="DZX165" s="333"/>
      <c r="DZY165" s="334"/>
      <c r="DZZ165" s="335"/>
      <c r="EAA165" s="336"/>
      <c r="EAB165" s="337"/>
      <c r="EAC165" s="334"/>
      <c r="EAD165" s="338"/>
      <c r="EAE165" s="335"/>
      <c r="EAF165" s="336"/>
      <c r="EAG165" s="339"/>
      <c r="EAH165" s="334"/>
      <c r="EAI165" s="339"/>
      <c r="EAJ165" s="340"/>
      <c r="EAK165" s="337"/>
      <c r="EAL165" s="337"/>
      <c r="EAM165" s="278"/>
      <c r="EAN165" s="332"/>
      <c r="EAO165" s="38"/>
      <c r="EAP165" s="337"/>
      <c r="EAQ165" s="341"/>
      <c r="EAR165" s="342"/>
      <c r="EAS165" s="343"/>
      <c r="EAT165" s="342"/>
      <c r="EAU165" s="344"/>
      <c r="EAV165" s="337"/>
      <c r="EAW165" s="337"/>
      <c r="EAX165" s="337"/>
      <c r="EAY165" s="344"/>
      <c r="EAZ165" s="345"/>
      <c r="EBA165" s="346"/>
      <c r="EBB165" s="347"/>
      <c r="EBC165" s="347"/>
      <c r="EBD165" s="347"/>
      <c r="EBE165" s="347"/>
      <c r="EBF165" s="348"/>
      <c r="EBG165" s="348"/>
      <c r="EBH165" s="348"/>
      <c r="EBI165" s="348"/>
      <c r="EBJ165" s="348"/>
      <c r="EBK165" s="348"/>
      <c r="EBL165" s="348"/>
      <c r="EBM165" s="333"/>
      <c r="EBN165" s="334"/>
      <c r="EBO165" s="335"/>
      <c r="EBP165" s="336"/>
      <c r="EBQ165" s="337"/>
      <c r="EBR165" s="334"/>
      <c r="EBS165" s="338"/>
      <c r="EBT165" s="335"/>
      <c r="EBU165" s="336"/>
      <c r="EBV165" s="339"/>
      <c r="EBW165" s="334"/>
      <c r="EBX165" s="339"/>
      <c r="EBY165" s="340"/>
      <c r="EBZ165" s="337"/>
      <c r="ECA165" s="337"/>
      <c r="ECB165" s="278"/>
      <c r="ECC165" s="332"/>
      <c r="ECD165" s="38"/>
      <c r="ECE165" s="337"/>
      <c r="ECF165" s="341"/>
      <c r="ECG165" s="342"/>
      <c r="ECH165" s="343"/>
      <c r="ECI165" s="342"/>
      <c r="ECJ165" s="344"/>
      <c r="ECK165" s="337"/>
      <c r="ECL165" s="337"/>
      <c r="ECM165" s="337"/>
      <c r="ECN165" s="344"/>
      <c r="ECO165" s="345"/>
      <c r="ECP165" s="346"/>
      <c r="ECQ165" s="347"/>
      <c r="ECR165" s="347"/>
      <c r="ECS165" s="347"/>
      <c r="ECT165" s="347"/>
      <c r="ECU165" s="348"/>
      <c r="ECV165" s="348"/>
      <c r="ECW165" s="348"/>
      <c r="ECX165" s="348"/>
      <c r="ECY165" s="348"/>
      <c r="ECZ165" s="348"/>
      <c r="EDA165" s="348"/>
      <c r="EDB165" s="333"/>
      <c r="EDC165" s="334"/>
      <c r="EDD165" s="335"/>
      <c r="EDE165" s="336"/>
      <c r="EDF165" s="337"/>
      <c r="EDG165" s="334"/>
      <c r="EDH165" s="338"/>
      <c r="EDI165" s="335"/>
      <c r="EDJ165" s="336"/>
      <c r="EDK165" s="339"/>
      <c r="EDL165" s="334"/>
      <c r="EDM165" s="339"/>
      <c r="EDN165" s="340"/>
      <c r="EDO165" s="337"/>
      <c r="EDP165" s="337"/>
      <c r="EDQ165" s="278"/>
      <c r="EDR165" s="332"/>
      <c r="EDS165" s="38"/>
      <c r="EDT165" s="337"/>
      <c r="EDU165" s="341"/>
      <c r="EDV165" s="342"/>
      <c r="EDW165" s="343"/>
      <c r="EDX165" s="342"/>
      <c r="EDY165" s="344"/>
      <c r="EDZ165" s="337"/>
      <c r="EEA165" s="337"/>
      <c r="EEB165" s="337"/>
      <c r="EEC165" s="344"/>
      <c r="EED165" s="345"/>
      <c r="EEE165" s="346"/>
      <c r="EEF165" s="347"/>
      <c r="EEG165" s="347"/>
      <c r="EEH165" s="347"/>
      <c r="EEI165" s="347"/>
      <c r="EEJ165" s="348"/>
      <c r="EEK165" s="348"/>
      <c r="EEL165" s="348"/>
      <c r="EEM165" s="348"/>
      <c r="EEN165" s="348"/>
      <c r="EEO165" s="348"/>
      <c r="EEP165" s="348"/>
      <c r="EEQ165" s="333"/>
      <c r="EER165" s="334"/>
      <c r="EES165" s="335"/>
      <c r="EET165" s="336"/>
      <c r="EEU165" s="337"/>
      <c r="EEV165" s="334"/>
      <c r="EEW165" s="338"/>
      <c r="EEX165" s="335"/>
      <c r="EEY165" s="336"/>
      <c r="EEZ165" s="339"/>
      <c r="EFA165" s="334"/>
      <c r="EFB165" s="339"/>
      <c r="EFC165" s="340"/>
      <c r="EFD165" s="337"/>
      <c r="EFE165" s="337"/>
      <c r="EFF165" s="278"/>
      <c r="EFG165" s="332"/>
      <c r="EFH165" s="38"/>
      <c r="EFI165" s="337"/>
      <c r="EFJ165" s="341"/>
      <c r="EFK165" s="342"/>
      <c r="EFL165" s="343"/>
      <c r="EFM165" s="342"/>
      <c r="EFN165" s="344"/>
      <c r="EFO165" s="337"/>
      <c r="EFP165" s="337"/>
      <c r="EFQ165" s="337"/>
      <c r="EFR165" s="344"/>
      <c r="EFS165" s="345"/>
      <c r="EFT165" s="346"/>
      <c r="EFU165" s="347"/>
      <c r="EFV165" s="347"/>
      <c r="EFW165" s="347"/>
      <c r="EFX165" s="347"/>
      <c r="EFY165" s="348"/>
      <c r="EFZ165" s="348"/>
      <c r="EGA165" s="348"/>
      <c r="EGB165" s="348"/>
      <c r="EGC165" s="348"/>
      <c r="EGD165" s="348"/>
      <c r="EGE165" s="348"/>
      <c r="EGF165" s="333"/>
      <c r="EGG165" s="334"/>
      <c r="EGH165" s="335"/>
      <c r="EGI165" s="336"/>
      <c r="EGJ165" s="337"/>
      <c r="EGK165" s="334"/>
      <c r="EGL165" s="338"/>
      <c r="EGM165" s="335"/>
      <c r="EGN165" s="336"/>
      <c r="EGO165" s="339"/>
      <c r="EGP165" s="334"/>
      <c r="EGQ165" s="339"/>
      <c r="EGR165" s="340"/>
      <c r="EGS165" s="337"/>
      <c r="EGT165" s="337"/>
      <c r="EGU165" s="278"/>
      <c r="EGV165" s="332"/>
      <c r="EGW165" s="38"/>
      <c r="EGX165" s="337"/>
      <c r="EGY165" s="341"/>
      <c r="EGZ165" s="342"/>
      <c r="EHA165" s="343"/>
      <c r="EHB165" s="342"/>
      <c r="EHC165" s="344"/>
      <c r="EHD165" s="337"/>
      <c r="EHE165" s="337"/>
      <c r="EHF165" s="337"/>
      <c r="EHG165" s="344"/>
      <c r="EHH165" s="345"/>
      <c r="EHI165" s="346"/>
      <c r="EHJ165" s="347"/>
      <c r="EHK165" s="347"/>
      <c r="EHL165" s="347"/>
      <c r="EHM165" s="347"/>
      <c r="EHN165" s="348"/>
      <c r="EHO165" s="348"/>
      <c r="EHP165" s="348"/>
      <c r="EHQ165" s="348"/>
      <c r="EHR165" s="348"/>
      <c r="EHS165" s="348"/>
      <c r="EHT165" s="348"/>
      <c r="EHU165" s="333"/>
      <c r="EHV165" s="334"/>
      <c r="EHW165" s="335"/>
      <c r="EHX165" s="336"/>
      <c r="EHY165" s="337"/>
      <c r="EHZ165" s="334"/>
      <c r="EIA165" s="338"/>
      <c r="EIB165" s="335"/>
      <c r="EIC165" s="336"/>
      <c r="EID165" s="339"/>
      <c r="EIE165" s="334"/>
      <c r="EIF165" s="339"/>
      <c r="EIG165" s="340"/>
      <c r="EIH165" s="337"/>
      <c r="EII165" s="337"/>
      <c r="EIJ165" s="278"/>
      <c r="EIK165" s="332"/>
      <c r="EIL165" s="38"/>
      <c r="EIM165" s="337"/>
      <c r="EIN165" s="341"/>
      <c r="EIO165" s="342"/>
      <c r="EIP165" s="343"/>
      <c r="EIQ165" s="342"/>
      <c r="EIR165" s="344"/>
      <c r="EIS165" s="337"/>
      <c r="EIT165" s="337"/>
      <c r="EIU165" s="337"/>
      <c r="EIV165" s="344"/>
      <c r="EIW165" s="345"/>
      <c r="EIX165" s="346"/>
      <c r="EIY165" s="347"/>
      <c r="EIZ165" s="347"/>
      <c r="EJA165" s="347"/>
      <c r="EJB165" s="347"/>
      <c r="EJC165" s="348"/>
      <c r="EJD165" s="348"/>
      <c r="EJE165" s="348"/>
      <c r="EJF165" s="348"/>
      <c r="EJG165" s="348"/>
      <c r="EJH165" s="348"/>
      <c r="EJI165" s="348"/>
      <c r="EJJ165" s="333"/>
      <c r="EJK165" s="334"/>
      <c r="EJL165" s="335"/>
      <c r="EJM165" s="336"/>
      <c r="EJN165" s="337"/>
      <c r="EJO165" s="334"/>
      <c r="EJP165" s="338"/>
      <c r="EJQ165" s="335"/>
      <c r="EJR165" s="336"/>
      <c r="EJS165" s="339"/>
      <c r="EJT165" s="334"/>
      <c r="EJU165" s="339"/>
      <c r="EJV165" s="340"/>
      <c r="EJW165" s="337"/>
      <c r="EJX165" s="337"/>
      <c r="EJY165" s="278"/>
      <c r="EJZ165" s="332"/>
      <c r="EKA165" s="38"/>
      <c r="EKB165" s="337"/>
      <c r="EKC165" s="341"/>
      <c r="EKD165" s="342"/>
      <c r="EKE165" s="343"/>
      <c r="EKF165" s="342"/>
      <c r="EKG165" s="344"/>
      <c r="EKH165" s="337"/>
      <c r="EKI165" s="337"/>
      <c r="EKJ165" s="337"/>
      <c r="EKK165" s="344"/>
      <c r="EKL165" s="345"/>
      <c r="EKM165" s="346"/>
      <c r="EKN165" s="347"/>
      <c r="EKO165" s="347"/>
      <c r="EKP165" s="347"/>
      <c r="EKQ165" s="347"/>
      <c r="EKR165" s="348"/>
      <c r="EKS165" s="348"/>
      <c r="EKT165" s="348"/>
      <c r="EKU165" s="348"/>
      <c r="EKV165" s="348"/>
      <c r="EKW165" s="348"/>
      <c r="EKX165" s="348"/>
      <c r="EKY165" s="333"/>
      <c r="EKZ165" s="334"/>
      <c r="ELA165" s="335"/>
      <c r="ELB165" s="336"/>
      <c r="ELC165" s="337"/>
      <c r="ELD165" s="334"/>
      <c r="ELE165" s="338"/>
      <c r="ELF165" s="335"/>
      <c r="ELG165" s="336"/>
      <c r="ELH165" s="339"/>
      <c r="ELI165" s="334"/>
      <c r="ELJ165" s="339"/>
      <c r="ELK165" s="340"/>
      <c r="ELL165" s="337"/>
      <c r="ELM165" s="337"/>
      <c r="ELN165" s="278"/>
      <c r="ELO165" s="332"/>
      <c r="ELP165" s="38"/>
      <c r="ELQ165" s="337"/>
      <c r="ELR165" s="341"/>
      <c r="ELS165" s="342"/>
      <c r="ELT165" s="343"/>
      <c r="ELU165" s="342"/>
      <c r="ELV165" s="344"/>
      <c r="ELW165" s="337"/>
      <c r="ELX165" s="337"/>
      <c r="ELY165" s="337"/>
      <c r="ELZ165" s="344"/>
      <c r="EMA165" s="345"/>
      <c r="EMB165" s="346"/>
      <c r="EMC165" s="347"/>
      <c r="EMD165" s="347"/>
      <c r="EME165" s="347"/>
      <c r="EMF165" s="347"/>
      <c r="EMG165" s="348"/>
      <c r="EMH165" s="348"/>
      <c r="EMI165" s="348"/>
      <c r="EMJ165" s="348"/>
      <c r="EMK165" s="348"/>
      <c r="EML165" s="348"/>
      <c r="EMM165" s="348"/>
      <c r="EMN165" s="333"/>
      <c r="EMO165" s="334"/>
      <c r="EMP165" s="335"/>
      <c r="EMQ165" s="336"/>
      <c r="EMR165" s="337"/>
      <c r="EMS165" s="334"/>
      <c r="EMT165" s="338"/>
      <c r="EMU165" s="335"/>
      <c r="EMV165" s="336"/>
      <c r="EMW165" s="339"/>
      <c r="EMX165" s="334"/>
      <c r="EMY165" s="339"/>
      <c r="EMZ165" s="340"/>
      <c r="ENA165" s="337"/>
      <c r="ENB165" s="337"/>
      <c r="ENC165" s="278"/>
      <c r="END165" s="332"/>
      <c r="ENE165" s="38"/>
      <c r="ENF165" s="337"/>
      <c r="ENG165" s="341"/>
      <c r="ENH165" s="342"/>
      <c r="ENI165" s="343"/>
      <c r="ENJ165" s="342"/>
      <c r="ENK165" s="344"/>
      <c r="ENL165" s="337"/>
      <c r="ENM165" s="337"/>
      <c r="ENN165" s="337"/>
      <c r="ENO165" s="344"/>
      <c r="ENP165" s="345"/>
      <c r="ENQ165" s="346"/>
      <c r="ENR165" s="347"/>
      <c r="ENS165" s="347"/>
      <c r="ENT165" s="347"/>
      <c r="ENU165" s="347"/>
      <c r="ENV165" s="348"/>
      <c r="ENW165" s="348"/>
      <c r="ENX165" s="348"/>
      <c r="ENY165" s="348"/>
      <c r="ENZ165" s="348"/>
      <c r="EOA165" s="348"/>
      <c r="EOB165" s="348"/>
      <c r="EOC165" s="333"/>
      <c r="EOD165" s="334"/>
      <c r="EOE165" s="335"/>
      <c r="EOF165" s="336"/>
      <c r="EOG165" s="337"/>
      <c r="EOH165" s="334"/>
      <c r="EOI165" s="338"/>
      <c r="EOJ165" s="335"/>
      <c r="EOK165" s="336"/>
      <c r="EOL165" s="339"/>
      <c r="EOM165" s="334"/>
      <c r="EON165" s="339"/>
      <c r="EOO165" s="340"/>
      <c r="EOP165" s="337"/>
      <c r="EOQ165" s="337"/>
      <c r="EOR165" s="278"/>
      <c r="EOS165" s="332"/>
      <c r="EOT165" s="38"/>
      <c r="EOU165" s="337"/>
      <c r="EOV165" s="341"/>
      <c r="EOW165" s="342"/>
      <c r="EOX165" s="343"/>
      <c r="EOY165" s="342"/>
      <c r="EOZ165" s="344"/>
      <c r="EPA165" s="337"/>
      <c r="EPB165" s="337"/>
      <c r="EPC165" s="337"/>
      <c r="EPD165" s="344"/>
      <c r="EPE165" s="345"/>
      <c r="EPF165" s="346"/>
      <c r="EPG165" s="347"/>
      <c r="EPH165" s="347"/>
      <c r="EPI165" s="347"/>
      <c r="EPJ165" s="347"/>
      <c r="EPK165" s="348"/>
      <c r="EPL165" s="348"/>
      <c r="EPM165" s="348"/>
      <c r="EPN165" s="348"/>
      <c r="EPO165" s="348"/>
      <c r="EPP165" s="348"/>
      <c r="EPQ165" s="348"/>
      <c r="EPR165" s="333"/>
      <c r="EPS165" s="334"/>
      <c r="EPT165" s="335"/>
      <c r="EPU165" s="336"/>
      <c r="EPV165" s="337"/>
      <c r="EPW165" s="334"/>
      <c r="EPX165" s="338"/>
      <c r="EPY165" s="335"/>
      <c r="EPZ165" s="336"/>
      <c r="EQA165" s="339"/>
      <c r="EQB165" s="334"/>
      <c r="EQC165" s="339"/>
      <c r="EQD165" s="340"/>
      <c r="EQE165" s="337"/>
      <c r="EQF165" s="337"/>
      <c r="EQG165" s="278"/>
      <c r="EQH165" s="332"/>
      <c r="EQI165" s="38"/>
      <c r="EQJ165" s="337"/>
      <c r="EQK165" s="341"/>
      <c r="EQL165" s="342"/>
      <c r="EQM165" s="343"/>
      <c r="EQN165" s="342"/>
      <c r="EQO165" s="344"/>
      <c r="EQP165" s="337"/>
      <c r="EQQ165" s="337"/>
      <c r="EQR165" s="337"/>
      <c r="EQS165" s="344"/>
      <c r="EQT165" s="345"/>
      <c r="EQU165" s="346"/>
      <c r="EQV165" s="347"/>
      <c r="EQW165" s="347"/>
      <c r="EQX165" s="347"/>
      <c r="EQY165" s="347"/>
      <c r="EQZ165" s="348"/>
      <c r="ERA165" s="348"/>
      <c r="ERB165" s="348"/>
      <c r="ERC165" s="348"/>
      <c r="ERD165" s="348"/>
      <c r="ERE165" s="348"/>
      <c r="ERF165" s="348"/>
      <c r="ERG165" s="333"/>
      <c r="ERH165" s="334"/>
      <c r="ERI165" s="335"/>
      <c r="ERJ165" s="336"/>
      <c r="ERK165" s="337"/>
      <c r="ERL165" s="334"/>
      <c r="ERM165" s="338"/>
      <c r="ERN165" s="335"/>
      <c r="ERO165" s="336"/>
      <c r="ERP165" s="339"/>
      <c r="ERQ165" s="334"/>
      <c r="ERR165" s="339"/>
      <c r="ERS165" s="340"/>
      <c r="ERT165" s="337"/>
      <c r="ERU165" s="337"/>
      <c r="ERV165" s="278"/>
      <c r="ERW165" s="332"/>
      <c r="ERX165" s="38"/>
      <c r="ERY165" s="337"/>
      <c r="ERZ165" s="341"/>
      <c r="ESA165" s="342"/>
      <c r="ESB165" s="343"/>
      <c r="ESC165" s="342"/>
      <c r="ESD165" s="344"/>
      <c r="ESE165" s="337"/>
      <c r="ESF165" s="337"/>
      <c r="ESG165" s="337"/>
      <c r="ESH165" s="344"/>
      <c r="ESI165" s="345"/>
      <c r="ESJ165" s="346"/>
      <c r="ESK165" s="347"/>
      <c r="ESL165" s="347"/>
      <c r="ESM165" s="347"/>
      <c r="ESN165" s="347"/>
      <c r="ESO165" s="348"/>
      <c r="ESP165" s="348"/>
      <c r="ESQ165" s="348"/>
      <c r="ESR165" s="348"/>
      <c r="ESS165" s="348"/>
      <c r="EST165" s="348"/>
      <c r="ESU165" s="348"/>
      <c r="ESV165" s="333"/>
      <c r="ESW165" s="334"/>
      <c r="ESX165" s="335"/>
      <c r="ESY165" s="336"/>
      <c r="ESZ165" s="337"/>
      <c r="ETA165" s="334"/>
      <c r="ETB165" s="338"/>
      <c r="ETC165" s="335"/>
      <c r="ETD165" s="336"/>
      <c r="ETE165" s="339"/>
      <c r="ETF165" s="334"/>
      <c r="ETG165" s="339"/>
      <c r="ETH165" s="340"/>
      <c r="ETI165" s="337"/>
      <c r="ETJ165" s="337"/>
      <c r="ETK165" s="278"/>
      <c r="ETL165" s="332"/>
      <c r="ETM165" s="38"/>
      <c r="ETN165" s="337"/>
      <c r="ETO165" s="341"/>
      <c r="ETP165" s="342"/>
      <c r="ETQ165" s="343"/>
      <c r="ETR165" s="342"/>
      <c r="ETS165" s="344"/>
      <c r="ETT165" s="337"/>
      <c r="ETU165" s="337"/>
      <c r="ETV165" s="337"/>
      <c r="ETW165" s="344"/>
      <c r="ETX165" s="345"/>
      <c r="ETY165" s="346"/>
      <c r="ETZ165" s="347"/>
      <c r="EUA165" s="347"/>
      <c r="EUB165" s="347"/>
      <c r="EUC165" s="347"/>
      <c r="EUD165" s="348"/>
      <c r="EUE165" s="348"/>
      <c r="EUF165" s="348"/>
      <c r="EUG165" s="348"/>
      <c r="EUH165" s="348"/>
      <c r="EUI165" s="348"/>
      <c r="EUJ165" s="348"/>
      <c r="EUK165" s="333"/>
      <c r="EUL165" s="334"/>
      <c r="EUM165" s="335"/>
      <c r="EUN165" s="336"/>
      <c r="EUO165" s="337"/>
      <c r="EUP165" s="334"/>
      <c r="EUQ165" s="338"/>
      <c r="EUR165" s="335"/>
      <c r="EUS165" s="336"/>
      <c r="EUT165" s="339"/>
      <c r="EUU165" s="334"/>
      <c r="EUV165" s="339"/>
      <c r="EUW165" s="340"/>
      <c r="EUX165" s="337"/>
      <c r="EUY165" s="337"/>
      <c r="EUZ165" s="278"/>
      <c r="EVA165" s="332"/>
      <c r="EVB165" s="38"/>
      <c r="EVC165" s="337"/>
      <c r="EVD165" s="341"/>
      <c r="EVE165" s="342"/>
      <c r="EVF165" s="343"/>
      <c r="EVG165" s="342"/>
      <c r="EVH165" s="344"/>
      <c r="EVI165" s="337"/>
      <c r="EVJ165" s="337"/>
      <c r="EVK165" s="337"/>
      <c r="EVL165" s="344"/>
      <c r="EVM165" s="345"/>
      <c r="EVN165" s="346"/>
      <c r="EVO165" s="347"/>
      <c r="EVP165" s="347"/>
      <c r="EVQ165" s="347"/>
      <c r="EVR165" s="347"/>
      <c r="EVS165" s="348"/>
      <c r="EVT165" s="348"/>
      <c r="EVU165" s="348"/>
      <c r="EVV165" s="348"/>
      <c r="EVW165" s="348"/>
      <c r="EVX165" s="348"/>
      <c r="EVY165" s="348"/>
      <c r="EVZ165" s="333"/>
      <c r="EWA165" s="334"/>
      <c r="EWB165" s="335"/>
      <c r="EWC165" s="336"/>
      <c r="EWD165" s="337"/>
      <c r="EWE165" s="334"/>
      <c r="EWF165" s="338"/>
      <c r="EWG165" s="335"/>
      <c r="EWH165" s="336"/>
      <c r="EWI165" s="339"/>
      <c r="EWJ165" s="334"/>
      <c r="EWK165" s="339"/>
      <c r="EWL165" s="340"/>
      <c r="EWM165" s="337"/>
      <c r="EWN165" s="337"/>
      <c r="EWO165" s="278"/>
      <c r="EWP165" s="332"/>
      <c r="EWQ165" s="38"/>
      <c r="EWR165" s="337"/>
      <c r="EWS165" s="341"/>
      <c r="EWT165" s="342"/>
      <c r="EWU165" s="343"/>
      <c r="EWV165" s="342"/>
      <c r="EWW165" s="344"/>
      <c r="EWX165" s="337"/>
      <c r="EWY165" s="337"/>
      <c r="EWZ165" s="337"/>
      <c r="EXA165" s="344"/>
      <c r="EXB165" s="345"/>
      <c r="EXC165" s="346"/>
      <c r="EXD165" s="347"/>
      <c r="EXE165" s="347"/>
      <c r="EXF165" s="347"/>
      <c r="EXG165" s="347"/>
      <c r="EXH165" s="348"/>
      <c r="EXI165" s="348"/>
      <c r="EXJ165" s="348"/>
      <c r="EXK165" s="348"/>
      <c r="EXL165" s="348"/>
      <c r="EXM165" s="348"/>
      <c r="EXN165" s="348"/>
      <c r="EXO165" s="333"/>
      <c r="EXP165" s="334"/>
      <c r="EXQ165" s="335"/>
      <c r="EXR165" s="336"/>
      <c r="EXS165" s="337"/>
      <c r="EXT165" s="334"/>
      <c r="EXU165" s="338"/>
      <c r="EXV165" s="335"/>
      <c r="EXW165" s="336"/>
      <c r="EXX165" s="339"/>
      <c r="EXY165" s="334"/>
      <c r="EXZ165" s="339"/>
      <c r="EYA165" s="340"/>
      <c r="EYB165" s="337"/>
      <c r="EYC165" s="337"/>
      <c r="EYD165" s="278"/>
      <c r="EYE165" s="332"/>
      <c r="EYF165" s="38"/>
      <c r="EYG165" s="337"/>
      <c r="EYH165" s="341"/>
      <c r="EYI165" s="342"/>
      <c r="EYJ165" s="343"/>
      <c r="EYK165" s="342"/>
      <c r="EYL165" s="344"/>
      <c r="EYM165" s="337"/>
      <c r="EYN165" s="337"/>
      <c r="EYO165" s="337"/>
      <c r="EYP165" s="344"/>
      <c r="EYQ165" s="345"/>
      <c r="EYR165" s="346"/>
      <c r="EYS165" s="347"/>
      <c r="EYT165" s="347"/>
      <c r="EYU165" s="347"/>
      <c r="EYV165" s="347"/>
      <c r="EYW165" s="348"/>
      <c r="EYX165" s="348"/>
      <c r="EYY165" s="348"/>
      <c r="EYZ165" s="348"/>
      <c r="EZA165" s="348"/>
      <c r="EZB165" s="348"/>
      <c r="EZC165" s="348"/>
      <c r="EZD165" s="333"/>
      <c r="EZE165" s="334"/>
      <c r="EZF165" s="335"/>
      <c r="EZG165" s="336"/>
      <c r="EZH165" s="337"/>
      <c r="EZI165" s="334"/>
      <c r="EZJ165" s="338"/>
      <c r="EZK165" s="335"/>
      <c r="EZL165" s="336"/>
      <c r="EZM165" s="339"/>
      <c r="EZN165" s="334"/>
      <c r="EZO165" s="339"/>
      <c r="EZP165" s="340"/>
      <c r="EZQ165" s="337"/>
      <c r="EZR165" s="337"/>
      <c r="EZS165" s="278"/>
      <c r="EZT165" s="332"/>
      <c r="EZU165" s="38"/>
      <c r="EZV165" s="337"/>
      <c r="EZW165" s="341"/>
      <c r="EZX165" s="342"/>
      <c r="EZY165" s="343"/>
      <c r="EZZ165" s="342"/>
      <c r="FAA165" s="344"/>
      <c r="FAB165" s="337"/>
      <c r="FAC165" s="337"/>
      <c r="FAD165" s="337"/>
      <c r="FAE165" s="344"/>
      <c r="FAF165" s="345"/>
      <c r="FAG165" s="346"/>
      <c r="FAH165" s="347"/>
      <c r="FAI165" s="347"/>
      <c r="FAJ165" s="347"/>
      <c r="FAK165" s="347"/>
      <c r="FAL165" s="348"/>
      <c r="FAM165" s="348"/>
      <c r="FAN165" s="348"/>
      <c r="FAO165" s="348"/>
      <c r="FAP165" s="348"/>
      <c r="FAQ165" s="348"/>
      <c r="FAR165" s="348"/>
      <c r="FAS165" s="333"/>
      <c r="FAT165" s="334"/>
      <c r="FAU165" s="335"/>
      <c r="FAV165" s="336"/>
      <c r="FAW165" s="337"/>
      <c r="FAX165" s="334"/>
      <c r="FAY165" s="338"/>
      <c r="FAZ165" s="335"/>
      <c r="FBA165" s="336"/>
      <c r="FBB165" s="339"/>
      <c r="FBC165" s="334"/>
      <c r="FBD165" s="339"/>
      <c r="FBE165" s="340"/>
      <c r="FBF165" s="337"/>
      <c r="FBG165" s="337"/>
      <c r="FBH165" s="278"/>
      <c r="FBI165" s="332"/>
      <c r="FBJ165" s="38"/>
      <c r="FBK165" s="337"/>
      <c r="FBL165" s="341"/>
      <c r="FBM165" s="342"/>
      <c r="FBN165" s="343"/>
      <c r="FBO165" s="342"/>
      <c r="FBP165" s="344"/>
      <c r="FBQ165" s="337"/>
      <c r="FBR165" s="337"/>
      <c r="FBS165" s="337"/>
      <c r="FBT165" s="344"/>
      <c r="FBU165" s="345"/>
      <c r="FBV165" s="346"/>
      <c r="FBW165" s="347"/>
      <c r="FBX165" s="347"/>
      <c r="FBY165" s="347"/>
      <c r="FBZ165" s="347"/>
      <c r="FCA165" s="348"/>
      <c r="FCB165" s="348"/>
      <c r="FCC165" s="348"/>
      <c r="FCD165" s="348"/>
      <c r="FCE165" s="348"/>
      <c r="FCF165" s="348"/>
      <c r="FCG165" s="348"/>
      <c r="FCH165" s="333"/>
      <c r="FCI165" s="334"/>
      <c r="FCJ165" s="335"/>
      <c r="FCK165" s="336"/>
      <c r="FCL165" s="337"/>
      <c r="FCM165" s="334"/>
      <c r="FCN165" s="338"/>
      <c r="FCO165" s="335"/>
      <c r="FCP165" s="336"/>
      <c r="FCQ165" s="339"/>
      <c r="FCR165" s="334"/>
      <c r="FCS165" s="339"/>
      <c r="FCT165" s="340"/>
      <c r="FCU165" s="337"/>
      <c r="FCV165" s="337"/>
      <c r="FCW165" s="278"/>
      <c r="FCX165" s="332"/>
      <c r="FCY165" s="38"/>
      <c r="FCZ165" s="337"/>
      <c r="FDA165" s="341"/>
      <c r="FDB165" s="342"/>
      <c r="FDC165" s="343"/>
      <c r="FDD165" s="342"/>
      <c r="FDE165" s="344"/>
      <c r="FDF165" s="337"/>
      <c r="FDG165" s="337"/>
      <c r="FDH165" s="337"/>
      <c r="FDI165" s="344"/>
      <c r="FDJ165" s="345"/>
      <c r="FDK165" s="346"/>
      <c r="FDL165" s="347"/>
      <c r="FDM165" s="347"/>
      <c r="FDN165" s="347"/>
      <c r="FDO165" s="347"/>
      <c r="FDP165" s="348"/>
      <c r="FDQ165" s="348"/>
      <c r="FDR165" s="348"/>
      <c r="FDS165" s="348"/>
      <c r="FDT165" s="348"/>
      <c r="FDU165" s="348"/>
      <c r="FDV165" s="348"/>
      <c r="FDW165" s="333"/>
      <c r="FDX165" s="334"/>
      <c r="FDY165" s="335"/>
      <c r="FDZ165" s="336"/>
      <c r="FEA165" s="337"/>
      <c r="FEB165" s="334"/>
      <c r="FEC165" s="338"/>
      <c r="FED165" s="335"/>
      <c r="FEE165" s="336"/>
      <c r="FEF165" s="339"/>
      <c r="FEG165" s="334"/>
      <c r="FEH165" s="339"/>
      <c r="FEI165" s="340"/>
      <c r="FEJ165" s="337"/>
      <c r="FEK165" s="337"/>
      <c r="FEL165" s="278"/>
      <c r="FEM165" s="332"/>
      <c r="FEN165" s="38"/>
      <c r="FEO165" s="337"/>
      <c r="FEP165" s="341"/>
      <c r="FEQ165" s="342"/>
      <c r="FER165" s="343"/>
      <c r="FES165" s="342"/>
      <c r="FET165" s="344"/>
      <c r="FEU165" s="337"/>
      <c r="FEV165" s="337"/>
      <c r="FEW165" s="337"/>
      <c r="FEX165" s="344"/>
      <c r="FEY165" s="345"/>
      <c r="FEZ165" s="346"/>
      <c r="FFA165" s="347"/>
      <c r="FFB165" s="347"/>
      <c r="FFC165" s="347"/>
      <c r="FFD165" s="347"/>
      <c r="FFE165" s="348"/>
      <c r="FFF165" s="348"/>
      <c r="FFG165" s="348"/>
      <c r="FFH165" s="348"/>
      <c r="FFI165" s="348"/>
      <c r="FFJ165" s="348"/>
      <c r="FFK165" s="348"/>
      <c r="FFL165" s="333"/>
      <c r="FFM165" s="334"/>
      <c r="FFN165" s="335"/>
      <c r="FFO165" s="336"/>
      <c r="FFP165" s="337"/>
      <c r="FFQ165" s="334"/>
      <c r="FFR165" s="338"/>
      <c r="FFS165" s="335"/>
      <c r="FFT165" s="336"/>
      <c r="FFU165" s="339"/>
      <c r="FFV165" s="334"/>
      <c r="FFW165" s="339"/>
      <c r="FFX165" s="340"/>
      <c r="FFY165" s="337"/>
      <c r="FFZ165" s="337"/>
      <c r="FGA165" s="278"/>
      <c r="FGB165" s="332"/>
      <c r="FGC165" s="38"/>
      <c r="FGD165" s="337"/>
      <c r="FGE165" s="341"/>
      <c r="FGF165" s="342"/>
      <c r="FGG165" s="343"/>
      <c r="FGH165" s="342"/>
      <c r="FGI165" s="344"/>
      <c r="FGJ165" s="337"/>
      <c r="FGK165" s="337"/>
      <c r="FGL165" s="337"/>
      <c r="FGM165" s="344"/>
      <c r="FGN165" s="345"/>
      <c r="FGO165" s="346"/>
      <c r="FGP165" s="347"/>
      <c r="FGQ165" s="347"/>
      <c r="FGR165" s="347"/>
      <c r="FGS165" s="347"/>
      <c r="FGT165" s="348"/>
      <c r="FGU165" s="348"/>
      <c r="FGV165" s="348"/>
      <c r="FGW165" s="348"/>
      <c r="FGX165" s="348"/>
      <c r="FGY165" s="348"/>
      <c r="FGZ165" s="348"/>
      <c r="FHA165" s="333"/>
      <c r="FHB165" s="334"/>
      <c r="FHC165" s="335"/>
      <c r="FHD165" s="336"/>
      <c r="FHE165" s="337"/>
      <c r="FHF165" s="334"/>
      <c r="FHG165" s="338"/>
      <c r="FHH165" s="335"/>
      <c r="FHI165" s="336"/>
      <c r="FHJ165" s="339"/>
      <c r="FHK165" s="334"/>
      <c r="FHL165" s="339"/>
      <c r="FHM165" s="340"/>
      <c r="FHN165" s="337"/>
      <c r="FHO165" s="337"/>
      <c r="FHP165" s="278"/>
      <c r="FHQ165" s="332"/>
      <c r="FHR165" s="38"/>
      <c r="FHS165" s="337"/>
      <c r="FHT165" s="341"/>
      <c r="FHU165" s="342"/>
      <c r="FHV165" s="343"/>
      <c r="FHW165" s="342"/>
      <c r="FHX165" s="344"/>
      <c r="FHY165" s="337"/>
      <c r="FHZ165" s="337"/>
      <c r="FIA165" s="337"/>
      <c r="FIB165" s="344"/>
      <c r="FIC165" s="345"/>
      <c r="FID165" s="346"/>
      <c r="FIE165" s="347"/>
      <c r="FIF165" s="347"/>
      <c r="FIG165" s="347"/>
      <c r="FIH165" s="347"/>
      <c r="FII165" s="348"/>
      <c r="FIJ165" s="348"/>
      <c r="FIK165" s="348"/>
      <c r="FIL165" s="348"/>
      <c r="FIM165" s="348"/>
      <c r="FIN165" s="348"/>
      <c r="FIO165" s="348"/>
      <c r="FIP165" s="333"/>
      <c r="FIQ165" s="334"/>
      <c r="FIR165" s="335"/>
      <c r="FIS165" s="336"/>
      <c r="FIT165" s="337"/>
      <c r="FIU165" s="334"/>
      <c r="FIV165" s="338"/>
      <c r="FIW165" s="335"/>
      <c r="FIX165" s="336"/>
      <c r="FIY165" s="339"/>
      <c r="FIZ165" s="334"/>
      <c r="FJA165" s="339"/>
      <c r="FJB165" s="340"/>
      <c r="FJC165" s="337"/>
      <c r="FJD165" s="337"/>
      <c r="FJE165" s="278"/>
      <c r="FJF165" s="332"/>
      <c r="FJG165" s="38"/>
      <c r="FJH165" s="337"/>
      <c r="FJI165" s="341"/>
      <c r="FJJ165" s="342"/>
      <c r="FJK165" s="343"/>
      <c r="FJL165" s="342"/>
      <c r="FJM165" s="344"/>
      <c r="FJN165" s="337"/>
      <c r="FJO165" s="337"/>
      <c r="FJP165" s="337"/>
      <c r="FJQ165" s="344"/>
      <c r="FJR165" s="345"/>
      <c r="FJS165" s="346"/>
      <c r="FJT165" s="347"/>
      <c r="FJU165" s="347"/>
      <c r="FJV165" s="347"/>
      <c r="FJW165" s="347"/>
      <c r="FJX165" s="348"/>
      <c r="FJY165" s="348"/>
      <c r="FJZ165" s="348"/>
      <c r="FKA165" s="348"/>
      <c r="FKB165" s="348"/>
      <c r="FKC165" s="348"/>
      <c r="FKD165" s="348"/>
      <c r="FKE165" s="333"/>
      <c r="FKF165" s="334"/>
      <c r="FKG165" s="335"/>
      <c r="FKH165" s="336"/>
      <c r="FKI165" s="337"/>
      <c r="FKJ165" s="334"/>
      <c r="FKK165" s="338"/>
      <c r="FKL165" s="335"/>
      <c r="FKM165" s="336"/>
      <c r="FKN165" s="339"/>
      <c r="FKO165" s="334"/>
      <c r="FKP165" s="339"/>
      <c r="FKQ165" s="340"/>
      <c r="FKR165" s="337"/>
      <c r="FKS165" s="337"/>
      <c r="FKT165" s="278"/>
      <c r="FKU165" s="332"/>
      <c r="FKV165" s="38"/>
      <c r="FKW165" s="337"/>
      <c r="FKX165" s="341"/>
      <c r="FKY165" s="342"/>
      <c r="FKZ165" s="343"/>
      <c r="FLA165" s="342"/>
      <c r="FLB165" s="344"/>
      <c r="FLC165" s="337"/>
      <c r="FLD165" s="337"/>
      <c r="FLE165" s="337"/>
      <c r="FLF165" s="344"/>
      <c r="FLG165" s="345"/>
      <c r="FLH165" s="346"/>
      <c r="FLI165" s="347"/>
      <c r="FLJ165" s="347"/>
      <c r="FLK165" s="347"/>
      <c r="FLL165" s="347"/>
      <c r="FLM165" s="348"/>
      <c r="FLN165" s="348"/>
      <c r="FLO165" s="348"/>
      <c r="FLP165" s="348"/>
      <c r="FLQ165" s="348"/>
      <c r="FLR165" s="348"/>
      <c r="FLS165" s="348"/>
      <c r="FLT165" s="333"/>
      <c r="FLU165" s="334"/>
      <c r="FLV165" s="335"/>
      <c r="FLW165" s="336"/>
      <c r="FLX165" s="337"/>
      <c r="FLY165" s="334"/>
      <c r="FLZ165" s="338"/>
      <c r="FMA165" s="335"/>
      <c r="FMB165" s="336"/>
      <c r="FMC165" s="339"/>
      <c r="FMD165" s="334"/>
      <c r="FME165" s="339"/>
      <c r="FMF165" s="340"/>
      <c r="FMG165" s="337"/>
      <c r="FMH165" s="337"/>
      <c r="FMI165" s="278"/>
      <c r="FMJ165" s="332"/>
      <c r="FMK165" s="38"/>
      <c r="FML165" s="337"/>
      <c r="FMM165" s="341"/>
      <c r="FMN165" s="342"/>
      <c r="FMO165" s="343"/>
      <c r="FMP165" s="342"/>
      <c r="FMQ165" s="344"/>
      <c r="FMR165" s="337"/>
      <c r="FMS165" s="337"/>
      <c r="FMT165" s="337"/>
      <c r="FMU165" s="344"/>
      <c r="FMV165" s="345"/>
      <c r="FMW165" s="346"/>
      <c r="FMX165" s="347"/>
      <c r="FMY165" s="347"/>
      <c r="FMZ165" s="347"/>
      <c r="FNA165" s="347"/>
      <c r="FNB165" s="348"/>
      <c r="FNC165" s="348"/>
      <c r="FND165" s="348"/>
      <c r="FNE165" s="348"/>
      <c r="FNF165" s="348"/>
      <c r="FNG165" s="348"/>
      <c r="FNH165" s="348"/>
      <c r="FNI165" s="333"/>
      <c r="FNJ165" s="334"/>
      <c r="FNK165" s="335"/>
      <c r="FNL165" s="336"/>
      <c r="FNM165" s="337"/>
      <c r="FNN165" s="334"/>
      <c r="FNO165" s="338"/>
      <c r="FNP165" s="335"/>
      <c r="FNQ165" s="336"/>
      <c r="FNR165" s="339"/>
      <c r="FNS165" s="334"/>
      <c r="FNT165" s="339"/>
      <c r="FNU165" s="340"/>
      <c r="FNV165" s="337"/>
      <c r="FNW165" s="337"/>
      <c r="FNX165" s="278"/>
      <c r="FNY165" s="332"/>
      <c r="FNZ165" s="38"/>
      <c r="FOA165" s="337"/>
      <c r="FOB165" s="341"/>
      <c r="FOC165" s="342"/>
      <c r="FOD165" s="343"/>
      <c r="FOE165" s="342"/>
      <c r="FOF165" s="344"/>
      <c r="FOG165" s="337"/>
      <c r="FOH165" s="337"/>
      <c r="FOI165" s="337"/>
      <c r="FOJ165" s="344"/>
      <c r="FOK165" s="345"/>
      <c r="FOL165" s="346"/>
      <c r="FOM165" s="347"/>
      <c r="FON165" s="347"/>
      <c r="FOO165" s="347"/>
      <c r="FOP165" s="347"/>
      <c r="FOQ165" s="348"/>
      <c r="FOR165" s="348"/>
      <c r="FOS165" s="348"/>
      <c r="FOT165" s="348"/>
      <c r="FOU165" s="348"/>
      <c r="FOV165" s="348"/>
      <c r="FOW165" s="348"/>
      <c r="FOX165" s="333"/>
      <c r="FOY165" s="334"/>
      <c r="FOZ165" s="335"/>
      <c r="FPA165" s="336"/>
      <c r="FPB165" s="337"/>
      <c r="FPC165" s="334"/>
      <c r="FPD165" s="338"/>
      <c r="FPE165" s="335"/>
      <c r="FPF165" s="336"/>
      <c r="FPG165" s="339"/>
      <c r="FPH165" s="334"/>
      <c r="FPI165" s="339"/>
      <c r="FPJ165" s="340"/>
      <c r="FPK165" s="337"/>
      <c r="FPL165" s="337"/>
      <c r="FPM165" s="278"/>
      <c r="FPN165" s="332"/>
      <c r="FPO165" s="38"/>
      <c r="FPP165" s="337"/>
      <c r="FPQ165" s="341"/>
      <c r="FPR165" s="342"/>
      <c r="FPS165" s="343"/>
      <c r="FPT165" s="342"/>
      <c r="FPU165" s="344"/>
      <c r="FPV165" s="337"/>
      <c r="FPW165" s="337"/>
      <c r="FPX165" s="337"/>
      <c r="FPY165" s="344"/>
      <c r="FPZ165" s="345"/>
      <c r="FQA165" s="346"/>
      <c r="FQB165" s="347"/>
      <c r="FQC165" s="347"/>
      <c r="FQD165" s="347"/>
      <c r="FQE165" s="347"/>
      <c r="FQF165" s="348"/>
      <c r="FQG165" s="348"/>
      <c r="FQH165" s="348"/>
      <c r="FQI165" s="348"/>
      <c r="FQJ165" s="348"/>
      <c r="FQK165" s="348"/>
      <c r="FQL165" s="348"/>
      <c r="FQM165" s="333"/>
      <c r="FQN165" s="334"/>
      <c r="FQO165" s="335"/>
      <c r="FQP165" s="336"/>
      <c r="FQQ165" s="337"/>
      <c r="FQR165" s="334"/>
      <c r="FQS165" s="338"/>
      <c r="FQT165" s="335"/>
      <c r="FQU165" s="336"/>
      <c r="FQV165" s="339"/>
      <c r="FQW165" s="334"/>
      <c r="FQX165" s="339"/>
      <c r="FQY165" s="340"/>
      <c r="FQZ165" s="337"/>
      <c r="FRA165" s="337"/>
      <c r="FRB165" s="278"/>
      <c r="FRC165" s="332"/>
      <c r="FRD165" s="38"/>
      <c r="FRE165" s="337"/>
      <c r="FRF165" s="341"/>
      <c r="FRG165" s="342"/>
      <c r="FRH165" s="343"/>
      <c r="FRI165" s="342"/>
      <c r="FRJ165" s="344"/>
      <c r="FRK165" s="337"/>
      <c r="FRL165" s="337"/>
      <c r="FRM165" s="337"/>
      <c r="FRN165" s="344"/>
      <c r="FRO165" s="345"/>
      <c r="FRP165" s="346"/>
      <c r="FRQ165" s="347"/>
      <c r="FRR165" s="347"/>
      <c r="FRS165" s="347"/>
      <c r="FRT165" s="347"/>
      <c r="FRU165" s="348"/>
      <c r="FRV165" s="348"/>
      <c r="FRW165" s="348"/>
      <c r="FRX165" s="348"/>
      <c r="FRY165" s="348"/>
      <c r="FRZ165" s="348"/>
      <c r="FSA165" s="348"/>
      <c r="FSB165" s="333"/>
      <c r="FSC165" s="334"/>
      <c r="FSD165" s="335"/>
      <c r="FSE165" s="336"/>
      <c r="FSF165" s="337"/>
      <c r="FSG165" s="334"/>
      <c r="FSH165" s="338"/>
      <c r="FSI165" s="335"/>
      <c r="FSJ165" s="336"/>
      <c r="FSK165" s="339"/>
      <c r="FSL165" s="334"/>
      <c r="FSM165" s="339"/>
      <c r="FSN165" s="340"/>
      <c r="FSO165" s="337"/>
      <c r="FSP165" s="337"/>
      <c r="FSQ165" s="278"/>
      <c r="FSR165" s="332"/>
      <c r="FSS165" s="38"/>
      <c r="FST165" s="337"/>
      <c r="FSU165" s="341"/>
      <c r="FSV165" s="342"/>
      <c r="FSW165" s="343"/>
      <c r="FSX165" s="342"/>
      <c r="FSY165" s="344"/>
      <c r="FSZ165" s="337"/>
      <c r="FTA165" s="337"/>
      <c r="FTB165" s="337"/>
      <c r="FTC165" s="344"/>
      <c r="FTD165" s="345"/>
      <c r="FTE165" s="346"/>
      <c r="FTF165" s="347"/>
      <c r="FTG165" s="347"/>
      <c r="FTH165" s="347"/>
      <c r="FTI165" s="347"/>
      <c r="FTJ165" s="348"/>
      <c r="FTK165" s="348"/>
      <c r="FTL165" s="348"/>
      <c r="FTM165" s="348"/>
      <c r="FTN165" s="348"/>
      <c r="FTO165" s="348"/>
      <c r="FTP165" s="348"/>
      <c r="FTQ165" s="333"/>
      <c r="FTR165" s="334"/>
      <c r="FTS165" s="335"/>
      <c r="FTT165" s="336"/>
      <c r="FTU165" s="337"/>
      <c r="FTV165" s="334"/>
      <c r="FTW165" s="338"/>
      <c r="FTX165" s="335"/>
      <c r="FTY165" s="336"/>
      <c r="FTZ165" s="339"/>
      <c r="FUA165" s="334"/>
      <c r="FUB165" s="339"/>
      <c r="FUC165" s="340"/>
      <c r="FUD165" s="337"/>
      <c r="FUE165" s="337"/>
      <c r="FUF165" s="278"/>
      <c r="FUG165" s="332"/>
      <c r="FUH165" s="38"/>
      <c r="FUI165" s="337"/>
      <c r="FUJ165" s="341"/>
      <c r="FUK165" s="342"/>
      <c r="FUL165" s="343"/>
      <c r="FUM165" s="342"/>
      <c r="FUN165" s="344"/>
      <c r="FUO165" s="337"/>
      <c r="FUP165" s="337"/>
      <c r="FUQ165" s="337"/>
      <c r="FUR165" s="344"/>
      <c r="FUS165" s="345"/>
      <c r="FUT165" s="346"/>
      <c r="FUU165" s="347"/>
      <c r="FUV165" s="347"/>
      <c r="FUW165" s="347"/>
      <c r="FUX165" s="347"/>
      <c r="FUY165" s="348"/>
      <c r="FUZ165" s="348"/>
      <c r="FVA165" s="348"/>
      <c r="FVB165" s="348"/>
      <c r="FVC165" s="348"/>
      <c r="FVD165" s="348"/>
      <c r="FVE165" s="348"/>
      <c r="FVF165" s="333"/>
      <c r="FVG165" s="334"/>
      <c r="FVH165" s="335"/>
      <c r="FVI165" s="336"/>
      <c r="FVJ165" s="337"/>
      <c r="FVK165" s="334"/>
      <c r="FVL165" s="338"/>
      <c r="FVM165" s="335"/>
      <c r="FVN165" s="336"/>
      <c r="FVO165" s="339"/>
      <c r="FVP165" s="334"/>
      <c r="FVQ165" s="339"/>
      <c r="FVR165" s="340"/>
      <c r="FVS165" s="337"/>
      <c r="FVT165" s="337"/>
      <c r="FVU165" s="278"/>
      <c r="FVV165" s="332"/>
      <c r="FVW165" s="38"/>
      <c r="FVX165" s="337"/>
      <c r="FVY165" s="341"/>
      <c r="FVZ165" s="342"/>
      <c r="FWA165" s="343"/>
      <c r="FWB165" s="342"/>
      <c r="FWC165" s="344"/>
      <c r="FWD165" s="337"/>
      <c r="FWE165" s="337"/>
      <c r="FWF165" s="337"/>
      <c r="FWG165" s="344"/>
      <c r="FWH165" s="345"/>
      <c r="FWI165" s="346"/>
      <c r="FWJ165" s="347"/>
      <c r="FWK165" s="347"/>
      <c r="FWL165" s="347"/>
      <c r="FWM165" s="347"/>
      <c r="FWN165" s="348"/>
      <c r="FWO165" s="348"/>
      <c r="FWP165" s="348"/>
      <c r="FWQ165" s="348"/>
      <c r="FWR165" s="348"/>
      <c r="FWS165" s="348"/>
      <c r="FWT165" s="348"/>
      <c r="FWU165" s="333"/>
      <c r="FWV165" s="334"/>
      <c r="FWW165" s="335"/>
      <c r="FWX165" s="336"/>
      <c r="FWY165" s="337"/>
      <c r="FWZ165" s="334"/>
      <c r="FXA165" s="338"/>
      <c r="FXB165" s="335"/>
      <c r="FXC165" s="336"/>
      <c r="FXD165" s="339"/>
      <c r="FXE165" s="334"/>
      <c r="FXF165" s="339"/>
      <c r="FXG165" s="340"/>
      <c r="FXH165" s="337"/>
      <c r="FXI165" s="337"/>
      <c r="FXJ165" s="278"/>
      <c r="FXK165" s="332"/>
      <c r="FXL165" s="38"/>
      <c r="FXM165" s="337"/>
      <c r="FXN165" s="341"/>
      <c r="FXO165" s="342"/>
      <c r="FXP165" s="343"/>
      <c r="FXQ165" s="342"/>
      <c r="FXR165" s="344"/>
      <c r="FXS165" s="337"/>
      <c r="FXT165" s="337"/>
      <c r="FXU165" s="337"/>
      <c r="FXV165" s="344"/>
      <c r="FXW165" s="345"/>
      <c r="FXX165" s="346"/>
      <c r="FXY165" s="347"/>
      <c r="FXZ165" s="347"/>
      <c r="FYA165" s="347"/>
      <c r="FYB165" s="347"/>
      <c r="FYC165" s="348"/>
      <c r="FYD165" s="348"/>
      <c r="FYE165" s="348"/>
      <c r="FYF165" s="348"/>
      <c r="FYG165" s="348"/>
      <c r="FYH165" s="348"/>
      <c r="FYI165" s="348"/>
      <c r="FYJ165" s="333"/>
      <c r="FYK165" s="334"/>
      <c r="FYL165" s="335"/>
      <c r="FYM165" s="336"/>
      <c r="FYN165" s="337"/>
      <c r="FYO165" s="334"/>
      <c r="FYP165" s="338"/>
      <c r="FYQ165" s="335"/>
      <c r="FYR165" s="336"/>
      <c r="FYS165" s="339"/>
      <c r="FYT165" s="334"/>
      <c r="FYU165" s="339"/>
      <c r="FYV165" s="340"/>
      <c r="FYW165" s="337"/>
      <c r="FYX165" s="337"/>
      <c r="FYY165" s="278"/>
      <c r="FYZ165" s="332"/>
      <c r="FZA165" s="38"/>
      <c r="FZB165" s="337"/>
      <c r="FZC165" s="341"/>
      <c r="FZD165" s="342"/>
      <c r="FZE165" s="343"/>
      <c r="FZF165" s="342"/>
      <c r="FZG165" s="344"/>
      <c r="FZH165" s="337"/>
      <c r="FZI165" s="337"/>
      <c r="FZJ165" s="337"/>
      <c r="FZK165" s="344"/>
      <c r="FZL165" s="345"/>
      <c r="FZM165" s="346"/>
      <c r="FZN165" s="347"/>
      <c r="FZO165" s="347"/>
      <c r="FZP165" s="347"/>
      <c r="FZQ165" s="347"/>
      <c r="FZR165" s="348"/>
      <c r="FZS165" s="348"/>
      <c r="FZT165" s="348"/>
      <c r="FZU165" s="348"/>
      <c r="FZV165" s="348"/>
      <c r="FZW165" s="348"/>
      <c r="FZX165" s="348"/>
      <c r="FZY165" s="333"/>
      <c r="FZZ165" s="334"/>
      <c r="GAA165" s="335"/>
      <c r="GAB165" s="336"/>
      <c r="GAC165" s="337"/>
      <c r="GAD165" s="334"/>
      <c r="GAE165" s="338"/>
      <c r="GAF165" s="335"/>
      <c r="GAG165" s="336"/>
      <c r="GAH165" s="339"/>
      <c r="GAI165" s="334"/>
      <c r="GAJ165" s="339"/>
      <c r="GAK165" s="340"/>
      <c r="GAL165" s="337"/>
      <c r="GAM165" s="337"/>
      <c r="GAN165" s="278"/>
      <c r="GAO165" s="332"/>
      <c r="GAP165" s="38"/>
      <c r="GAQ165" s="337"/>
      <c r="GAR165" s="341"/>
      <c r="GAS165" s="342"/>
      <c r="GAT165" s="343"/>
      <c r="GAU165" s="342"/>
      <c r="GAV165" s="344"/>
      <c r="GAW165" s="337"/>
      <c r="GAX165" s="337"/>
      <c r="GAY165" s="337"/>
      <c r="GAZ165" s="344"/>
      <c r="GBA165" s="345"/>
      <c r="GBB165" s="346"/>
      <c r="GBC165" s="347"/>
      <c r="GBD165" s="347"/>
      <c r="GBE165" s="347"/>
      <c r="GBF165" s="347"/>
      <c r="GBG165" s="348"/>
      <c r="GBH165" s="348"/>
      <c r="GBI165" s="348"/>
      <c r="GBJ165" s="348"/>
      <c r="GBK165" s="348"/>
      <c r="GBL165" s="348"/>
      <c r="GBM165" s="348"/>
      <c r="GBN165" s="333"/>
      <c r="GBO165" s="334"/>
      <c r="GBP165" s="335"/>
      <c r="GBQ165" s="336"/>
      <c r="GBR165" s="337"/>
      <c r="GBS165" s="334"/>
      <c r="GBT165" s="338"/>
      <c r="GBU165" s="335"/>
      <c r="GBV165" s="336"/>
      <c r="GBW165" s="339"/>
      <c r="GBX165" s="334"/>
      <c r="GBY165" s="339"/>
      <c r="GBZ165" s="340"/>
      <c r="GCA165" s="337"/>
      <c r="GCB165" s="337"/>
      <c r="GCC165" s="278"/>
      <c r="GCD165" s="332"/>
      <c r="GCE165" s="38"/>
      <c r="GCF165" s="337"/>
      <c r="GCG165" s="341"/>
      <c r="GCH165" s="342"/>
      <c r="GCI165" s="343"/>
      <c r="GCJ165" s="342"/>
      <c r="GCK165" s="344"/>
      <c r="GCL165" s="337"/>
      <c r="GCM165" s="337"/>
      <c r="GCN165" s="337"/>
      <c r="GCO165" s="344"/>
      <c r="GCP165" s="345"/>
      <c r="GCQ165" s="346"/>
      <c r="GCR165" s="347"/>
      <c r="GCS165" s="347"/>
      <c r="GCT165" s="347"/>
      <c r="GCU165" s="347"/>
      <c r="GCV165" s="348"/>
      <c r="GCW165" s="348"/>
      <c r="GCX165" s="348"/>
      <c r="GCY165" s="348"/>
      <c r="GCZ165" s="348"/>
      <c r="GDA165" s="348"/>
      <c r="GDB165" s="348"/>
      <c r="GDC165" s="333"/>
      <c r="GDD165" s="334"/>
      <c r="GDE165" s="335"/>
      <c r="GDF165" s="336"/>
      <c r="GDG165" s="337"/>
      <c r="GDH165" s="334"/>
      <c r="GDI165" s="338"/>
      <c r="GDJ165" s="335"/>
      <c r="GDK165" s="336"/>
      <c r="GDL165" s="339"/>
      <c r="GDM165" s="334"/>
      <c r="GDN165" s="339"/>
      <c r="GDO165" s="340"/>
      <c r="GDP165" s="337"/>
      <c r="GDQ165" s="337"/>
      <c r="GDR165" s="278"/>
      <c r="GDS165" s="332"/>
      <c r="GDT165" s="38"/>
      <c r="GDU165" s="337"/>
      <c r="GDV165" s="341"/>
      <c r="GDW165" s="342"/>
      <c r="GDX165" s="343"/>
      <c r="GDY165" s="342"/>
      <c r="GDZ165" s="344"/>
      <c r="GEA165" s="337"/>
      <c r="GEB165" s="337"/>
      <c r="GEC165" s="337"/>
      <c r="GED165" s="344"/>
      <c r="GEE165" s="345"/>
      <c r="GEF165" s="346"/>
      <c r="GEG165" s="347"/>
      <c r="GEH165" s="347"/>
      <c r="GEI165" s="347"/>
      <c r="GEJ165" s="347"/>
      <c r="GEK165" s="348"/>
      <c r="GEL165" s="348"/>
      <c r="GEM165" s="348"/>
      <c r="GEN165" s="348"/>
      <c r="GEO165" s="348"/>
      <c r="GEP165" s="348"/>
      <c r="GEQ165" s="348"/>
      <c r="GER165" s="333"/>
      <c r="GES165" s="334"/>
      <c r="GET165" s="335"/>
      <c r="GEU165" s="336"/>
      <c r="GEV165" s="337"/>
      <c r="GEW165" s="334"/>
      <c r="GEX165" s="338"/>
      <c r="GEY165" s="335"/>
      <c r="GEZ165" s="336"/>
      <c r="GFA165" s="339"/>
      <c r="GFB165" s="334"/>
      <c r="GFC165" s="339"/>
      <c r="GFD165" s="340"/>
      <c r="GFE165" s="337"/>
      <c r="GFF165" s="337"/>
      <c r="GFG165" s="278"/>
      <c r="GFH165" s="332"/>
      <c r="GFI165" s="38"/>
      <c r="GFJ165" s="337"/>
      <c r="GFK165" s="341"/>
      <c r="GFL165" s="342"/>
      <c r="GFM165" s="343"/>
      <c r="GFN165" s="342"/>
      <c r="GFO165" s="344"/>
      <c r="GFP165" s="337"/>
      <c r="GFQ165" s="337"/>
      <c r="GFR165" s="337"/>
      <c r="GFS165" s="344"/>
      <c r="GFT165" s="345"/>
      <c r="GFU165" s="346"/>
      <c r="GFV165" s="347"/>
      <c r="GFW165" s="347"/>
      <c r="GFX165" s="347"/>
      <c r="GFY165" s="347"/>
      <c r="GFZ165" s="348"/>
      <c r="GGA165" s="348"/>
      <c r="GGB165" s="348"/>
      <c r="GGC165" s="348"/>
      <c r="GGD165" s="348"/>
      <c r="GGE165" s="348"/>
      <c r="GGF165" s="348"/>
      <c r="GGG165" s="333"/>
      <c r="GGH165" s="334"/>
      <c r="GGI165" s="335"/>
      <c r="GGJ165" s="336"/>
      <c r="GGK165" s="337"/>
      <c r="GGL165" s="334"/>
      <c r="GGM165" s="338"/>
      <c r="GGN165" s="335"/>
      <c r="GGO165" s="336"/>
      <c r="GGP165" s="339"/>
      <c r="GGQ165" s="334"/>
      <c r="GGR165" s="339"/>
      <c r="GGS165" s="340"/>
      <c r="GGT165" s="337"/>
      <c r="GGU165" s="337"/>
      <c r="GGV165" s="278"/>
      <c r="GGW165" s="332"/>
      <c r="GGX165" s="38"/>
      <c r="GGY165" s="337"/>
      <c r="GGZ165" s="341"/>
      <c r="GHA165" s="342"/>
      <c r="GHB165" s="343"/>
      <c r="GHC165" s="342"/>
      <c r="GHD165" s="344"/>
      <c r="GHE165" s="337"/>
      <c r="GHF165" s="337"/>
      <c r="GHG165" s="337"/>
      <c r="GHH165" s="344"/>
      <c r="GHI165" s="345"/>
      <c r="GHJ165" s="346"/>
      <c r="GHK165" s="347"/>
      <c r="GHL165" s="347"/>
      <c r="GHM165" s="347"/>
      <c r="GHN165" s="347"/>
      <c r="GHO165" s="348"/>
      <c r="GHP165" s="348"/>
      <c r="GHQ165" s="348"/>
      <c r="GHR165" s="348"/>
      <c r="GHS165" s="348"/>
      <c r="GHT165" s="348"/>
      <c r="GHU165" s="348"/>
      <c r="GHV165" s="333"/>
      <c r="GHW165" s="334"/>
      <c r="GHX165" s="335"/>
      <c r="GHY165" s="336"/>
      <c r="GHZ165" s="337"/>
      <c r="GIA165" s="334"/>
      <c r="GIB165" s="338"/>
      <c r="GIC165" s="335"/>
      <c r="GID165" s="336"/>
      <c r="GIE165" s="339"/>
      <c r="GIF165" s="334"/>
      <c r="GIG165" s="339"/>
      <c r="GIH165" s="340"/>
      <c r="GII165" s="337"/>
      <c r="GIJ165" s="337"/>
      <c r="GIK165" s="278"/>
      <c r="GIL165" s="332"/>
      <c r="GIM165" s="38"/>
      <c r="GIN165" s="337"/>
      <c r="GIO165" s="341"/>
      <c r="GIP165" s="342"/>
      <c r="GIQ165" s="343"/>
      <c r="GIR165" s="342"/>
      <c r="GIS165" s="344"/>
      <c r="GIT165" s="337"/>
      <c r="GIU165" s="337"/>
      <c r="GIV165" s="337"/>
      <c r="GIW165" s="344"/>
      <c r="GIX165" s="345"/>
      <c r="GIY165" s="346"/>
      <c r="GIZ165" s="347"/>
      <c r="GJA165" s="347"/>
      <c r="GJB165" s="347"/>
      <c r="GJC165" s="347"/>
      <c r="GJD165" s="348"/>
      <c r="GJE165" s="348"/>
      <c r="GJF165" s="348"/>
      <c r="GJG165" s="348"/>
      <c r="GJH165" s="348"/>
      <c r="GJI165" s="348"/>
      <c r="GJJ165" s="348"/>
      <c r="GJK165" s="333"/>
      <c r="GJL165" s="334"/>
      <c r="GJM165" s="335"/>
      <c r="GJN165" s="336"/>
      <c r="GJO165" s="337"/>
      <c r="GJP165" s="334"/>
      <c r="GJQ165" s="338"/>
      <c r="GJR165" s="335"/>
      <c r="GJS165" s="336"/>
      <c r="GJT165" s="339"/>
      <c r="GJU165" s="334"/>
      <c r="GJV165" s="339"/>
      <c r="GJW165" s="340"/>
      <c r="GJX165" s="337"/>
      <c r="GJY165" s="337"/>
      <c r="GJZ165" s="278"/>
      <c r="GKA165" s="332"/>
      <c r="GKB165" s="38"/>
      <c r="GKC165" s="337"/>
      <c r="GKD165" s="341"/>
      <c r="GKE165" s="342"/>
      <c r="GKF165" s="343"/>
      <c r="GKG165" s="342"/>
      <c r="GKH165" s="344"/>
      <c r="GKI165" s="337"/>
      <c r="GKJ165" s="337"/>
      <c r="GKK165" s="337"/>
      <c r="GKL165" s="344"/>
      <c r="GKM165" s="345"/>
      <c r="GKN165" s="346"/>
      <c r="GKO165" s="347"/>
      <c r="GKP165" s="347"/>
      <c r="GKQ165" s="347"/>
      <c r="GKR165" s="347"/>
      <c r="GKS165" s="348"/>
      <c r="GKT165" s="348"/>
      <c r="GKU165" s="348"/>
      <c r="GKV165" s="348"/>
      <c r="GKW165" s="348"/>
      <c r="GKX165" s="348"/>
      <c r="GKY165" s="348"/>
      <c r="GKZ165" s="333"/>
      <c r="GLA165" s="334"/>
      <c r="GLB165" s="335"/>
      <c r="GLC165" s="336"/>
      <c r="GLD165" s="337"/>
      <c r="GLE165" s="334"/>
      <c r="GLF165" s="338"/>
      <c r="GLG165" s="335"/>
      <c r="GLH165" s="336"/>
      <c r="GLI165" s="339"/>
      <c r="GLJ165" s="334"/>
      <c r="GLK165" s="339"/>
      <c r="GLL165" s="340"/>
      <c r="GLM165" s="337"/>
      <c r="GLN165" s="337"/>
      <c r="GLO165" s="278"/>
      <c r="GLP165" s="332"/>
      <c r="GLQ165" s="38"/>
      <c r="GLR165" s="337"/>
      <c r="GLS165" s="341"/>
      <c r="GLT165" s="342"/>
      <c r="GLU165" s="343"/>
      <c r="GLV165" s="342"/>
      <c r="GLW165" s="344"/>
      <c r="GLX165" s="337"/>
      <c r="GLY165" s="337"/>
      <c r="GLZ165" s="337"/>
      <c r="GMA165" s="344"/>
      <c r="GMB165" s="345"/>
      <c r="GMC165" s="346"/>
      <c r="GMD165" s="347"/>
      <c r="GME165" s="347"/>
      <c r="GMF165" s="347"/>
      <c r="GMG165" s="347"/>
      <c r="GMH165" s="348"/>
      <c r="GMI165" s="348"/>
      <c r="GMJ165" s="348"/>
      <c r="GMK165" s="348"/>
      <c r="GML165" s="348"/>
      <c r="GMM165" s="348"/>
      <c r="GMN165" s="348"/>
      <c r="GMO165" s="333"/>
      <c r="GMP165" s="334"/>
      <c r="GMQ165" s="335"/>
      <c r="GMR165" s="336"/>
      <c r="GMS165" s="337"/>
      <c r="GMT165" s="334"/>
      <c r="GMU165" s="338"/>
      <c r="GMV165" s="335"/>
      <c r="GMW165" s="336"/>
      <c r="GMX165" s="339"/>
      <c r="GMY165" s="334"/>
      <c r="GMZ165" s="339"/>
      <c r="GNA165" s="340"/>
      <c r="GNB165" s="337"/>
      <c r="GNC165" s="337"/>
      <c r="GND165" s="278"/>
      <c r="GNE165" s="332"/>
      <c r="GNF165" s="38"/>
      <c r="GNG165" s="337"/>
      <c r="GNH165" s="341"/>
      <c r="GNI165" s="342"/>
      <c r="GNJ165" s="343"/>
      <c r="GNK165" s="342"/>
      <c r="GNL165" s="344"/>
      <c r="GNM165" s="337"/>
      <c r="GNN165" s="337"/>
      <c r="GNO165" s="337"/>
      <c r="GNP165" s="344"/>
      <c r="GNQ165" s="345"/>
      <c r="GNR165" s="346"/>
      <c r="GNS165" s="347"/>
      <c r="GNT165" s="347"/>
      <c r="GNU165" s="347"/>
      <c r="GNV165" s="347"/>
      <c r="GNW165" s="348"/>
      <c r="GNX165" s="348"/>
      <c r="GNY165" s="348"/>
      <c r="GNZ165" s="348"/>
      <c r="GOA165" s="348"/>
      <c r="GOB165" s="348"/>
      <c r="GOC165" s="348"/>
      <c r="GOD165" s="333"/>
      <c r="GOE165" s="334"/>
      <c r="GOF165" s="335"/>
      <c r="GOG165" s="336"/>
      <c r="GOH165" s="337"/>
      <c r="GOI165" s="334"/>
      <c r="GOJ165" s="338"/>
      <c r="GOK165" s="335"/>
      <c r="GOL165" s="336"/>
      <c r="GOM165" s="339"/>
      <c r="GON165" s="334"/>
      <c r="GOO165" s="339"/>
      <c r="GOP165" s="340"/>
      <c r="GOQ165" s="337"/>
      <c r="GOR165" s="337"/>
      <c r="GOS165" s="278"/>
      <c r="GOT165" s="332"/>
      <c r="GOU165" s="38"/>
      <c r="GOV165" s="337"/>
      <c r="GOW165" s="341"/>
      <c r="GOX165" s="342"/>
      <c r="GOY165" s="343"/>
      <c r="GOZ165" s="342"/>
      <c r="GPA165" s="344"/>
      <c r="GPB165" s="337"/>
      <c r="GPC165" s="337"/>
      <c r="GPD165" s="337"/>
      <c r="GPE165" s="344"/>
      <c r="GPF165" s="345"/>
      <c r="GPG165" s="346"/>
      <c r="GPH165" s="347"/>
      <c r="GPI165" s="347"/>
      <c r="GPJ165" s="347"/>
      <c r="GPK165" s="347"/>
      <c r="GPL165" s="348"/>
      <c r="GPM165" s="348"/>
      <c r="GPN165" s="348"/>
      <c r="GPO165" s="348"/>
      <c r="GPP165" s="348"/>
      <c r="GPQ165" s="348"/>
      <c r="GPR165" s="348"/>
      <c r="GPS165" s="333"/>
      <c r="GPT165" s="334"/>
      <c r="GPU165" s="335"/>
      <c r="GPV165" s="336"/>
      <c r="GPW165" s="337"/>
      <c r="GPX165" s="334"/>
      <c r="GPY165" s="338"/>
      <c r="GPZ165" s="335"/>
      <c r="GQA165" s="336"/>
      <c r="GQB165" s="339"/>
      <c r="GQC165" s="334"/>
      <c r="GQD165" s="339"/>
      <c r="GQE165" s="340"/>
      <c r="GQF165" s="337"/>
      <c r="GQG165" s="337"/>
      <c r="GQH165" s="278"/>
      <c r="GQI165" s="332"/>
      <c r="GQJ165" s="38"/>
      <c r="GQK165" s="337"/>
      <c r="GQL165" s="341"/>
      <c r="GQM165" s="342"/>
      <c r="GQN165" s="343"/>
      <c r="GQO165" s="342"/>
      <c r="GQP165" s="344"/>
      <c r="GQQ165" s="337"/>
      <c r="GQR165" s="337"/>
      <c r="GQS165" s="337"/>
      <c r="GQT165" s="344"/>
      <c r="GQU165" s="345"/>
      <c r="GQV165" s="346"/>
      <c r="GQW165" s="347"/>
      <c r="GQX165" s="347"/>
      <c r="GQY165" s="347"/>
      <c r="GQZ165" s="347"/>
      <c r="GRA165" s="348"/>
      <c r="GRB165" s="348"/>
      <c r="GRC165" s="348"/>
      <c r="GRD165" s="348"/>
      <c r="GRE165" s="348"/>
      <c r="GRF165" s="348"/>
      <c r="GRG165" s="348"/>
      <c r="GRH165" s="333"/>
      <c r="GRI165" s="334"/>
      <c r="GRJ165" s="335"/>
      <c r="GRK165" s="336"/>
      <c r="GRL165" s="337"/>
      <c r="GRM165" s="334"/>
      <c r="GRN165" s="338"/>
      <c r="GRO165" s="335"/>
      <c r="GRP165" s="336"/>
      <c r="GRQ165" s="339"/>
      <c r="GRR165" s="334"/>
      <c r="GRS165" s="339"/>
      <c r="GRT165" s="340"/>
      <c r="GRU165" s="337"/>
      <c r="GRV165" s="337"/>
      <c r="GRW165" s="278"/>
      <c r="GRX165" s="332"/>
      <c r="GRY165" s="38"/>
      <c r="GRZ165" s="337"/>
      <c r="GSA165" s="341"/>
      <c r="GSB165" s="342"/>
      <c r="GSC165" s="343"/>
      <c r="GSD165" s="342"/>
      <c r="GSE165" s="344"/>
      <c r="GSF165" s="337"/>
      <c r="GSG165" s="337"/>
      <c r="GSH165" s="337"/>
      <c r="GSI165" s="344"/>
      <c r="GSJ165" s="345"/>
      <c r="GSK165" s="346"/>
      <c r="GSL165" s="347"/>
      <c r="GSM165" s="347"/>
      <c r="GSN165" s="347"/>
      <c r="GSO165" s="347"/>
      <c r="GSP165" s="348"/>
      <c r="GSQ165" s="348"/>
      <c r="GSR165" s="348"/>
      <c r="GSS165" s="348"/>
      <c r="GST165" s="348"/>
      <c r="GSU165" s="348"/>
      <c r="GSV165" s="348"/>
      <c r="GSW165" s="333"/>
      <c r="GSX165" s="334"/>
      <c r="GSY165" s="335"/>
      <c r="GSZ165" s="336"/>
      <c r="GTA165" s="337"/>
      <c r="GTB165" s="334"/>
      <c r="GTC165" s="338"/>
      <c r="GTD165" s="335"/>
      <c r="GTE165" s="336"/>
      <c r="GTF165" s="339"/>
      <c r="GTG165" s="334"/>
      <c r="GTH165" s="339"/>
      <c r="GTI165" s="340"/>
      <c r="GTJ165" s="337"/>
      <c r="GTK165" s="337"/>
      <c r="GTL165" s="278"/>
      <c r="GTM165" s="332"/>
      <c r="GTN165" s="38"/>
      <c r="GTO165" s="337"/>
      <c r="GTP165" s="341"/>
      <c r="GTQ165" s="342"/>
      <c r="GTR165" s="343"/>
      <c r="GTS165" s="342"/>
      <c r="GTT165" s="344"/>
      <c r="GTU165" s="337"/>
      <c r="GTV165" s="337"/>
      <c r="GTW165" s="337"/>
      <c r="GTX165" s="344"/>
      <c r="GTY165" s="345"/>
      <c r="GTZ165" s="346"/>
      <c r="GUA165" s="347"/>
      <c r="GUB165" s="347"/>
      <c r="GUC165" s="347"/>
      <c r="GUD165" s="347"/>
      <c r="GUE165" s="348"/>
      <c r="GUF165" s="348"/>
      <c r="GUG165" s="348"/>
      <c r="GUH165" s="348"/>
      <c r="GUI165" s="348"/>
      <c r="GUJ165" s="348"/>
      <c r="GUK165" s="348"/>
      <c r="GUL165" s="333"/>
      <c r="GUM165" s="334"/>
      <c r="GUN165" s="335"/>
      <c r="GUO165" s="336"/>
      <c r="GUP165" s="337"/>
      <c r="GUQ165" s="334"/>
      <c r="GUR165" s="338"/>
      <c r="GUS165" s="335"/>
      <c r="GUT165" s="336"/>
      <c r="GUU165" s="339"/>
      <c r="GUV165" s="334"/>
      <c r="GUW165" s="339"/>
      <c r="GUX165" s="340"/>
      <c r="GUY165" s="337"/>
      <c r="GUZ165" s="337"/>
      <c r="GVA165" s="278"/>
      <c r="GVB165" s="332"/>
      <c r="GVC165" s="38"/>
      <c r="GVD165" s="337"/>
      <c r="GVE165" s="341"/>
      <c r="GVF165" s="342"/>
      <c r="GVG165" s="343"/>
      <c r="GVH165" s="342"/>
      <c r="GVI165" s="344"/>
      <c r="GVJ165" s="337"/>
      <c r="GVK165" s="337"/>
      <c r="GVL165" s="337"/>
      <c r="GVM165" s="344"/>
      <c r="GVN165" s="345"/>
      <c r="GVO165" s="346"/>
      <c r="GVP165" s="347"/>
      <c r="GVQ165" s="347"/>
      <c r="GVR165" s="347"/>
      <c r="GVS165" s="347"/>
      <c r="GVT165" s="348"/>
      <c r="GVU165" s="348"/>
      <c r="GVV165" s="348"/>
      <c r="GVW165" s="348"/>
      <c r="GVX165" s="348"/>
      <c r="GVY165" s="348"/>
      <c r="GVZ165" s="348"/>
      <c r="GWA165" s="333"/>
      <c r="GWB165" s="334"/>
      <c r="GWC165" s="335"/>
      <c r="GWD165" s="336"/>
      <c r="GWE165" s="337"/>
      <c r="GWF165" s="334"/>
      <c r="GWG165" s="338"/>
      <c r="GWH165" s="335"/>
      <c r="GWI165" s="336"/>
      <c r="GWJ165" s="339"/>
      <c r="GWK165" s="334"/>
      <c r="GWL165" s="339"/>
      <c r="GWM165" s="340"/>
      <c r="GWN165" s="337"/>
      <c r="GWO165" s="337"/>
      <c r="GWP165" s="278"/>
      <c r="GWQ165" s="332"/>
      <c r="GWR165" s="38"/>
      <c r="GWS165" s="337"/>
      <c r="GWT165" s="341"/>
      <c r="GWU165" s="342"/>
      <c r="GWV165" s="343"/>
      <c r="GWW165" s="342"/>
      <c r="GWX165" s="344"/>
      <c r="GWY165" s="337"/>
      <c r="GWZ165" s="337"/>
      <c r="GXA165" s="337"/>
      <c r="GXB165" s="344"/>
      <c r="GXC165" s="345"/>
      <c r="GXD165" s="346"/>
      <c r="GXE165" s="347"/>
      <c r="GXF165" s="347"/>
      <c r="GXG165" s="347"/>
      <c r="GXH165" s="347"/>
      <c r="GXI165" s="348"/>
      <c r="GXJ165" s="348"/>
      <c r="GXK165" s="348"/>
      <c r="GXL165" s="348"/>
      <c r="GXM165" s="348"/>
      <c r="GXN165" s="348"/>
      <c r="GXO165" s="348"/>
      <c r="GXP165" s="333"/>
      <c r="GXQ165" s="334"/>
      <c r="GXR165" s="335"/>
      <c r="GXS165" s="336"/>
      <c r="GXT165" s="337"/>
      <c r="GXU165" s="334"/>
      <c r="GXV165" s="338"/>
      <c r="GXW165" s="335"/>
      <c r="GXX165" s="336"/>
      <c r="GXY165" s="339"/>
      <c r="GXZ165" s="334"/>
      <c r="GYA165" s="339"/>
      <c r="GYB165" s="340"/>
      <c r="GYC165" s="337"/>
      <c r="GYD165" s="337"/>
      <c r="GYE165" s="278"/>
      <c r="GYF165" s="332"/>
      <c r="GYG165" s="38"/>
      <c r="GYH165" s="337"/>
      <c r="GYI165" s="341"/>
      <c r="GYJ165" s="342"/>
      <c r="GYK165" s="343"/>
      <c r="GYL165" s="342"/>
      <c r="GYM165" s="344"/>
      <c r="GYN165" s="337"/>
      <c r="GYO165" s="337"/>
      <c r="GYP165" s="337"/>
      <c r="GYQ165" s="344"/>
      <c r="GYR165" s="345"/>
      <c r="GYS165" s="346"/>
      <c r="GYT165" s="347"/>
      <c r="GYU165" s="347"/>
      <c r="GYV165" s="347"/>
      <c r="GYW165" s="347"/>
      <c r="GYX165" s="348"/>
      <c r="GYY165" s="348"/>
      <c r="GYZ165" s="348"/>
      <c r="GZA165" s="348"/>
      <c r="GZB165" s="348"/>
      <c r="GZC165" s="348"/>
      <c r="GZD165" s="348"/>
      <c r="GZE165" s="333"/>
      <c r="GZF165" s="334"/>
      <c r="GZG165" s="335"/>
      <c r="GZH165" s="336"/>
      <c r="GZI165" s="337"/>
      <c r="GZJ165" s="334"/>
      <c r="GZK165" s="338"/>
      <c r="GZL165" s="335"/>
      <c r="GZM165" s="336"/>
      <c r="GZN165" s="339"/>
      <c r="GZO165" s="334"/>
      <c r="GZP165" s="339"/>
      <c r="GZQ165" s="340"/>
      <c r="GZR165" s="337"/>
      <c r="GZS165" s="337"/>
      <c r="GZT165" s="278"/>
      <c r="GZU165" s="332"/>
      <c r="GZV165" s="38"/>
      <c r="GZW165" s="337"/>
      <c r="GZX165" s="341"/>
      <c r="GZY165" s="342"/>
      <c r="GZZ165" s="343"/>
      <c r="HAA165" s="342"/>
      <c r="HAB165" s="344"/>
      <c r="HAC165" s="337"/>
      <c r="HAD165" s="337"/>
      <c r="HAE165" s="337"/>
      <c r="HAF165" s="344"/>
      <c r="HAG165" s="345"/>
      <c r="HAH165" s="346"/>
      <c r="HAI165" s="347"/>
      <c r="HAJ165" s="347"/>
      <c r="HAK165" s="347"/>
      <c r="HAL165" s="347"/>
      <c r="HAM165" s="348"/>
      <c r="HAN165" s="348"/>
      <c r="HAO165" s="348"/>
      <c r="HAP165" s="348"/>
      <c r="HAQ165" s="348"/>
      <c r="HAR165" s="348"/>
      <c r="HAS165" s="348"/>
      <c r="HAT165" s="333"/>
      <c r="HAU165" s="334"/>
      <c r="HAV165" s="335"/>
      <c r="HAW165" s="336"/>
      <c r="HAX165" s="337"/>
      <c r="HAY165" s="334"/>
      <c r="HAZ165" s="338"/>
      <c r="HBA165" s="335"/>
      <c r="HBB165" s="336"/>
      <c r="HBC165" s="339"/>
      <c r="HBD165" s="334"/>
      <c r="HBE165" s="339"/>
      <c r="HBF165" s="340"/>
      <c r="HBG165" s="337"/>
      <c r="HBH165" s="337"/>
      <c r="HBI165" s="278"/>
      <c r="HBJ165" s="332"/>
      <c r="HBK165" s="38"/>
      <c r="HBL165" s="337"/>
      <c r="HBM165" s="341"/>
      <c r="HBN165" s="342"/>
      <c r="HBO165" s="343"/>
      <c r="HBP165" s="342"/>
      <c r="HBQ165" s="344"/>
      <c r="HBR165" s="337"/>
      <c r="HBS165" s="337"/>
      <c r="HBT165" s="337"/>
      <c r="HBU165" s="344"/>
      <c r="HBV165" s="345"/>
      <c r="HBW165" s="346"/>
      <c r="HBX165" s="347"/>
      <c r="HBY165" s="347"/>
      <c r="HBZ165" s="347"/>
      <c r="HCA165" s="347"/>
      <c r="HCB165" s="348"/>
      <c r="HCC165" s="348"/>
      <c r="HCD165" s="348"/>
      <c r="HCE165" s="348"/>
      <c r="HCF165" s="348"/>
      <c r="HCG165" s="348"/>
      <c r="HCH165" s="348"/>
      <c r="HCI165" s="333"/>
      <c r="HCJ165" s="334"/>
      <c r="HCK165" s="335"/>
      <c r="HCL165" s="336"/>
      <c r="HCM165" s="337"/>
      <c r="HCN165" s="334"/>
      <c r="HCO165" s="338"/>
      <c r="HCP165" s="335"/>
      <c r="HCQ165" s="336"/>
      <c r="HCR165" s="339"/>
      <c r="HCS165" s="334"/>
      <c r="HCT165" s="339"/>
      <c r="HCU165" s="340"/>
      <c r="HCV165" s="337"/>
      <c r="HCW165" s="337"/>
      <c r="HCX165" s="278"/>
      <c r="HCY165" s="332"/>
      <c r="HCZ165" s="38"/>
      <c r="HDA165" s="337"/>
      <c r="HDB165" s="341"/>
      <c r="HDC165" s="342"/>
      <c r="HDD165" s="343"/>
      <c r="HDE165" s="342"/>
      <c r="HDF165" s="344"/>
      <c r="HDG165" s="337"/>
      <c r="HDH165" s="337"/>
      <c r="HDI165" s="337"/>
      <c r="HDJ165" s="344"/>
      <c r="HDK165" s="345"/>
      <c r="HDL165" s="346"/>
      <c r="HDM165" s="347"/>
      <c r="HDN165" s="347"/>
      <c r="HDO165" s="347"/>
      <c r="HDP165" s="347"/>
      <c r="HDQ165" s="348"/>
      <c r="HDR165" s="348"/>
      <c r="HDS165" s="348"/>
      <c r="HDT165" s="348"/>
      <c r="HDU165" s="348"/>
      <c r="HDV165" s="348"/>
      <c r="HDW165" s="348"/>
      <c r="HDX165" s="333"/>
      <c r="HDY165" s="334"/>
      <c r="HDZ165" s="335"/>
      <c r="HEA165" s="336"/>
      <c r="HEB165" s="337"/>
      <c r="HEC165" s="334"/>
      <c r="HED165" s="338"/>
      <c r="HEE165" s="335"/>
      <c r="HEF165" s="336"/>
      <c r="HEG165" s="339"/>
      <c r="HEH165" s="334"/>
      <c r="HEI165" s="339"/>
      <c r="HEJ165" s="340"/>
      <c r="HEK165" s="337"/>
      <c r="HEL165" s="337"/>
      <c r="HEM165" s="278"/>
      <c r="HEN165" s="332"/>
      <c r="HEO165" s="38"/>
      <c r="HEP165" s="337"/>
      <c r="HEQ165" s="341"/>
      <c r="HER165" s="342"/>
      <c r="HES165" s="343"/>
      <c r="HET165" s="342"/>
      <c r="HEU165" s="344"/>
      <c r="HEV165" s="337"/>
      <c r="HEW165" s="337"/>
      <c r="HEX165" s="337"/>
      <c r="HEY165" s="344"/>
      <c r="HEZ165" s="345"/>
      <c r="HFA165" s="346"/>
      <c r="HFB165" s="347"/>
      <c r="HFC165" s="347"/>
      <c r="HFD165" s="347"/>
      <c r="HFE165" s="347"/>
      <c r="HFF165" s="348"/>
      <c r="HFG165" s="348"/>
      <c r="HFH165" s="348"/>
      <c r="HFI165" s="348"/>
      <c r="HFJ165" s="348"/>
      <c r="HFK165" s="348"/>
      <c r="HFL165" s="348"/>
      <c r="HFM165" s="333"/>
      <c r="HFN165" s="334"/>
      <c r="HFO165" s="335"/>
      <c r="HFP165" s="336"/>
      <c r="HFQ165" s="337"/>
      <c r="HFR165" s="334"/>
      <c r="HFS165" s="338"/>
      <c r="HFT165" s="335"/>
      <c r="HFU165" s="336"/>
      <c r="HFV165" s="339"/>
      <c r="HFW165" s="334"/>
      <c r="HFX165" s="339"/>
      <c r="HFY165" s="340"/>
      <c r="HFZ165" s="337"/>
      <c r="HGA165" s="337"/>
      <c r="HGB165" s="278"/>
      <c r="HGC165" s="332"/>
      <c r="HGD165" s="38"/>
      <c r="HGE165" s="337"/>
      <c r="HGF165" s="341"/>
      <c r="HGG165" s="342"/>
      <c r="HGH165" s="343"/>
      <c r="HGI165" s="342"/>
      <c r="HGJ165" s="344"/>
      <c r="HGK165" s="337"/>
      <c r="HGL165" s="337"/>
      <c r="HGM165" s="337"/>
      <c r="HGN165" s="344"/>
      <c r="HGO165" s="345"/>
      <c r="HGP165" s="346"/>
      <c r="HGQ165" s="347"/>
      <c r="HGR165" s="347"/>
      <c r="HGS165" s="347"/>
      <c r="HGT165" s="347"/>
      <c r="HGU165" s="348"/>
      <c r="HGV165" s="348"/>
      <c r="HGW165" s="348"/>
      <c r="HGX165" s="348"/>
      <c r="HGY165" s="348"/>
      <c r="HGZ165" s="348"/>
      <c r="HHA165" s="348"/>
      <c r="HHB165" s="333"/>
      <c r="HHC165" s="334"/>
      <c r="HHD165" s="335"/>
      <c r="HHE165" s="336"/>
      <c r="HHF165" s="337"/>
      <c r="HHG165" s="334"/>
      <c r="HHH165" s="338"/>
      <c r="HHI165" s="335"/>
      <c r="HHJ165" s="336"/>
      <c r="HHK165" s="339"/>
      <c r="HHL165" s="334"/>
      <c r="HHM165" s="339"/>
      <c r="HHN165" s="340"/>
      <c r="HHO165" s="337"/>
      <c r="HHP165" s="337"/>
      <c r="HHQ165" s="278"/>
      <c r="HHR165" s="332"/>
      <c r="HHS165" s="38"/>
      <c r="HHT165" s="337"/>
      <c r="HHU165" s="341"/>
      <c r="HHV165" s="342"/>
      <c r="HHW165" s="343"/>
      <c r="HHX165" s="342"/>
      <c r="HHY165" s="344"/>
      <c r="HHZ165" s="337"/>
      <c r="HIA165" s="337"/>
      <c r="HIB165" s="337"/>
      <c r="HIC165" s="344"/>
      <c r="HID165" s="345"/>
      <c r="HIE165" s="346"/>
      <c r="HIF165" s="347"/>
      <c r="HIG165" s="347"/>
      <c r="HIH165" s="347"/>
      <c r="HII165" s="347"/>
      <c r="HIJ165" s="348"/>
      <c r="HIK165" s="348"/>
      <c r="HIL165" s="348"/>
      <c r="HIM165" s="348"/>
      <c r="HIN165" s="348"/>
      <c r="HIO165" s="348"/>
      <c r="HIP165" s="348"/>
      <c r="HIQ165" s="333"/>
      <c r="HIR165" s="334"/>
      <c r="HIS165" s="335"/>
      <c r="HIT165" s="336"/>
      <c r="HIU165" s="337"/>
      <c r="HIV165" s="334"/>
      <c r="HIW165" s="338"/>
      <c r="HIX165" s="335"/>
      <c r="HIY165" s="336"/>
      <c r="HIZ165" s="339"/>
      <c r="HJA165" s="334"/>
      <c r="HJB165" s="339"/>
      <c r="HJC165" s="340"/>
      <c r="HJD165" s="337"/>
      <c r="HJE165" s="337"/>
      <c r="HJF165" s="278"/>
      <c r="HJG165" s="332"/>
      <c r="HJH165" s="38"/>
      <c r="HJI165" s="337"/>
      <c r="HJJ165" s="341"/>
      <c r="HJK165" s="342"/>
      <c r="HJL165" s="343"/>
      <c r="HJM165" s="342"/>
      <c r="HJN165" s="344"/>
      <c r="HJO165" s="337"/>
      <c r="HJP165" s="337"/>
      <c r="HJQ165" s="337"/>
      <c r="HJR165" s="344"/>
      <c r="HJS165" s="345"/>
      <c r="HJT165" s="346"/>
      <c r="HJU165" s="347"/>
      <c r="HJV165" s="347"/>
      <c r="HJW165" s="347"/>
      <c r="HJX165" s="347"/>
      <c r="HJY165" s="348"/>
      <c r="HJZ165" s="348"/>
      <c r="HKA165" s="348"/>
      <c r="HKB165" s="348"/>
      <c r="HKC165" s="348"/>
      <c r="HKD165" s="348"/>
      <c r="HKE165" s="348"/>
      <c r="HKF165" s="333"/>
      <c r="HKG165" s="334"/>
      <c r="HKH165" s="335"/>
      <c r="HKI165" s="336"/>
      <c r="HKJ165" s="337"/>
      <c r="HKK165" s="334"/>
      <c r="HKL165" s="338"/>
      <c r="HKM165" s="335"/>
      <c r="HKN165" s="336"/>
      <c r="HKO165" s="339"/>
      <c r="HKP165" s="334"/>
      <c r="HKQ165" s="339"/>
      <c r="HKR165" s="340"/>
      <c r="HKS165" s="337"/>
      <c r="HKT165" s="337"/>
      <c r="HKU165" s="278"/>
      <c r="HKV165" s="332"/>
      <c r="HKW165" s="38"/>
      <c r="HKX165" s="337"/>
      <c r="HKY165" s="341"/>
      <c r="HKZ165" s="342"/>
      <c r="HLA165" s="343"/>
      <c r="HLB165" s="342"/>
      <c r="HLC165" s="344"/>
      <c r="HLD165" s="337"/>
      <c r="HLE165" s="337"/>
      <c r="HLF165" s="337"/>
      <c r="HLG165" s="344"/>
      <c r="HLH165" s="345"/>
      <c r="HLI165" s="346"/>
      <c r="HLJ165" s="347"/>
      <c r="HLK165" s="347"/>
      <c r="HLL165" s="347"/>
      <c r="HLM165" s="347"/>
      <c r="HLN165" s="348"/>
      <c r="HLO165" s="348"/>
      <c r="HLP165" s="348"/>
      <c r="HLQ165" s="348"/>
      <c r="HLR165" s="348"/>
      <c r="HLS165" s="348"/>
      <c r="HLT165" s="348"/>
      <c r="HLU165" s="333"/>
      <c r="HLV165" s="334"/>
      <c r="HLW165" s="335"/>
      <c r="HLX165" s="336"/>
      <c r="HLY165" s="337"/>
      <c r="HLZ165" s="334"/>
      <c r="HMA165" s="338"/>
      <c r="HMB165" s="335"/>
      <c r="HMC165" s="336"/>
      <c r="HMD165" s="339"/>
      <c r="HME165" s="334"/>
      <c r="HMF165" s="339"/>
      <c r="HMG165" s="340"/>
      <c r="HMH165" s="337"/>
      <c r="HMI165" s="337"/>
      <c r="HMJ165" s="278"/>
      <c r="HMK165" s="332"/>
      <c r="HML165" s="38"/>
      <c r="HMM165" s="337"/>
      <c r="HMN165" s="341"/>
      <c r="HMO165" s="342"/>
      <c r="HMP165" s="343"/>
      <c r="HMQ165" s="342"/>
      <c r="HMR165" s="344"/>
      <c r="HMS165" s="337"/>
      <c r="HMT165" s="337"/>
      <c r="HMU165" s="337"/>
      <c r="HMV165" s="344"/>
      <c r="HMW165" s="345"/>
      <c r="HMX165" s="346"/>
      <c r="HMY165" s="347"/>
      <c r="HMZ165" s="347"/>
      <c r="HNA165" s="347"/>
      <c r="HNB165" s="347"/>
      <c r="HNC165" s="348"/>
      <c r="HND165" s="348"/>
      <c r="HNE165" s="348"/>
      <c r="HNF165" s="348"/>
      <c r="HNG165" s="348"/>
      <c r="HNH165" s="348"/>
      <c r="HNI165" s="348"/>
      <c r="HNJ165" s="333"/>
      <c r="HNK165" s="334"/>
      <c r="HNL165" s="335"/>
      <c r="HNM165" s="336"/>
      <c r="HNN165" s="337"/>
      <c r="HNO165" s="334"/>
      <c r="HNP165" s="338"/>
      <c r="HNQ165" s="335"/>
      <c r="HNR165" s="336"/>
      <c r="HNS165" s="339"/>
      <c r="HNT165" s="334"/>
      <c r="HNU165" s="339"/>
      <c r="HNV165" s="340"/>
      <c r="HNW165" s="337"/>
      <c r="HNX165" s="337"/>
      <c r="HNY165" s="278"/>
      <c r="HNZ165" s="332"/>
      <c r="HOA165" s="38"/>
      <c r="HOB165" s="337"/>
      <c r="HOC165" s="341"/>
      <c r="HOD165" s="342"/>
      <c r="HOE165" s="343"/>
      <c r="HOF165" s="342"/>
      <c r="HOG165" s="344"/>
      <c r="HOH165" s="337"/>
      <c r="HOI165" s="337"/>
      <c r="HOJ165" s="337"/>
      <c r="HOK165" s="344"/>
      <c r="HOL165" s="345"/>
      <c r="HOM165" s="346"/>
      <c r="HON165" s="347"/>
      <c r="HOO165" s="347"/>
      <c r="HOP165" s="347"/>
      <c r="HOQ165" s="347"/>
      <c r="HOR165" s="348"/>
      <c r="HOS165" s="348"/>
      <c r="HOT165" s="348"/>
      <c r="HOU165" s="348"/>
      <c r="HOV165" s="348"/>
      <c r="HOW165" s="348"/>
      <c r="HOX165" s="348"/>
      <c r="HOY165" s="333"/>
      <c r="HOZ165" s="334"/>
      <c r="HPA165" s="335"/>
      <c r="HPB165" s="336"/>
      <c r="HPC165" s="337"/>
      <c r="HPD165" s="334"/>
      <c r="HPE165" s="338"/>
      <c r="HPF165" s="335"/>
      <c r="HPG165" s="336"/>
      <c r="HPH165" s="339"/>
      <c r="HPI165" s="334"/>
      <c r="HPJ165" s="339"/>
      <c r="HPK165" s="340"/>
      <c r="HPL165" s="337"/>
      <c r="HPM165" s="337"/>
      <c r="HPN165" s="278"/>
      <c r="HPO165" s="332"/>
      <c r="HPP165" s="38"/>
      <c r="HPQ165" s="337"/>
      <c r="HPR165" s="341"/>
      <c r="HPS165" s="342"/>
      <c r="HPT165" s="343"/>
      <c r="HPU165" s="342"/>
      <c r="HPV165" s="344"/>
      <c r="HPW165" s="337"/>
      <c r="HPX165" s="337"/>
      <c r="HPY165" s="337"/>
      <c r="HPZ165" s="344"/>
      <c r="HQA165" s="345"/>
      <c r="HQB165" s="346"/>
      <c r="HQC165" s="347"/>
      <c r="HQD165" s="347"/>
      <c r="HQE165" s="347"/>
      <c r="HQF165" s="347"/>
      <c r="HQG165" s="348"/>
      <c r="HQH165" s="348"/>
      <c r="HQI165" s="348"/>
      <c r="HQJ165" s="348"/>
      <c r="HQK165" s="348"/>
      <c r="HQL165" s="348"/>
      <c r="HQM165" s="348"/>
      <c r="HQN165" s="333"/>
      <c r="HQO165" s="334"/>
      <c r="HQP165" s="335"/>
      <c r="HQQ165" s="336"/>
      <c r="HQR165" s="337"/>
      <c r="HQS165" s="334"/>
      <c r="HQT165" s="338"/>
      <c r="HQU165" s="335"/>
      <c r="HQV165" s="336"/>
      <c r="HQW165" s="339"/>
      <c r="HQX165" s="334"/>
      <c r="HQY165" s="339"/>
      <c r="HQZ165" s="340"/>
      <c r="HRA165" s="337"/>
      <c r="HRB165" s="337"/>
      <c r="HRC165" s="278"/>
      <c r="HRD165" s="332"/>
      <c r="HRE165" s="38"/>
      <c r="HRF165" s="337"/>
      <c r="HRG165" s="341"/>
      <c r="HRH165" s="342"/>
      <c r="HRI165" s="343"/>
      <c r="HRJ165" s="342"/>
      <c r="HRK165" s="344"/>
      <c r="HRL165" s="337"/>
      <c r="HRM165" s="337"/>
      <c r="HRN165" s="337"/>
      <c r="HRO165" s="344"/>
      <c r="HRP165" s="345"/>
      <c r="HRQ165" s="346"/>
      <c r="HRR165" s="347"/>
      <c r="HRS165" s="347"/>
      <c r="HRT165" s="347"/>
      <c r="HRU165" s="347"/>
      <c r="HRV165" s="348"/>
      <c r="HRW165" s="348"/>
      <c r="HRX165" s="348"/>
      <c r="HRY165" s="348"/>
      <c r="HRZ165" s="348"/>
      <c r="HSA165" s="348"/>
      <c r="HSB165" s="348"/>
      <c r="HSC165" s="333"/>
      <c r="HSD165" s="334"/>
      <c r="HSE165" s="335"/>
      <c r="HSF165" s="336"/>
      <c r="HSG165" s="337"/>
      <c r="HSH165" s="334"/>
      <c r="HSI165" s="338"/>
      <c r="HSJ165" s="335"/>
      <c r="HSK165" s="336"/>
      <c r="HSL165" s="339"/>
      <c r="HSM165" s="334"/>
      <c r="HSN165" s="339"/>
      <c r="HSO165" s="340"/>
      <c r="HSP165" s="337"/>
      <c r="HSQ165" s="337"/>
      <c r="HSR165" s="278"/>
      <c r="HSS165" s="332"/>
      <c r="HST165" s="38"/>
      <c r="HSU165" s="337"/>
      <c r="HSV165" s="341"/>
      <c r="HSW165" s="342"/>
      <c r="HSX165" s="343"/>
      <c r="HSY165" s="342"/>
      <c r="HSZ165" s="344"/>
      <c r="HTA165" s="337"/>
      <c r="HTB165" s="337"/>
      <c r="HTC165" s="337"/>
      <c r="HTD165" s="344"/>
      <c r="HTE165" s="345"/>
      <c r="HTF165" s="346"/>
      <c r="HTG165" s="347"/>
      <c r="HTH165" s="347"/>
      <c r="HTI165" s="347"/>
      <c r="HTJ165" s="347"/>
      <c r="HTK165" s="348"/>
      <c r="HTL165" s="348"/>
      <c r="HTM165" s="348"/>
      <c r="HTN165" s="348"/>
      <c r="HTO165" s="348"/>
      <c r="HTP165" s="348"/>
      <c r="HTQ165" s="348"/>
      <c r="HTR165" s="333"/>
      <c r="HTS165" s="334"/>
      <c r="HTT165" s="335"/>
      <c r="HTU165" s="336"/>
      <c r="HTV165" s="337"/>
      <c r="HTW165" s="334"/>
      <c r="HTX165" s="338"/>
      <c r="HTY165" s="335"/>
      <c r="HTZ165" s="336"/>
      <c r="HUA165" s="339"/>
      <c r="HUB165" s="334"/>
      <c r="HUC165" s="339"/>
      <c r="HUD165" s="340"/>
      <c r="HUE165" s="337"/>
      <c r="HUF165" s="337"/>
      <c r="HUG165" s="278"/>
      <c r="HUH165" s="332"/>
      <c r="HUI165" s="38"/>
      <c r="HUJ165" s="337"/>
      <c r="HUK165" s="341"/>
      <c r="HUL165" s="342"/>
      <c r="HUM165" s="343"/>
      <c r="HUN165" s="342"/>
      <c r="HUO165" s="344"/>
      <c r="HUP165" s="337"/>
      <c r="HUQ165" s="337"/>
      <c r="HUR165" s="337"/>
      <c r="HUS165" s="344"/>
      <c r="HUT165" s="345"/>
      <c r="HUU165" s="346"/>
      <c r="HUV165" s="347"/>
      <c r="HUW165" s="347"/>
      <c r="HUX165" s="347"/>
      <c r="HUY165" s="347"/>
      <c r="HUZ165" s="348"/>
      <c r="HVA165" s="348"/>
      <c r="HVB165" s="348"/>
      <c r="HVC165" s="348"/>
      <c r="HVD165" s="348"/>
      <c r="HVE165" s="348"/>
      <c r="HVF165" s="348"/>
      <c r="HVG165" s="333"/>
      <c r="HVH165" s="334"/>
      <c r="HVI165" s="335"/>
      <c r="HVJ165" s="336"/>
      <c r="HVK165" s="337"/>
      <c r="HVL165" s="334"/>
      <c r="HVM165" s="338"/>
      <c r="HVN165" s="335"/>
      <c r="HVO165" s="336"/>
      <c r="HVP165" s="339"/>
      <c r="HVQ165" s="334"/>
      <c r="HVR165" s="339"/>
      <c r="HVS165" s="340"/>
      <c r="HVT165" s="337"/>
      <c r="HVU165" s="337"/>
      <c r="HVV165" s="278"/>
      <c r="HVW165" s="332"/>
      <c r="HVX165" s="38"/>
      <c r="HVY165" s="337"/>
      <c r="HVZ165" s="341"/>
      <c r="HWA165" s="342"/>
      <c r="HWB165" s="343"/>
      <c r="HWC165" s="342"/>
      <c r="HWD165" s="344"/>
      <c r="HWE165" s="337"/>
      <c r="HWF165" s="337"/>
      <c r="HWG165" s="337"/>
      <c r="HWH165" s="344"/>
      <c r="HWI165" s="345"/>
      <c r="HWJ165" s="346"/>
      <c r="HWK165" s="347"/>
      <c r="HWL165" s="347"/>
      <c r="HWM165" s="347"/>
      <c r="HWN165" s="347"/>
      <c r="HWO165" s="348"/>
      <c r="HWP165" s="348"/>
      <c r="HWQ165" s="348"/>
      <c r="HWR165" s="348"/>
      <c r="HWS165" s="348"/>
      <c r="HWT165" s="348"/>
      <c r="HWU165" s="348"/>
      <c r="HWV165" s="333"/>
      <c r="HWW165" s="334"/>
      <c r="HWX165" s="335"/>
      <c r="HWY165" s="336"/>
      <c r="HWZ165" s="337"/>
      <c r="HXA165" s="334"/>
      <c r="HXB165" s="338"/>
      <c r="HXC165" s="335"/>
      <c r="HXD165" s="336"/>
      <c r="HXE165" s="339"/>
      <c r="HXF165" s="334"/>
      <c r="HXG165" s="339"/>
      <c r="HXH165" s="340"/>
      <c r="HXI165" s="337"/>
      <c r="HXJ165" s="337"/>
      <c r="HXK165" s="278"/>
      <c r="HXL165" s="332"/>
      <c r="HXM165" s="38"/>
      <c r="HXN165" s="337"/>
      <c r="HXO165" s="341"/>
      <c r="HXP165" s="342"/>
      <c r="HXQ165" s="343"/>
      <c r="HXR165" s="342"/>
      <c r="HXS165" s="344"/>
      <c r="HXT165" s="337"/>
      <c r="HXU165" s="337"/>
      <c r="HXV165" s="337"/>
      <c r="HXW165" s="344"/>
      <c r="HXX165" s="345"/>
      <c r="HXY165" s="346"/>
      <c r="HXZ165" s="347"/>
      <c r="HYA165" s="347"/>
      <c r="HYB165" s="347"/>
      <c r="HYC165" s="347"/>
      <c r="HYD165" s="348"/>
      <c r="HYE165" s="348"/>
      <c r="HYF165" s="348"/>
      <c r="HYG165" s="348"/>
      <c r="HYH165" s="348"/>
      <c r="HYI165" s="348"/>
      <c r="HYJ165" s="348"/>
      <c r="HYK165" s="333"/>
      <c r="HYL165" s="334"/>
      <c r="HYM165" s="335"/>
      <c r="HYN165" s="336"/>
      <c r="HYO165" s="337"/>
      <c r="HYP165" s="334"/>
      <c r="HYQ165" s="338"/>
      <c r="HYR165" s="335"/>
      <c r="HYS165" s="336"/>
      <c r="HYT165" s="339"/>
      <c r="HYU165" s="334"/>
      <c r="HYV165" s="339"/>
      <c r="HYW165" s="340"/>
      <c r="HYX165" s="337"/>
      <c r="HYY165" s="337"/>
      <c r="HYZ165" s="278"/>
      <c r="HZA165" s="332"/>
      <c r="HZB165" s="38"/>
      <c r="HZC165" s="337"/>
      <c r="HZD165" s="341"/>
      <c r="HZE165" s="342"/>
      <c r="HZF165" s="343"/>
      <c r="HZG165" s="342"/>
      <c r="HZH165" s="344"/>
      <c r="HZI165" s="337"/>
      <c r="HZJ165" s="337"/>
      <c r="HZK165" s="337"/>
      <c r="HZL165" s="344"/>
      <c r="HZM165" s="345"/>
      <c r="HZN165" s="346"/>
      <c r="HZO165" s="347"/>
      <c r="HZP165" s="347"/>
      <c r="HZQ165" s="347"/>
      <c r="HZR165" s="347"/>
      <c r="HZS165" s="348"/>
      <c r="HZT165" s="348"/>
      <c r="HZU165" s="348"/>
      <c r="HZV165" s="348"/>
      <c r="HZW165" s="348"/>
      <c r="HZX165" s="348"/>
      <c r="HZY165" s="348"/>
      <c r="HZZ165" s="333"/>
      <c r="IAA165" s="334"/>
      <c r="IAB165" s="335"/>
      <c r="IAC165" s="336"/>
      <c r="IAD165" s="337"/>
      <c r="IAE165" s="334"/>
      <c r="IAF165" s="338"/>
      <c r="IAG165" s="335"/>
      <c r="IAH165" s="336"/>
      <c r="IAI165" s="339"/>
      <c r="IAJ165" s="334"/>
      <c r="IAK165" s="339"/>
      <c r="IAL165" s="340"/>
      <c r="IAM165" s="337"/>
      <c r="IAN165" s="337"/>
      <c r="IAO165" s="278"/>
      <c r="IAP165" s="332"/>
      <c r="IAQ165" s="38"/>
      <c r="IAR165" s="337"/>
      <c r="IAS165" s="341"/>
      <c r="IAT165" s="342"/>
      <c r="IAU165" s="343"/>
      <c r="IAV165" s="342"/>
      <c r="IAW165" s="344"/>
      <c r="IAX165" s="337"/>
      <c r="IAY165" s="337"/>
      <c r="IAZ165" s="337"/>
      <c r="IBA165" s="344"/>
      <c r="IBB165" s="345"/>
      <c r="IBC165" s="346"/>
      <c r="IBD165" s="347"/>
      <c r="IBE165" s="347"/>
      <c r="IBF165" s="347"/>
      <c r="IBG165" s="347"/>
      <c r="IBH165" s="348"/>
      <c r="IBI165" s="348"/>
      <c r="IBJ165" s="348"/>
      <c r="IBK165" s="348"/>
      <c r="IBL165" s="348"/>
      <c r="IBM165" s="348"/>
      <c r="IBN165" s="348"/>
      <c r="IBO165" s="333"/>
      <c r="IBP165" s="334"/>
      <c r="IBQ165" s="335"/>
      <c r="IBR165" s="336"/>
      <c r="IBS165" s="337"/>
      <c r="IBT165" s="334"/>
      <c r="IBU165" s="338"/>
      <c r="IBV165" s="335"/>
      <c r="IBW165" s="336"/>
      <c r="IBX165" s="339"/>
      <c r="IBY165" s="334"/>
      <c r="IBZ165" s="339"/>
      <c r="ICA165" s="340"/>
      <c r="ICB165" s="337"/>
      <c r="ICC165" s="337"/>
      <c r="ICD165" s="278"/>
      <c r="ICE165" s="332"/>
      <c r="ICF165" s="38"/>
      <c r="ICG165" s="337"/>
      <c r="ICH165" s="341"/>
      <c r="ICI165" s="342"/>
      <c r="ICJ165" s="343"/>
      <c r="ICK165" s="342"/>
      <c r="ICL165" s="344"/>
      <c r="ICM165" s="337"/>
      <c r="ICN165" s="337"/>
      <c r="ICO165" s="337"/>
      <c r="ICP165" s="344"/>
      <c r="ICQ165" s="345"/>
      <c r="ICR165" s="346"/>
      <c r="ICS165" s="347"/>
      <c r="ICT165" s="347"/>
      <c r="ICU165" s="347"/>
      <c r="ICV165" s="347"/>
      <c r="ICW165" s="348"/>
      <c r="ICX165" s="348"/>
      <c r="ICY165" s="348"/>
      <c r="ICZ165" s="348"/>
      <c r="IDA165" s="348"/>
      <c r="IDB165" s="348"/>
      <c r="IDC165" s="348"/>
      <c r="IDD165" s="333"/>
      <c r="IDE165" s="334"/>
      <c r="IDF165" s="335"/>
      <c r="IDG165" s="336"/>
      <c r="IDH165" s="337"/>
      <c r="IDI165" s="334"/>
      <c r="IDJ165" s="338"/>
      <c r="IDK165" s="335"/>
      <c r="IDL165" s="336"/>
      <c r="IDM165" s="339"/>
      <c r="IDN165" s="334"/>
      <c r="IDO165" s="339"/>
      <c r="IDP165" s="340"/>
      <c r="IDQ165" s="337"/>
      <c r="IDR165" s="337"/>
      <c r="IDS165" s="278"/>
      <c r="IDT165" s="332"/>
      <c r="IDU165" s="38"/>
      <c r="IDV165" s="337"/>
      <c r="IDW165" s="341"/>
      <c r="IDX165" s="342"/>
      <c r="IDY165" s="343"/>
      <c r="IDZ165" s="342"/>
      <c r="IEA165" s="344"/>
      <c r="IEB165" s="337"/>
      <c r="IEC165" s="337"/>
      <c r="IED165" s="337"/>
      <c r="IEE165" s="344"/>
      <c r="IEF165" s="345"/>
      <c r="IEG165" s="346"/>
      <c r="IEH165" s="347"/>
      <c r="IEI165" s="347"/>
      <c r="IEJ165" s="347"/>
      <c r="IEK165" s="347"/>
      <c r="IEL165" s="348"/>
      <c r="IEM165" s="348"/>
      <c r="IEN165" s="348"/>
      <c r="IEO165" s="348"/>
      <c r="IEP165" s="348"/>
      <c r="IEQ165" s="348"/>
      <c r="IER165" s="348"/>
      <c r="IES165" s="333"/>
      <c r="IET165" s="334"/>
      <c r="IEU165" s="335"/>
      <c r="IEV165" s="336"/>
      <c r="IEW165" s="337"/>
      <c r="IEX165" s="334"/>
      <c r="IEY165" s="338"/>
      <c r="IEZ165" s="335"/>
      <c r="IFA165" s="336"/>
      <c r="IFB165" s="339"/>
      <c r="IFC165" s="334"/>
      <c r="IFD165" s="339"/>
      <c r="IFE165" s="340"/>
      <c r="IFF165" s="337"/>
      <c r="IFG165" s="337"/>
      <c r="IFH165" s="278"/>
      <c r="IFI165" s="332"/>
      <c r="IFJ165" s="38"/>
      <c r="IFK165" s="337"/>
      <c r="IFL165" s="341"/>
      <c r="IFM165" s="342"/>
      <c r="IFN165" s="343"/>
      <c r="IFO165" s="342"/>
      <c r="IFP165" s="344"/>
      <c r="IFQ165" s="337"/>
      <c r="IFR165" s="337"/>
      <c r="IFS165" s="337"/>
      <c r="IFT165" s="344"/>
      <c r="IFU165" s="345"/>
      <c r="IFV165" s="346"/>
      <c r="IFW165" s="347"/>
      <c r="IFX165" s="347"/>
      <c r="IFY165" s="347"/>
      <c r="IFZ165" s="347"/>
      <c r="IGA165" s="348"/>
      <c r="IGB165" s="348"/>
      <c r="IGC165" s="348"/>
      <c r="IGD165" s="348"/>
      <c r="IGE165" s="348"/>
      <c r="IGF165" s="348"/>
      <c r="IGG165" s="348"/>
      <c r="IGH165" s="333"/>
      <c r="IGI165" s="334"/>
      <c r="IGJ165" s="335"/>
      <c r="IGK165" s="336"/>
      <c r="IGL165" s="337"/>
      <c r="IGM165" s="334"/>
      <c r="IGN165" s="338"/>
      <c r="IGO165" s="335"/>
      <c r="IGP165" s="336"/>
      <c r="IGQ165" s="339"/>
      <c r="IGR165" s="334"/>
      <c r="IGS165" s="339"/>
      <c r="IGT165" s="340"/>
      <c r="IGU165" s="337"/>
      <c r="IGV165" s="337"/>
      <c r="IGW165" s="278"/>
      <c r="IGX165" s="332"/>
      <c r="IGY165" s="38"/>
      <c r="IGZ165" s="337"/>
      <c r="IHA165" s="341"/>
      <c r="IHB165" s="342"/>
      <c r="IHC165" s="343"/>
      <c r="IHD165" s="342"/>
      <c r="IHE165" s="344"/>
      <c r="IHF165" s="337"/>
      <c r="IHG165" s="337"/>
      <c r="IHH165" s="337"/>
      <c r="IHI165" s="344"/>
      <c r="IHJ165" s="345"/>
      <c r="IHK165" s="346"/>
      <c r="IHL165" s="347"/>
      <c r="IHM165" s="347"/>
      <c r="IHN165" s="347"/>
      <c r="IHO165" s="347"/>
      <c r="IHP165" s="348"/>
      <c r="IHQ165" s="348"/>
      <c r="IHR165" s="348"/>
      <c r="IHS165" s="348"/>
      <c r="IHT165" s="348"/>
      <c r="IHU165" s="348"/>
      <c r="IHV165" s="348"/>
      <c r="IHW165" s="333"/>
      <c r="IHX165" s="334"/>
      <c r="IHY165" s="335"/>
      <c r="IHZ165" s="336"/>
      <c r="IIA165" s="337"/>
      <c r="IIB165" s="334"/>
      <c r="IIC165" s="338"/>
      <c r="IID165" s="335"/>
      <c r="IIE165" s="336"/>
      <c r="IIF165" s="339"/>
      <c r="IIG165" s="334"/>
      <c r="IIH165" s="339"/>
      <c r="III165" s="340"/>
      <c r="IIJ165" s="337"/>
      <c r="IIK165" s="337"/>
      <c r="IIL165" s="278"/>
      <c r="IIM165" s="332"/>
      <c r="IIN165" s="38"/>
      <c r="IIO165" s="337"/>
      <c r="IIP165" s="341"/>
      <c r="IIQ165" s="342"/>
      <c r="IIR165" s="343"/>
      <c r="IIS165" s="342"/>
      <c r="IIT165" s="344"/>
      <c r="IIU165" s="337"/>
      <c r="IIV165" s="337"/>
      <c r="IIW165" s="337"/>
      <c r="IIX165" s="344"/>
      <c r="IIY165" s="345"/>
      <c r="IIZ165" s="346"/>
      <c r="IJA165" s="347"/>
      <c r="IJB165" s="347"/>
      <c r="IJC165" s="347"/>
      <c r="IJD165" s="347"/>
      <c r="IJE165" s="348"/>
      <c r="IJF165" s="348"/>
      <c r="IJG165" s="348"/>
      <c r="IJH165" s="348"/>
      <c r="IJI165" s="348"/>
      <c r="IJJ165" s="348"/>
      <c r="IJK165" s="348"/>
      <c r="IJL165" s="333"/>
      <c r="IJM165" s="334"/>
      <c r="IJN165" s="335"/>
      <c r="IJO165" s="336"/>
      <c r="IJP165" s="337"/>
      <c r="IJQ165" s="334"/>
      <c r="IJR165" s="338"/>
      <c r="IJS165" s="335"/>
      <c r="IJT165" s="336"/>
      <c r="IJU165" s="339"/>
      <c r="IJV165" s="334"/>
      <c r="IJW165" s="339"/>
      <c r="IJX165" s="340"/>
      <c r="IJY165" s="337"/>
      <c r="IJZ165" s="337"/>
      <c r="IKA165" s="278"/>
      <c r="IKB165" s="332"/>
      <c r="IKC165" s="38"/>
      <c r="IKD165" s="337"/>
      <c r="IKE165" s="341"/>
      <c r="IKF165" s="342"/>
      <c r="IKG165" s="343"/>
      <c r="IKH165" s="342"/>
      <c r="IKI165" s="344"/>
      <c r="IKJ165" s="337"/>
      <c r="IKK165" s="337"/>
      <c r="IKL165" s="337"/>
      <c r="IKM165" s="344"/>
      <c r="IKN165" s="345"/>
      <c r="IKO165" s="346"/>
      <c r="IKP165" s="347"/>
      <c r="IKQ165" s="347"/>
      <c r="IKR165" s="347"/>
      <c r="IKS165" s="347"/>
      <c r="IKT165" s="348"/>
      <c r="IKU165" s="348"/>
      <c r="IKV165" s="348"/>
      <c r="IKW165" s="348"/>
      <c r="IKX165" s="348"/>
      <c r="IKY165" s="348"/>
      <c r="IKZ165" s="348"/>
      <c r="ILA165" s="333"/>
      <c r="ILB165" s="334"/>
      <c r="ILC165" s="335"/>
      <c r="ILD165" s="336"/>
      <c r="ILE165" s="337"/>
      <c r="ILF165" s="334"/>
      <c r="ILG165" s="338"/>
      <c r="ILH165" s="335"/>
      <c r="ILI165" s="336"/>
      <c r="ILJ165" s="339"/>
      <c r="ILK165" s="334"/>
      <c r="ILL165" s="339"/>
      <c r="ILM165" s="340"/>
      <c r="ILN165" s="337"/>
      <c r="ILO165" s="337"/>
      <c r="ILP165" s="278"/>
      <c r="ILQ165" s="332"/>
      <c r="ILR165" s="38"/>
      <c r="ILS165" s="337"/>
      <c r="ILT165" s="341"/>
      <c r="ILU165" s="342"/>
      <c r="ILV165" s="343"/>
      <c r="ILW165" s="342"/>
      <c r="ILX165" s="344"/>
      <c r="ILY165" s="337"/>
      <c r="ILZ165" s="337"/>
      <c r="IMA165" s="337"/>
      <c r="IMB165" s="344"/>
      <c r="IMC165" s="345"/>
      <c r="IMD165" s="346"/>
      <c r="IME165" s="347"/>
      <c r="IMF165" s="347"/>
      <c r="IMG165" s="347"/>
      <c r="IMH165" s="347"/>
      <c r="IMI165" s="348"/>
      <c r="IMJ165" s="348"/>
      <c r="IMK165" s="348"/>
      <c r="IML165" s="348"/>
      <c r="IMM165" s="348"/>
      <c r="IMN165" s="348"/>
      <c r="IMO165" s="348"/>
      <c r="IMP165" s="333"/>
      <c r="IMQ165" s="334"/>
      <c r="IMR165" s="335"/>
      <c r="IMS165" s="336"/>
      <c r="IMT165" s="337"/>
      <c r="IMU165" s="334"/>
      <c r="IMV165" s="338"/>
      <c r="IMW165" s="335"/>
      <c r="IMX165" s="336"/>
      <c r="IMY165" s="339"/>
      <c r="IMZ165" s="334"/>
      <c r="INA165" s="339"/>
      <c r="INB165" s="340"/>
      <c r="INC165" s="337"/>
      <c r="IND165" s="337"/>
      <c r="INE165" s="278"/>
      <c r="INF165" s="332"/>
      <c r="ING165" s="38"/>
      <c r="INH165" s="337"/>
      <c r="INI165" s="341"/>
      <c r="INJ165" s="342"/>
      <c r="INK165" s="343"/>
      <c r="INL165" s="342"/>
      <c r="INM165" s="344"/>
      <c r="INN165" s="337"/>
      <c r="INO165" s="337"/>
      <c r="INP165" s="337"/>
      <c r="INQ165" s="344"/>
      <c r="INR165" s="345"/>
      <c r="INS165" s="346"/>
      <c r="INT165" s="347"/>
      <c r="INU165" s="347"/>
      <c r="INV165" s="347"/>
      <c r="INW165" s="347"/>
      <c r="INX165" s="348"/>
      <c r="INY165" s="348"/>
      <c r="INZ165" s="348"/>
      <c r="IOA165" s="348"/>
      <c r="IOB165" s="348"/>
      <c r="IOC165" s="348"/>
      <c r="IOD165" s="348"/>
      <c r="IOE165" s="333"/>
      <c r="IOF165" s="334"/>
      <c r="IOG165" s="335"/>
      <c r="IOH165" s="336"/>
      <c r="IOI165" s="337"/>
      <c r="IOJ165" s="334"/>
      <c r="IOK165" s="338"/>
      <c r="IOL165" s="335"/>
      <c r="IOM165" s="336"/>
      <c r="ION165" s="339"/>
      <c r="IOO165" s="334"/>
      <c r="IOP165" s="339"/>
      <c r="IOQ165" s="340"/>
      <c r="IOR165" s="337"/>
      <c r="IOS165" s="337"/>
      <c r="IOT165" s="278"/>
      <c r="IOU165" s="332"/>
      <c r="IOV165" s="38"/>
      <c r="IOW165" s="337"/>
      <c r="IOX165" s="341"/>
      <c r="IOY165" s="342"/>
      <c r="IOZ165" s="343"/>
      <c r="IPA165" s="342"/>
      <c r="IPB165" s="344"/>
      <c r="IPC165" s="337"/>
      <c r="IPD165" s="337"/>
      <c r="IPE165" s="337"/>
      <c r="IPF165" s="344"/>
      <c r="IPG165" s="345"/>
      <c r="IPH165" s="346"/>
      <c r="IPI165" s="347"/>
      <c r="IPJ165" s="347"/>
      <c r="IPK165" s="347"/>
      <c r="IPL165" s="347"/>
      <c r="IPM165" s="348"/>
      <c r="IPN165" s="348"/>
      <c r="IPO165" s="348"/>
      <c r="IPP165" s="348"/>
      <c r="IPQ165" s="348"/>
      <c r="IPR165" s="348"/>
      <c r="IPS165" s="348"/>
      <c r="IPT165" s="333"/>
      <c r="IPU165" s="334"/>
      <c r="IPV165" s="335"/>
      <c r="IPW165" s="336"/>
      <c r="IPX165" s="337"/>
      <c r="IPY165" s="334"/>
      <c r="IPZ165" s="338"/>
      <c r="IQA165" s="335"/>
      <c r="IQB165" s="336"/>
      <c r="IQC165" s="339"/>
      <c r="IQD165" s="334"/>
      <c r="IQE165" s="339"/>
      <c r="IQF165" s="340"/>
      <c r="IQG165" s="337"/>
      <c r="IQH165" s="337"/>
      <c r="IQI165" s="278"/>
      <c r="IQJ165" s="332"/>
      <c r="IQK165" s="38"/>
      <c r="IQL165" s="337"/>
      <c r="IQM165" s="341"/>
      <c r="IQN165" s="342"/>
      <c r="IQO165" s="343"/>
      <c r="IQP165" s="342"/>
      <c r="IQQ165" s="344"/>
      <c r="IQR165" s="337"/>
      <c r="IQS165" s="337"/>
      <c r="IQT165" s="337"/>
      <c r="IQU165" s="344"/>
      <c r="IQV165" s="345"/>
      <c r="IQW165" s="346"/>
      <c r="IQX165" s="347"/>
      <c r="IQY165" s="347"/>
      <c r="IQZ165" s="347"/>
      <c r="IRA165" s="347"/>
      <c r="IRB165" s="348"/>
      <c r="IRC165" s="348"/>
      <c r="IRD165" s="348"/>
      <c r="IRE165" s="348"/>
      <c r="IRF165" s="348"/>
      <c r="IRG165" s="348"/>
      <c r="IRH165" s="348"/>
      <c r="IRI165" s="333"/>
      <c r="IRJ165" s="334"/>
      <c r="IRK165" s="335"/>
      <c r="IRL165" s="336"/>
      <c r="IRM165" s="337"/>
      <c r="IRN165" s="334"/>
      <c r="IRO165" s="338"/>
      <c r="IRP165" s="335"/>
      <c r="IRQ165" s="336"/>
      <c r="IRR165" s="339"/>
      <c r="IRS165" s="334"/>
      <c r="IRT165" s="339"/>
      <c r="IRU165" s="340"/>
      <c r="IRV165" s="337"/>
      <c r="IRW165" s="337"/>
      <c r="IRX165" s="278"/>
      <c r="IRY165" s="332"/>
      <c r="IRZ165" s="38"/>
      <c r="ISA165" s="337"/>
      <c r="ISB165" s="341"/>
      <c r="ISC165" s="342"/>
      <c r="ISD165" s="343"/>
      <c r="ISE165" s="342"/>
      <c r="ISF165" s="344"/>
      <c r="ISG165" s="337"/>
      <c r="ISH165" s="337"/>
      <c r="ISI165" s="337"/>
      <c r="ISJ165" s="344"/>
      <c r="ISK165" s="345"/>
      <c r="ISL165" s="346"/>
      <c r="ISM165" s="347"/>
      <c r="ISN165" s="347"/>
      <c r="ISO165" s="347"/>
      <c r="ISP165" s="347"/>
      <c r="ISQ165" s="348"/>
      <c r="ISR165" s="348"/>
      <c r="ISS165" s="348"/>
      <c r="IST165" s="348"/>
      <c r="ISU165" s="348"/>
      <c r="ISV165" s="348"/>
      <c r="ISW165" s="348"/>
      <c r="ISX165" s="333"/>
      <c r="ISY165" s="334"/>
      <c r="ISZ165" s="335"/>
      <c r="ITA165" s="336"/>
      <c r="ITB165" s="337"/>
      <c r="ITC165" s="334"/>
      <c r="ITD165" s="338"/>
      <c r="ITE165" s="335"/>
      <c r="ITF165" s="336"/>
      <c r="ITG165" s="339"/>
      <c r="ITH165" s="334"/>
      <c r="ITI165" s="339"/>
      <c r="ITJ165" s="340"/>
      <c r="ITK165" s="337"/>
      <c r="ITL165" s="337"/>
      <c r="ITM165" s="278"/>
      <c r="ITN165" s="332"/>
      <c r="ITO165" s="38"/>
      <c r="ITP165" s="337"/>
      <c r="ITQ165" s="341"/>
      <c r="ITR165" s="342"/>
      <c r="ITS165" s="343"/>
      <c r="ITT165" s="342"/>
      <c r="ITU165" s="344"/>
      <c r="ITV165" s="337"/>
      <c r="ITW165" s="337"/>
      <c r="ITX165" s="337"/>
      <c r="ITY165" s="344"/>
      <c r="ITZ165" s="345"/>
      <c r="IUA165" s="346"/>
      <c r="IUB165" s="347"/>
      <c r="IUC165" s="347"/>
      <c r="IUD165" s="347"/>
      <c r="IUE165" s="347"/>
      <c r="IUF165" s="348"/>
      <c r="IUG165" s="348"/>
      <c r="IUH165" s="348"/>
      <c r="IUI165" s="348"/>
      <c r="IUJ165" s="348"/>
      <c r="IUK165" s="348"/>
      <c r="IUL165" s="348"/>
      <c r="IUM165" s="333"/>
      <c r="IUN165" s="334"/>
      <c r="IUO165" s="335"/>
      <c r="IUP165" s="336"/>
      <c r="IUQ165" s="337"/>
      <c r="IUR165" s="334"/>
      <c r="IUS165" s="338"/>
      <c r="IUT165" s="335"/>
      <c r="IUU165" s="336"/>
      <c r="IUV165" s="339"/>
      <c r="IUW165" s="334"/>
      <c r="IUX165" s="339"/>
      <c r="IUY165" s="340"/>
      <c r="IUZ165" s="337"/>
      <c r="IVA165" s="337"/>
      <c r="IVB165" s="278"/>
      <c r="IVC165" s="332"/>
      <c r="IVD165" s="38"/>
      <c r="IVE165" s="337"/>
      <c r="IVF165" s="341"/>
      <c r="IVG165" s="342"/>
      <c r="IVH165" s="343"/>
      <c r="IVI165" s="342"/>
      <c r="IVJ165" s="344"/>
      <c r="IVK165" s="337"/>
      <c r="IVL165" s="337"/>
      <c r="IVM165" s="337"/>
      <c r="IVN165" s="344"/>
      <c r="IVO165" s="345"/>
      <c r="IVP165" s="346"/>
      <c r="IVQ165" s="347"/>
      <c r="IVR165" s="347"/>
      <c r="IVS165" s="347"/>
      <c r="IVT165" s="347"/>
      <c r="IVU165" s="348"/>
      <c r="IVV165" s="348"/>
      <c r="IVW165" s="348"/>
      <c r="IVX165" s="348"/>
      <c r="IVY165" s="348"/>
      <c r="IVZ165" s="348"/>
      <c r="IWA165" s="348"/>
      <c r="IWB165" s="333"/>
      <c r="IWC165" s="334"/>
      <c r="IWD165" s="335"/>
      <c r="IWE165" s="336"/>
      <c r="IWF165" s="337"/>
      <c r="IWG165" s="334"/>
      <c r="IWH165" s="338"/>
      <c r="IWI165" s="335"/>
      <c r="IWJ165" s="336"/>
      <c r="IWK165" s="339"/>
      <c r="IWL165" s="334"/>
      <c r="IWM165" s="339"/>
      <c r="IWN165" s="340"/>
      <c r="IWO165" s="337"/>
      <c r="IWP165" s="337"/>
      <c r="IWQ165" s="278"/>
      <c r="IWR165" s="332"/>
      <c r="IWS165" s="38"/>
      <c r="IWT165" s="337"/>
      <c r="IWU165" s="341"/>
      <c r="IWV165" s="342"/>
      <c r="IWW165" s="343"/>
      <c r="IWX165" s="342"/>
      <c r="IWY165" s="344"/>
      <c r="IWZ165" s="337"/>
      <c r="IXA165" s="337"/>
      <c r="IXB165" s="337"/>
      <c r="IXC165" s="344"/>
      <c r="IXD165" s="345"/>
      <c r="IXE165" s="346"/>
      <c r="IXF165" s="347"/>
      <c r="IXG165" s="347"/>
      <c r="IXH165" s="347"/>
      <c r="IXI165" s="347"/>
      <c r="IXJ165" s="348"/>
      <c r="IXK165" s="348"/>
      <c r="IXL165" s="348"/>
      <c r="IXM165" s="348"/>
      <c r="IXN165" s="348"/>
      <c r="IXO165" s="348"/>
      <c r="IXP165" s="348"/>
      <c r="IXQ165" s="333"/>
      <c r="IXR165" s="334"/>
      <c r="IXS165" s="335"/>
      <c r="IXT165" s="336"/>
      <c r="IXU165" s="337"/>
      <c r="IXV165" s="334"/>
      <c r="IXW165" s="338"/>
      <c r="IXX165" s="335"/>
      <c r="IXY165" s="336"/>
      <c r="IXZ165" s="339"/>
      <c r="IYA165" s="334"/>
      <c r="IYB165" s="339"/>
      <c r="IYC165" s="340"/>
      <c r="IYD165" s="337"/>
      <c r="IYE165" s="337"/>
      <c r="IYF165" s="278"/>
      <c r="IYG165" s="332"/>
      <c r="IYH165" s="38"/>
      <c r="IYI165" s="337"/>
      <c r="IYJ165" s="341"/>
      <c r="IYK165" s="342"/>
      <c r="IYL165" s="343"/>
      <c r="IYM165" s="342"/>
      <c r="IYN165" s="344"/>
      <c r="IYO165" s="337"/>
      <c r="IYP165" s="337"/>
      <c r="IYQ165" s="337"/>
      <c r="IYR165" s="344"/>
      <c r="IYS165" s="345"/>
      <c r="IYT165" s="346"/>
      <c r="IYU165" s="347"/>
      <c r="IYV165" s="347"/>
      <c r="IYW165" s="347"/>
      <c r="IYX165" s="347"/>
      <c r="IYY165" s="348"/>
      <c r="IYZ165" s="348"/>
      <c r="IZA165" s="348"/>
      <c r="IZB165" s="348"/>
      <c r="IZC165" s="348"/>
      <c r="IZD165" s="348"/>
      <c r="IZE165" s="348"/>
      <c r="IZF165" s="333"/>
      <c r="IZG165" s="334"/>
      <c r="IZH165" s="335"/>
      <c r="IZI165" s="336"/>
      <c r="IZJ165" s="337"/>
      <c r="IZK165" s="334"/>
      <c r="IZL165" s="338"/>
      <c r="IZM165" s="335"/>
      <c r="IZN165" s="336"/>
      <c r="IZO165" s="339"/>
      <c r="IZP165" s="334"/>
      <c r="IZQ165" s="339"/>
      <c r="IZR165" s="340"/>
      <c r="IZS165" s="337"/>
      <c r="IZT165" s="337"/>
      <c r="IZU165" s="278"/>
      <c r="IZV165" s="332"/>
      <c r="IZW165" s="38"/>
      <c r="IZX165" s="337"/>
      <c r="IZY165" s="341"/>
      <c r="IZZ165" s="342"/>
      <c r="JAA165" s="343"/>
      <c r="JAB165" s="342"/>
      <c r="JAC165" s="344"/>
      <c r="JAD165" s="337"/>
      <c r="JAE165" s="337"/>
      <c r="JAF165" s="337"/>
      <c r="JAG165" s="344"/>
      <c r="JAH165" s="345"/>
      <c r="JAI165" s="346"/>
      <c r="JAJ165" s="347"/>
      <c r="JAK165" s="347"/>
      <c r="JAL165" s="347"/>
      <c r="JAM165" s="347"/>
      <c r="JAN165" s="348"/>
      <c r="JAO165" s="348"/>
      <c r="JAP165" s="348"/>
      <c r="JAQ165" s="348"/>
      <c r="JAR165" s="348"/>
      <c r="JAS165" s="348"/>
      <c r="JAT165" s="348"/>
      <c r="JAU165" s="333"/>
      <c r="JAV165" s="334"/>
      <c r="JAW165" s="335"/>
      <c r="JAX165" s="336"/>
      <c r="JAY165" s="337"/>
      <c r="JAZ165" s="334"/>
      <c r="JBA165" s="338"/>
      <c r="JBB165" s="335"/>
      <c r="JBC165" s="336"/>
      <c r="JBD165" s="339"/>
      <c r="JBE165" s="334"/>
      <c r="JBF165" s="339"/>
      <c r="JBG165" s="340"/>
      <c r="JBH165" s="337"/>
      <c r="JBI165" s="337"/>
      <c r="JBJ165" s="278"/>
      <c r="JBK165" s="332"/>
      <c r="JBL165" s="38"/>
      <c r="JBM165" s="337"/>
      <c r="JBN165" s="341"/>
      <c r="JBO165" s="342"/>
      <c r="JBP165" s="343"/>
      <c r="JBQ165" s="342"/>
      <c r="JBR165" s="344"/>
      <c r="JBS165" s="337"/>
      <c r="JBT165" s="337"/>
      <c r="JBU165" s="337"/>
      <c r="JBV165" s="344"/>
      <c r="JBW165" s="345"/>
      <c r="JBX165" s="346"/>
      <c r="JBY165" s="347"/>
      <c r="JBZ165" s="347"/>
      <c r="JCA165" s="347"/>
      <c r="JCB165" s="347"/>
      <c r="JCC165" s="348"/>
      <c r="JCD165" s="348"/>
      <c r="JCE165" s="348"/>
      <c r="JCF165" s="348"/>
      <c r="JCG165" s="348"/>
      <c r="JCH165" s="348"/>
      <c r="JCI165" s="348"/>
      <c r="JCJ165" s="333"/>
      <c r="JCK165" s="334"/>
      <c r="JCL165" s="335"/>
      <c r="JCM165" s="336"/>
      <c r="JCN165" s="337"/>
      <c r="JCO165" s="334"/>
      <c r="JCP165" s="338"/>
      <c r="JCQ165" s="335"/>
      <c r="JCR165" s="336"/>
      <c r="JCS165" s="339"/>
      <c r="JCT165" s="334"/>
      <c r="JCU165" s="339"/>
      <c r="JCV165" s="340"/>
      <c r="JCW165" s="337"/>
      <c r="JCX165" s="337"/>
      <c r="JCY165" s="278"/>
      <c r="JCZ165" s="332"/>
      <c r="JDA165" s="38"/>
      <c r="JDB165" s="337"/>
      <c r="JDC165" s="341"/>
      <c r="JDD165" s="342"/>
      <c r="JDE165" s="343"/>
      <c r="JDF165" s="342"/>
      <c r="JDG165" s="344"/>
      <c r="JDH165" s="337"/>
      <c r="JDI165" s="337"/>
      <c r="JDJ165" s="337"/>
      <c r="JDK165" s="344"/>
      <c r="JDL165" s="345"/>
      <c r="JDM165" s="346"/>
      <c r="JDN165" s="347"/>
      <c r="JDO165" s="347"/>
      <c r="JDP165" s="347"/>
      <c r="JDQ165" s="347"/>
      <c r="JDR165" s="348"/>
      <c r="JDS165" s="348"/>
      <c r="JDT165" s="348"/>
      <c r="JDU165" s="348"/>
      <c r="JDV165" s="348"/>
      <c r="JDW165" s="348"/>
      <c r="JDX165" s="348"/>
      <c r="JDY165" s="333"/>
      <c r="JDZ165" s="334"/>
      <c r="JEA165" s="335"/>
      <c r="JEB165" s="336"/>
      <c r="JEC165" s="337"/>
      <c r="JED165" s="334"/>
      <c r="JEE165" s="338"/>
      <c r="JEF165" s="335"/>
      <c r="JEG165" s="336"/>
      <c r="JEH165" s="339"/>
      <c r="JEI165" s="334"/>
      <c r="JEJ165" s="339"/>
      <c r="JEK165" s="340"/>
      <c r="JEL165" s="337"/>
      <c r="JEM165" s="337"/>
      <c r="JEN165" s="278"/>
      <c r="JEO165" s="332"/>
      <c r="JEP165" s="38"/>
      <c r="JEQ165" s="337"/>
      <c r="JER165" s="341"/>
      <c r="JES165" s="342"/>
      <c r="JET165" s="343"/>
      <c r="JEU165" s="342"/>
      <c r="JEV165" s="344"/>
      <c r="JEW165" s="337"/>
      <c r="JEX165" s="337"/>
      <c r="JEY165" s="337"/>
      <c r="JEZ165" s="344"/>
      <c r="JFA165" s="345"/>
      <c r="JFB165" s="346"/>
      <c r="JFC165" s="347"/>
      <c r="JFD165" s="347"/>
      <c r="JFE165" s="347"/>
      <c r="JFF165" s="347"/>
      <c r="JFG165" s="348"/>
      <c r="JFH165" s="348"/>
      <c r="JFI165" s="348"/>
      <c r="JFJ165" s="348"/>
      <c r="JFK165" s="348"/>
      <c r="JFL165" s="348"/>
      <c r="JFM165" s="348"/>
      <c r="JFN165" s="333"/>
      <c r="JFO165" s="334"/>
      <c r="JFP165" s="335"/>
      <c r="JFQ165" s="336"/>
      <c r="JFR165" s="337"/>
      <c r="JFS165" s="334"/>
      <c r="JFT165" s="338"/>
      <c r="JFU165" s="335"/>
      <c r="JFV165" s="336"/>
      <c r="JFW165" s="339"/>
      <c r="JFX165" s="334"/>
      <c r="JFY165" s="339"/>
      <c r="JFZ165" s="340"/>
      <c r="JGA165" s="337"/>
      <c r="JGB165" s="337"/>
      <c r="JGC165" s="278"/>
      <c r="JGD165" s="332"/>
      <c r="JGE165" s="38"/>
      <c r="JGF165" s="337"/>
      <c r="JGG165" s="341"/>
      <c r="JGH165" s="342"/>
      <c r="JGI165" s="343"/>
      <c r="JGJ165" s="342"/>
      <c r="JGK165" s="344"/>
      <c r="JGL165" s="337"/>
      <c r="JGM165" s="337"/>
      <c r="JGN165" s="337"/>
      <c r="JGO165" s="344"/>
      <c r="JGP165" s="345"/>
      <c r="JGQ165" s="346"/>
      <c r="JGR165" s="347"/>
      <c r="JGS165" s="347"/>
      <c r="JGT165" s="347"/>
      <c r="JGU165" s="347"/>
      <c r="JGV165" s="348"/>
      <c r="JGW165" s="348"/>
      <c r="JGX165" s="348"/>
      <c r="JGY165" s="348"/>
      <c r="JGZ165" s="348"/>
      <c r="JHA165" s="348"/>
      <c r="JHB165" s="348"/>
      <c r="JHC165" s="333"/>
      <c r="JHD165" s="334"/>
      <c r="JHE165" s="335"/>
      <c r="JHF165" s="336"/>
      <c r="JHG165" s="337"/>
      <c r="JHH165" s="334"/>
      <c r="JHI165" s="338"/>
      <c r="JHJ165" s="335"/>
      <c r="JHK165" s="336"/>
      <c r="JHL165" s="339"/>
      <c r="JHM165" s="334"/>
      <c r="JHN165" s="339"/>
      <c r="JHO165" s="340"/>
      <c r="JHP165" s="337"/>
      <c r="JHQ165" s="337"/>
      <c r="JHR165" s="278"/>
      <c r="JHS165" s="332"/>
      <c r="JHT165" s="38"/>
      <c r="JHU165" s="337"/>
      <c r="JHV165" s="341"/>
      <c r="JHW165" s="342"/>
      <c r="JHX165" s="343"/>
      <c r="JHY165" s="342"/>
      <c r="JHZ165" s="344"/>
      <c r="JIA165" s="337"/>
      <c r="JIB165" s="337"/>
      <c r="JIC165" s="337"/>
      <c r="JID165" s="344"/>
      <c r="JIE165" s="345"/>
      <c r="JIF165" s="346"/>
      <c r="JIG165" s="347"/>
      <c r="JIH165" s="347"/>
      <c r="JII165" s="347"/>
      <c r="JIJ165" s="347"/>
      <c r="JIK165" s="348"/>
      <c r="JIL165" s="348"/>
      <c r="JIM165" s="348"/>
      <c r="JIN165" s="348"/>
      <c r="JIO165" s="348"/>
      <c r="JIP165" s="348"/>
      <c r="JIQ165" s="348"/>
      <c r="JIR165" s="333"/>
      <c r="JIS165" s="334"/>
      <c r="JIT165" s="335"/>
      <c r="JIU165" s="336"/>
      <c r="JIV165" s="337"/>
      <c r="JIW165" s="334"/>
      <c r="JIX165" s="338"/>
      <c r="JIY165" s="335"/>
      <c r="JIZ165" s="336"/>
      <c r="JJA165" s="339"/>
      <c r="JJB165" s="334"/>
      <c r="JJC165" s="339"/>
      <c r="JJD165" s="340"/>
      <c r="JJE165" s="337"/>
      <c r="JJF165" s="337"/>
      <c r="JJG165" s="278"/>
      <c r="JJH165" s="332"/>
      <c r="JJI165" s="38"/>
      <c r="JJJ165" s="337"/>
      <c r="JJK165" s="341"/>
      <c r="JJL165" s="342"/>
      <c r="JJM165" s="343"/>
      <c r="JJN165" s="342"/>
      <c r="JJO165" s="344"/>
      <c r="JJP165" s="337"/>
      <c r="JJQ165" s="337"/>
      <c r="JJR165" s="337"/>
      <c r="JJS165" s="344"/>
      <c r="JJT165" s="345"/>
      <c r="JJU165" s="346"/>
      <c r="JJV165" s="347"/>
      <c r="JJW165" s="347"/>
      <c r="JJX165" s="347"/>
      <c r="JJY165" s="347"/>
      <c r="JJZ165" s="348"/>
      <c r="JKA165" s="348"/>
      <c r="JKB165" s="348"/>
      <c r="JKC165" s="348"/>
      <c r="JKD165" s="348"/>
      <c r="JKE165" s="348"/>
      <c r="JKF165" s="348"/>
      <c r="JKG165" s="333"/>
      <c r="JKH165" s="334"/>
      <c r="JKI165" s="335"/>
      <c r="JKJ165" s="336"/>
      <c r="JKK165" s="337"/>
      <c r="JKL165" s="334"/>
      <c r="JKM165" s="338"/>
      <c r="JKN165" s="335"/>
      <c r="JKO165" s="336"/>
      <c r="JKP165" s="339"/>
      <c r="JKQ165" s="334"/>
      <c r="JKR165" s="339"/>
      <c r="JKS165" s="340"/>
      <c r="JKT165" s="337"/>
      <c r="JKU165" s="337"/>
      <c r="JKV165" s="278"/>
      <c r="JKW165" s="332"/>
      <c r="JKX165" s="38"/>
      <c r="JKY165" s="337"/>
      <c r="JKZ165" s="341"/>
      <c r="JLA165" s="342"/>
      <c r="JLB165" s="343"/>
      <c r="JLC165" s="342"/>
      <c r="JLD165" s="344"/>
      <c r="JLE165" s="337"/>
      <c r="JLF165" s="337"/>
      <c r="JLG165" s="337"/>
      <c r="JLH165" s="344"/>
      <c r="JLI165" s="345"/>
      <c r="JLJ165" s="346"/>
      <c r="JLK165" s="347"/>
      <c r="JLL165" s="347"/>
      <c r="JLM165" s="347"/>
      <c r="JLN165" s="347"/>
      <c r="JLO165" s="348"/>
      <c r="JLP165" s="348"/>
      <c r="JLQ165" s="348"/>
      <c r="JLR165" s="348"/>
      <c r="JLS165" s="348"/>
      <c r="JLT165" s="348"/>
      <c r="JLU165" s="348"/>
      <c r="JLV165" s="333"/>
      <c r="JLW165" s="334"/>
      <c r="JLX165" s="335"/>
      <c r="JLY165" s="336"/>
      <c r="JLZ165" s="337"/>
      <c r="JMA165" s="334"/>
      <c r="JMB165" s="338"/>
      <c r="JMC165" s="335"/>
      <c r="JMD165" s="336"/>
      <c r="JME165" s="339"/>
      <c r="JMF165" s="334"/>
      <c r="JMG165" s="339"/>
      <c r="JMH165" s="340"/>
      <c r="JMI165" s="337"/>
      <c r="JMJ165" s="337"/>
      <c r="JMK165" s="278"/>
      <c r="JML165" s="332"/>
      <c r="JMM165" s="38"/>
      <c r="JMN165" s="337"/>
      <c r="JMO165" s="341"/>
      <c r="JMP165" s="342"/>
      <c r="JMQ165" s="343"/>
      <c r="JMR165" s="342"/>
      <c r="JMS165" s="344"/>
      <c r="JMT165" s="337"/>
      <c r="JMU165" s="337"/>
      <c r="JMV165" s="337"/>
      <c r="JMW165" s="344"/>
      <c r="JMX165" s="345"/>
      <c r="JMY165" s="346"/>
      <c r="JMZ165" s="347"/>
      <c r="JNA165" s="347"/>
      <c r="JNB165" s="347"/>
      <c r="JNC165" s="347"/>
      <c r="JND165" s="348"/>
      <c r="JNE165" s="348"/>
      <c r="JNF165" s="348"/>
      <c r="JNG165" s="348"/>
      <c r="JNH165" s="348"/>
      <c r="JNI165" s="348"/>
      <c r="JNJ165" s="348"/>
      <c r="JNK165" s="333"/>
      <c r="JNL165" s="334"/>
      <c r="JNM165" s="335"/>
      <c r="JNN165" s="336"/>
      <c r="JNO165" s="337"/>
      <c r="JNP165" s="334"/>
      <c r="JNQ165" s="338"/>
      <c r="JNR165" s="335"/>
      <c r="JNS165" s="336"/>
      <c r="JNT165" s="339"/>
      <c r="JNU165" s="334"/>
      <c r="JNV165" s="339"/>
      <c r="JNW165" s="340"/>
      <c r="JNX165" s="337"/>
      <c r="JNY165" s="337"/>
      <c r="JNZ165" s="278"/>
      <c r="JOA165" s="332"/>
      <c r="JOB165" s="38"/>
      <c r="JOC165" s="337"/>
      <c r="JOD165" s="341"/>
      <c r="JOE165" s="342"/>
      <c r="JOF165" s="343"/>
      <c r="JOG165" s="342"/>
      <c r="JOH165" s="344"/>
      <c r="JOI165" s="337"/>
      <c r="JOJ165" s="337"/>
      <c r="JOK165" s="337"/>
      <c r="JOL165" s="344"/>
      <c r="JOM165" s="345"/>
      <c r="JON165" s="346"/>
      <c r="JOO165" s="347"/>
      <c r="JOP165" s="347"/>
      <c r="JOQ165" s="347"/>
      <c r="JOR165" s="347"/>
      <c r="JOS165" s="348"/>
      <c r="JOT165" s="348"/>
      <c r="JOU165" s="348"/>
      <c r="JOV165" s="348"/>
      <c r="JOW165" s="348"/>
      <c r="JOX165" s="348"/>
      <c r="JOY165" s="348"/>
      <c r="JOZ165" s="333"/>
      <c r="JPA165" s="334"/>
      <c r="JPB165" s="335"/>
      <c r="JPC165" s="336"/>
      <c r="JPD165" s="337"/>
      <c r="JPE165" s="334"/>
      <c r="JPF165" s="338"/>
      <c r="JPG165" s="335"/>
      <c r="JPH165" s="336"/>
      <c r="JPI165" s="339"/>
      <c r="JPJ165" s="334"/>
      <c r="JPK165" s="339"/>
      <c r="JPL165" s="340"/>
      <c r="JPM165" s="337"/>
      <c r="JPN165" s="337"/>
      <c r="JPO165" s="278"/>
      <c r="JPP165" s="332"/>
      <c r="JPQ165" s="38"/>
      <c r="JPR165" s="337"/>
      <c r="JPS165" s="341"/>
      <c r="JPT165" s="342"/>
      <c r="JPU165" s="343"/>
      <c r="JPV165" s="342"/>
      <c r="JPW165" s="344"/>
      <c r="JPX165" s="337"/>
      <c r="JPY165" s="337"/>
      <c r="JPZ165" s="337"/>
      <c r="JQA165" s="344"/>
      <c r="JQB165" s="345"/>
      <c r="JQC165" s="346"/>
      <c r="JQD165" s="347"/>
      <c r="JQE165" s="347"/>
      <c r="JQF165" s="347"/>
      <c r="JQG165" s="347"/>
      <c r="JQH165" s="348"/>
      <c r="JQI165" s="348"/>
      <c r="JQJ165" s="348"/>
      <c r="JQK165" s="348"/>
      <c r="JQL165" s="348"/>
      <c r="JQM165" s="348"/>
      <c r="JQN165" s="348"/>
      <c r="JQO165" s="333"/>
      <c r="JQP165" s="334"/>
      <c r="JQQ165" s="335"/>
      <c r="JQR165" s="336"/>
      <c r="JQS165" s="337"/>
      <c r="JQT165" s="334"/>
      <c r="JQU165" s="338"/>
      <c r="JQV165" s="335"/>
      <c r="JQW165" s="336"/>
      <c r="JQX165" s="339"/>
      <c r="JQY165" s="334"/>
      <c r="JQZ165" s="339"/>
      <c r="JRA165" s="340"/>
      <c r="JRB165" s="337"/>
      <c r="JRC165" s="337"/>
      <c r="JRD165" s="278"/>
      <c r="JRE165" s="332"/>
      <c r="JRF165" s="38"/>
      <c r="JRG165" s="337"/>
      <c r="JRH165" s="341"/>
      <c r="JRI165" s="342"/>
      <c r="JRJ165" s="343"/>
      <c r="JRK165" s="342"/>
      <c r="JRL165" s="344"/>
      <c r="JRM165" s="337"/>
      <c r="JRN165" s="337"/>
      <c r="JRO165" s="337"/>
      <c r="JRP165" s="344"/>
      <c r="JRQ165" s="345"/>
      <c r="JRR165" s="346"/>
      <c r="JRS165" s="347"/>
      <c r="JRT165" s="347"/>
      <c r="JRU165" s="347"/>
      <c r="JRV165" s="347"/>
      <c r="JRW165" s="348"/>
      <c r="JRX165" s="348"/>
      <c r="JRY165" s="348"/>
      <c r="JRZ165" s="348"/>
      <c r="JSA165" s="348"/>
      <c r="JSB165" s="348"/>
      <c r="JSC165" s="348"/>
      <c r="JSD165" s="333"/>
      <c r="JSE165" s="334"/>
      <c r="JSF165" s="335"/>
      <c r="JSG165" s="336"/>
      <c r="JSH165" s="337"/>
      <c r="JSI165" s="334"/>
      <c r="JSJ165" s="338"/>
      <c r="JSK165" s="335"/>
      <c r="JSL165" s="336"/>
      <c r="JSM165" s="339"/>
      <c r="JSN165" s="334"/>
      <c r="JSO165" s="339"/>
      <c r="JSP165" s="340"/>
      <c r="JSQ165" s="337"/>
      <c r="JSR165" s="337"/>
      <c r="JSS165" s="278"/>
      <c r="JST165" s="332"/>
      <c r="JSU165" s="38"/>
      <c r="JSV165" s="337"/>
      <c r="JSW165" s="341"/>
      <c r="JSX165" s="342"/>
      <c r="JSY165" s="343"/>
      <c r="JSZ165" s="342"/>
      <c r="JTA165" s="344"/>
      <c r="JTB165" s="337"/>
      <c r="JTC165" s="337"/>
      <c r="JTD165" s="337"/>
      <c r="JTE165" s="344"/>
      <c r="JTF165" s="345"/>
      <c r="JTG165" s="346"/>
      <c r="JTH165" s="347"/>
      <c r="JTI165" s="347"/>
      <c r="JTJ165" s="347"/>
      <c r="JTK165" s="347"/>
      <c r="JTL165" s="348"/>
      <c r="JTM165" s="348"/>
      <c r="JTN165" s="348"/>
      <c r="JTO165" s="348"/>
      <c r="JTP165" s="348"/>
      <c r="JTQ165" s="348"/>
      <c r="JTR165" s="348"/>
      <c r="JTS165" s="333"/>
      <c r="JTT165" s="334"/>
      <c r="JTU165" s="335"/>
      <c r="JTV165" s="336"/>
      <c r="JTW165" s="337"/>
      <c r="JTX165" s="334"/>
      <c r="JTY165" s="338"/>
      <c r="JTZ165" s="335"/>
      <c r="JUA165" s="336"/>
      <c r="JUB165" s="339"/>
      <c r="JUC165" s="334"/>
      <c r="JUD165" s="339"/>
      <c r="JUE165" s="340"/>
      <c r="JUF165" s="337"/>
      <c r="JUG165" s="337"/>
      <c r="JUH165" s="278"/>
      <c r="JUI165" s="332"/>
      <c r="JUJ165" s="38"/>
      <c r="JUK165" s="337"/>
      <c r="JUL165" s="341"/>
      <c r="JUM165" s="342"/>
      <c r="JUN165" s="343"/>
      <c r="JUO165" s="342"/>
      <c r="JUP165" s="344"/>
      <c r="JUQ165" s="337"/>
      <c r="JUR165" s="337"/>
      <c r="JUS165" s="337"/>
      <c r="JUT165" s="344"/>
      <c r="JUU165" s="345"/>
      <c r="JUV165" s="346"/>
      <c r="JUW165" s="347"/>
      <c r="JUX165" s="347"/>
      <c r="JUY165" s="347"/>
      <c r="JUZ165" s="347"/>
      <c r="JVA165" s="348"/>
      <c r="JVB165" s="348"/>
      <c r="JVC165" s="348"/>
      <c r="JVD165" s="348"/>
      <c r="JVE165" s="348"/>
      <c r="JVF165" s="348"/>
      <c r="JVG165" s="348"/>
      <c r="JVH165" s="333"/>
      <c r="JVI165" s="334"/>
      <c r="JVJ165" s="335"/>
      <c r="JVK165" s="336"/>
      <c r="JVL165" s="337"/>
      <c r="JVM165" s="334"/>
      <c r="JVN165" s="338"/>
      <c r="JVO165" s="335"/>
      <c r="JVP165" s="336"/>
      <c r="JVQ165" s="339"/>
      <c r="JVR165" s="334"/>
      <c r="JVS165" s="339"/>
      <c r="JVT165" s="340"/>
      <c r="JVU165" s="337"/>
      <c r="JVV165" s="337"/>
      <c r="JVW165" s="278"/>
      <c r="JVX165" s="332"/>
      <c r="JVY165" s="38"/>
      <c r="JVZ165" s="337"/>
      <c r="JWA165" s="341"/>
      <c r="JWB165" s="342"/>
      <c r="JWC165" s="343"/>
      <c r="JWD165" s="342"/>
      <c r="JWE165" s="344"/>
      <c r="JWF165" s="337"/>
      <c r="JWG165" s="337"/>
      <c r="JWH165" s="337"/>
      <c r="JWI165" s="344"/>
      <c r="JWJ165" s="345"/>
      <c r="JWK165" s="346"/>
      <c r="JWL165" s="347"/>
      <c r="JWM165" s="347"/>
      <c r="JWN165" s="347"/>
      <c r="JWO165" s="347"/>
      <c r="JWP165" s="348"/>
      <c r="JWQ165" s="348"/>
      <c r="JWR165" s="348"/>
      <c r="JWS165" s="348"/>
      <c r="JWT165" s="348"/>
      <c r="JWU165" s="348"/>
      <c r="JWV165" s="348"/>
      <c r="JWW165" s="333"/>
      <c r="JWX165" s="334"/>
      <c r="JWY165" s="335"/>
      <c r="JWZ165" s="336"/>
      <c r="JXA165" s="337"/>
      <c r="JXB165" s="334"/>
      <c r="JXC165" s="338"/>
      <c r="JXD165" s="335"/>
      <c r="JXE165" s="336"/>
      <c r="JXF165" s="339"/>
      <c r="JXG165" s="334"/>
      <c r="JXH165" s="339"/>
      <c r="JXI165" s="340"/>
      <c r="JXJ165" s="337"/>
      <c r="JXK165" s="337"/>
      <c r="JXL165" s="278"/>
      <c r="JXM165" s="332"/>
      <c r="JXN165" s="38"/>
      <c r="JXO165" s="337"/>
      <c r="JXP165" s="341"/>
      <c r="JXQ165" s="342"/>
      <c r="JXR165" s="343"/>
      <c r="JXS165" s="342"/>
      <c r="JXT165" s="344"/>
      <c r="JXU165" s="337"/>
      <c r="JXV165" s="337"/>
      <c r="JXW165" s="337"/>
      <c r="JXX165" s="344"/>
      <c r="JXY165" s="345"/>
      <c r="JXZ165" s="346"/>
      <c r="JYA165" s="347"/>
      <c r="JYB165" s="347"/>
      <c r="JYC165" s="347"/>
      <c r="JYD165" s="347"/>
      <c r="JYE165" s="348"/>
      <c r="JYF165" s="348"/>
      <c r="JYG165" s="348"/>
      <c r="JYH165" s="348"/>
      <c r="JYI165" s="348"/>
      <c r="JYJ165" s="348"/>
      <c r="JYK165" s="348"/>
      <c r="JYL165" s="333"/>
      <c r="JYM165" s="334"/>
      <c r="JYN165" s="335"/>
      <c r="JYO165" s="336"/>
      <c r="JYP165" s="337"/>
      <c r="JYQ165" s="334"/>
      <c r="JYR165" s="338"/>
      <c r="JYS165" s="335"/>
      <c r="JYT165" s="336"/>
      <c r="JYU165" s="339"/>
      <c r="JYV165" s="334"/>
      <c r="JYW165" s="339"/>
      <c r="JYX165" s="340"/>
      <c r="JYY165" s="337"/>
      <c r="JYZ165" s="337"/>
      <c r="JZA165" s="278"/>
      <c r="JZB165" s="332"/>
      <c r="JZC165" s="38"/>
      <c r="JZD165" s="337"/>
      <c r="JZE165" s="341"/>
      <c r="JZF165" s="342"/>
      <c r="JZG165" s="343"/>
      <c r="JZH165" s="342"/>
      <c r="JZI165" s="344"/>
      <c r="JZJ165" s="337"/>
      <c r="JZK165" s="337"/>
      <c r="JZL165" s="337"/>
      <c r="JZM165" s="344"/>
      <c r="JZN165" s="345"/>
      <c r="JZO165" s="346"/>
      <c r="JZP165" s="347"/>
      <c r="JZQ165" s="347"/>
      <c r="JZR165" s="347"/>
      <c r="JZS165" s="347"/>
      <c r="JZT165" s="348"/>
      <c r="JZU165" s="348"/>
      <c r="JZV165" s="348"/>
      <c r="JZW165" s="348"/>
      <c r="JZX165" s="348"/>
      <c r="JZY165" s="348"/>
      <c r="JZZ165" s="348"/>
      <c r="KAA165" s="333"/>
      <c r="KAB165" s="334"/>
      <c r="KAC165" s="335"/>
      <c r="KAD165" s="336"/>
      <c r="KAE165" s="337"/>
      <c r="KAF165" s="334"/>
      <c r="KAG165" s="338"/>
      <c r="KAH165" s="335"/>
      <c r="KAI165" s="336"/>
      <c r="KAJ165" s="339"/>
      <c r="KAK165" s="334"/>
      <c r="KAL165" s="339"/>
      <c r="KAM165" s="340"/>
      <c r="KAN165" s="337"/>
      <c r="KAO165" s="337"/>
      <c r="KAP165" s="278"/>
      <c r="KAQ165" s="332"/>
      <c r="KAR165" s="38"/>
      <c r="KAS165" s="337"/>
      <c r="KAT165" s="341"/>
      <c r="KAU165" s="342"/>
      <c r="KAV165" s="343"/>
      <c r="KAW165" s="342"/>
      <c r="KAX165" s="344"/>
      <c r="KAY165" s="337"/>
      <c r="KAZ165" s="337"/>
      <c r="KBA165" s="337"/>
      <c r="KBB165" s="344"/>
      <c r="KBC165" s="345"/>
      <c r="KBD165" s="346"/>
      <c r="KBE165" s="347"/>
      <c r="KBF165" s="347"/>
      <c r="KBG165" s="347"/>
      <c r="KBH165" s="347"/>
      <c r="KBI165" s="348"/>
      <c r="KBJ165" s="348"/>
      <c r="KBK165" s="348"/>
      <c r="KBL165" s="348"/>
      <c r="KBM165" s="348"/>
      <c r="KBN165" s="348"/>
      <c r="KBO165" s="348"/>
      <c r="KBP165" s="333"/>
      <c r="KBQ165" s="334"/>
      <c r="KBR165" s="335"/>
      <c r="KBS165" s="336"/>
      <c r="KBT165" s="337"/>
      <c r="KBU165" s="334"/>
      <c r="KBV165" s="338"/>
      <c r="KBW165" s="335"/>
      <c r="KBX165" s="336"/>
      <c r="KBY165" s="339"/>
      <c r="KBZ165" s="334"/>
      <c r="KCA165" s="339"/>
      <c r="KCB165" s="340"/>
      <c r="KCC165" s="337"/>
      <c r="KCD165" s="337"/>
      <c r="KCE165" s="278"/>
      <c r="KCF165" s="332"/>
      <c r="KCG165" s="38"/>
      <c r="KCH165" s="337"/>
      <c r="KCI165" s="341"/>
      <c r="KCJ165" s="342"/>
      <c r="KCK165" s="343"/>
      <c r="KCL165" s="342"/>
      <c r="KCM165" s="344"/>
      <c r="KCN165" s="337"/>
      <c r="KCO165" s="337"/>
      <c r="KCP165" s="337"/>
      <c r="KCQ165" s="344"/>
      <c r="KCR165" s="345"/>
      <c r="KCS165" s="346"/>
      <c r="KCT165" s="347"/>
      <c r="KCU165" s="347"/>
      <c r="KCV165" s="347"/>
      <c r="KCW165" s="347"/>
      <c r="KCX165" s="348"/>
      <c r="KCY165" s="348"/>
      <c r="KCZ165" s="348"/>
      <c r="KDA165" s="348"/>
      <c r="KDB165" s="348"/>
      <c r="KDC165" s="348"/>
      <c r="KDD165" s="348"/>
      <c r="KDE165" s="333"/>
      <c r="KDF165" s="334"/>
      <c r="KDG165" s="335"/>
      <c r="KDH165" s="336"/>
      <c r="KDI165" s="337"/>
      <c r="KDJ165" s="334"/>
      <c r="KDK165" s="338"/>
      <c r="KDL165" s="335"/>
      <c r="KDM165" s="336"/>
      <c r="KDN165" s="339"/>
      <c r="KDO165" s="334"/>
      <c r="KDP165" s="339"/>
      <c r="KDQ165" s="340"/>
      <c r="KDR165" s="337"/>
      <c r="KDS165" s="337"/>
      <c r="KDT165" s="278"/>
      <c r="KDU165" s="332"/>
      <c r="KDV165" s="38"/>
      <c r="KDW165" s="337"/>
      <c r="KDX165" s="341"/>
      <c r="KDY165" s="342"/>
      <c r="KDZ165" s="343"/>
      <c r="KEA165" s="342"/>
      <c r="KEB165" s="344"/>
      <c r="KEC165" s="337"/>
      <c r="KED165" s="337"/>
      <c r="KEE165" s="337"/>
      <c r="KEF165" s="344"/>
      <c r="KEG165" s="345"/>
      <c r="KEH165" s="346"/>
      <c r="KEI165" s="347"/>
      <c r="KEJ165" s="347"/>
      <c r="KEK165" s="347"/>
      <c r="KEL165" s="347"/>
      <c r="KEM165" s="348"/>
      <c r="KEN165" s="348"/>
      <c r="KEO165" s="348"/>
      <c r="KEP165" s="348"/>
      <c r="KEQ165" s="348"/>
      <c r="KER165" s="348"/>
      <c r="KES165" s="348"/>
      <c r="KET165" s="333"/>
      <c r="KEU165" s="334"/>
      <c r="KEV165" s="335"/>
      <c r="KEW165" s="336"/>
      <c r="KEX165" s="337"/>
      <c r="KEY165" s="334"/>
      <c r="KEZ165" s="338"/>
      <c r="KFA165" s="335"/>
      <c r="KFB165" s="336"/>
      <c r="KFC165" s="339"/>
      <c r="KFD165" s="334"/>
      <c r="KFE165" s="339"/>
      <c r="KFF165" s="340"/>
      <c r="KFG165" s="337"/>
      <c r="KFH165" s="337"/>
      <c r="KFI165" s="278"/>
      <c r="KFJ165" s="332"/>
      <c r="KFK165" s="38"/>
      <c r="KFL165" s="337"/>
      <c r="KFM165" s="341"/>
      <c r="KFN165" s="342"/>
      <c r="KFO165" s="343"/>
      <c r="KFP165" s="342"/>
      <c r="KFQ165" s="344"/>
      <c r="KFR165" s="337"/>
      <c r="KFS165" s="337"/>
      <c r="KFT165" s="337"/>
      <c r="KFU165" s="344"/>
      <c r="KFV165" s="345"/>
      <c r="KFW165" s="346"/>
      <c r="KFX165" s="347"/>
      <c r="KFY165" s="347"/>
      <c r="KFZ165" s="347"/>
      <c r="KGA165" s="347"/>
      <c r="KGB165" s="348"/>
      <c r="KGC165" s="348"/>
      <c r="KGD165" s="348"/>
      <c r="KGE165" s="348"/>
      <c r="KGF165" s="348"/>
      <c r="KGG165" s="348"/>
      <c r="KGH165" s="348"/>
      <c r="KGI165" s="333"/>
      <c r="KGJ165" s="334"/>
      <c r="KGK165" s="335"/>
      <c r="KGL165" s="336"/>
      <c r="KGM165" s="337"/>
      <c r="KGN165" s="334"/>
      <c r="KGO165" s="338"/>
      <c r="KGP165" s="335"/>
      <c r="KGQ165" s="336"/>
      <c r="KGR165" s="339"/>
      <c r="KGS165" s="334"/>
      <c r="KGT165" s="339"/>
      <c r="KGU165" s="340"/>
      <c r="KGV165" s="337"/>
      <c r="KGW165" s="337"/>
      <c r="KGX165" s="278"/>
      <c r="KGY165" s="332"/>
      <c r="KGZ165" s="38"/>
      <c r="KHA165" s="337"/>
      <c r="KHB165" s="341"/>
      <c r="KHC165" s="342"/>
      <c r="KHD165" s="343"/>
      <c r="KHE165" s="342"/>
      <c r="KHF165" s="344"/>
      <c r="KHG165" s="337"/>
      <c r="KHH165" s="337"/>
      <c r="KHI165" s="337"/>
      <c r="KHJ165" s="344"/>
      <c r="KHK165" s="345"/>
      <c r="KHL165" s="346"/>
      <c r="KHM165" s="347"/>
      <c r="KHN165" s="347"/>
      <c r="KHO165" s="347"/>
      <c r="KHP165" s="347"/>
      <c r="KHQ165" s="348"/>
      <c r="KHR165" s="348"/>
      <c r="KHS165" s="348"/>
      <c r="KHT165" s="348"/>
      <c r="KHU165" s="348"/>
      <c r="KHV165" s="348"/>
      <c r="KHW165" s="348"/>
      <c r="KHX165" s="333"/>
      <c r="KHY165" s="334"/>
      <c r="KHZ165" s="335"/>
      <c r="KIA165" s="336"/>
      <c r="KIB165" s="337"/>
      <c r="KIC165" s="334"/>
      <c r="KID165" s="338"/>
      <c r="KIE165" s="335"/>
      <c r="KIF165" s="336"/>
      <c r="KIG165" s="339"/>
      <c r="KIH165" s="334"/>
      <c r="KII165" s="339"/>
      <c r="KIJ165" s="340"/>
      <c r="KIK165" s="337"/>
      <c r="KIL165" s="337"/>
      <c r="KIM165" s="278"/>
      <c r="KIN165" s="332"/>
      <c r="KIO165" s="38"/>
      <c r="KIP165" s="337"/>
      <c r="KIQ165" s="341"/>
      <c r="KIR165" s="342"/>
      <c r="KIS165" s="343"/>
      <c r="KIT165" s="342"/>
      <c r="KIU165" s="344"/>
      <c r="KIV165" s="337"/>
      <c r="KIW165" s="337"/>
      <c r="KIX165" s="337"/>
      <c r="KIY165" s="344"/>
      <c r="KIZ165" s="345"/>
      <c r="KJA165" s="346"/>
      <c r="KJB165" s="347"/>
      <c r="KJC165" s="347"/>
      <c r="KJD165" s="347"/>
      <c r="KJE165" s="347"/>
      <c r="KJF165" s="348"/>
      <c r="KJG165" s="348"/>
      <c r="KJH165" s="348"/>
      <c r="KJI165" s="348"/>
      <c r="KJJ165" s="348"/>
      <c r="KJK165" s="348"/>
      <c r="KJL165" s="348"/>
      <c r="KJM165" s="333"/>
      <c r="KJN165" s="334"/>
      <c r="KJO165" s="335"/>
      <c r="KJP165" s="336"/>
      <c r="KJQ165" s="337"/>
      <c r="KJR165" s="334"/>
      <c r="KJS165" s="338"/>
      <c r="KJT165" s="335"/>
      <c r="KJU165" s="336"/>
      <c r="KJV165" s="339"/>
      <c r="KJW165" s="334"/>
      <c r="KJX165" s="339"/>
      <c r="KJY165" s="340"/>
      <c r="KJZ165" s="337"/>
      <c r="KKA165" s="337"/>
      <c r="KKB165" s="278"/>
      <c r="KKC165" s="332"/>
      <c r="KKD165" s="38"/>
      <c r="KKE165" s="337"/>
      <c r="KKF165" s="341"/>
      <c r="KKG165" s="342"/>
      <c r="KKH165" s="343"/>
      <c r="KKI165" s="342"/>
      <c r="KKJ165" s="344"/>
      <c r="KKK165" s="337"/>
      <c r="KKL165" s="337"/>
      <c r="KKM165" s="337"/>
      <c r="KKN165" s="344"/>
      <c r="KKO165" s="345"/>
      <c r="KKP165" s="346"/>
      <c r="KKQ165" s="347"/>
      <c r="KKR165" s="347"/>
      <c r="KKS165" s="347"/>
      <c r="KKT165" s="347"/>
      <c r="KKU165" s="348"/>
      <c r="KKV165" s="348"/>
      <c r="KKW165" s="348"/>
      <c r="KKX165" s="348"/>
      <c r="KKY165" s="348"/>
      <c r="KKZ165" s="348"/>
      <c r="KLA165" s="348"/>
      <c r="KLB165" s="333"/>
      <c r="KLC165" s="334"/>
      <c r="KLD165" s="335"/>
      <c r="KLE165" s="336"/>
      <c r="KLF165" s="337"/>
      <c r="KLG165" s="334"/>
      <c r="KLH165" s="338"/>
      <c r="KLI165" s="335"/>
      <c r="KLJ165" s="336"/>
      <c r="KLK165" s="339"/>
      <c r="KLL165" s="334"/>
      <c r="KLM165" s="339"/>
      <c r="KLN165" s="340"/>
      <c r="KLO165" s="337"/>
      <c r="KLP165" s="337"/>
      <c r="KLQ165" s="278"/>
      <c r="KLR165" s="332"/>
      <c r="KLS165" s="38"/>
      <c r="KLT165" s="337"/>
      <c r="KLU165" s="341"/>
      <c r="KLV165" s="342"/>
      <c r="KLW165" s="343"/>
      <c r="KLX165" s="342"/>
      <c r="KLY165" s="344"/>
      <c r="KLZ165" s="337"/>
      <c r="KMA165" s="337"/>
      <c r="KMB165" s="337"/>
      <c r="KMC165" s="344"/>
      <c r="KMD165" s="345"/>
      <c r="KME165" s="346"/>
      <c r="KMF165" s="347"/>
      <c r="KMG165" s="347"/>
      <c r="KMH165" s="347"/>
      <c r="KMI165" s="347"/>
      <c r="KMJ165" s="348"/>
      <c r="KMK165" s="348"/>
      <c r="KML165" s="348"/>
      <c r="KMM165" s="348"/>
      <c r="KMN165" s="348"/>
      <c r="KMO165" s="348"/>
      <c r="KMP165" s="348"/>
      <c r="KMQ165" s="333"/>
      <c r="KMR165" s="334"/>
      <c r="KMS165" s="335"/>
      <c r="KMT165" s="336"/>
      <c r="KMU165" s="337"/>
      <c r="KMV165" s="334"/>
      <c r="KMW165" s="338"/>
      <c r="KMX165" s="335"/>
      <c r="KMY165" s="336"/>
      <c r="KMZ165" s="339"/>
      <c r="KNA165" s="334"/>
      <c r="KNB165" s="339"/>
      <c r="KNC165" s="340"/>
      <c r="KND165" s="337"/>
      <c r="KNE165" s="337"/>
      <c r="KNF165" s="278"/>
      <c r="KNG165" s="332"/>
      <c r="KNH165" s="38"/>
      <c r="KNI165" s="337"/>
      <c r="KNJ165" s="341"/>
      <c r="KNK165" s="342"/>
      <c r="KNL165" s="343"/>
      <c r="KNM165" s="342"/>
      <c r="KNN165" s="344"/>
      <c r="KNO165" s="337"/>
      <c r="KNP165" s="337"/>
      <c r="KNQ165" s="337"/>
      <c r="KNR165" s="344"/>
      <c r="KNS165" s="345"/>
      <c r="KNT165" s="346"/>
      <c r="KNU165" s="347"/>
      <c r="KNV165" s="347"/>
      <c r="KNW165" s="347"/>
      <c r="KNX165" s="347"/>
      <c r="KNY165" s="348"/>
      <c r="KNZ165" s="348"/>
      <c r="KOA165" s="348"/>
      <c r="KOB165" s="348"/>
      <c r="KOC165" s="348"/>
      <c r="KOD165" s="348"/>
      <c r="KOE165" s="348"/>
      <c r="KOF165" s="333"/>
      <c r="KOG165" s="334"/>
      <c r="KOH165" s="335"/>
      <c r="KOI165" s="336"/>
      <c r="KOJ165" s="337"/>
      <c r="KOK165" s="334"/>
      <c r="KOL165" s="338"/>
      <c r="KOM165" s="335"/>
      <c r="KON165" s="336"/>
      <c r="KOO165" s="339"/>
      <c r="KOP165" s="334"/>
      <c r="KOQ165" s="339"/>
      <c r="KOR165" s="340"/>
      <c r="KOS165" s="337"/>
      <c r="KOT165" s="337"/>
      <c r="KOU165" s="278"/>
      <c r="KOV165" s="332"/>
      <c r="KOW165" s="38"/>
      <c r="KOX165" s="337"/>
      <c r="KOY165" s="341"/>
      <c r="KOZ165" s="342"/>
      <c r="KPA165" s="343"/>
      <c r="KPB165" s="342"/>
      <c r="KPC165" s="344"/>
      <c r="KPD165" s="337"/>
      <c r="KPE165" s="337"/>
      <c r="KPF165" s="337"/>
      <c r="KPG165" s="344"/>
      <c r="KPH165" s="345"/>
      <c r="KPI165" s="346"/>
      <c r="KPJ165" s="347"/>
      <c r="KPK165" s="347"/>
      <c r="KPL165" s="347"/>
      <c r="KPM165" s="347"/>
      <c r="KPN165" s="348"/>
      <c r="KPO165" s="348"/>
      <c r="KPP165" s="348"/>
      <c r="KPQ165" s="348"/>
      <c r="KPR165" s="348"/>
      <c r="KPS165" s="348"/>
      <c r="KPT165" s="348"/>
      <c r="KPU165" s="333"/>
      <c r="KPV165" s="334"/>
      <c r="KPW165" s="335"/>
      <c r="KPX165" s="336"/>
      <c r="KPY165" s="337"/>
      <c r="KPZ165" s="334"/>
      <c r="KQA165" s="338"/>
      <c r="KQB165" s="335"/>
      <c r="KQC165" s="336"/>
      <c r="KQD165" s="339"/>
      <c r="KQE165" s="334"/>
      <c r="KQF165" s="339"/>
      <c r="KQG165" s="340"/>
      <c r="KQH165" s="337"/>
      <c r="KQI165" s="337"/>
      <c r="KQJ165" s="278"/>
      <c r="KQK165" s="332"/>
      <c r="KQL165" s="38"/>
      <c r="KQM165" s="337"/>
      <c r="KQN165" s="341"/>
      <c r="KQO165" s="342"/>
      <c r="KQP165" s="343"/>
      <c r="KQQ165" s="342"/>
      <c r="KQR165" s="344"/>
      <c r="KQS165" s="337"/>
      <c r="KQT165" s="337"/>
      <c r="KQU165" s="337"/>
      <c r="KQV165" s="344"/>
      <c r="KQW165" s="345"/>
      <c r="KQX165" s="346"/>
      <c r="KQY165" s="347"/>
      <c r="KQZ165" s="347"/>
      <c r="KRA165" s="347"/>
      <c r="KRB165" s="347"/>
      <c r="KRC165" s="348"/>
      <c r="KRD165" s="348"/>
      <c r="KRE165" s="348"/>
      <c r="KRF165" s="348"/>
      <c r="KRG165" s="348"/>
      <c r="KRH165" s="348"/>
      <c r="KRI165" s="348"/>
      <c r="KRJ165" s="333"/>
      <c r="KRK165" s="334"/>
      <c r="KRL165" s="335"/>
      <c r="KRM165" s="336"/>
      <c r="KRN165" s="337"/>
      <c r="KRO165" s="334"/>
      <c r="KRP165" s="338"/>
      <c r="KRQ165" s="335"/>
      <c r="KRR165" s="336"/>
      <c r="KRS165" s="339"/>
      <c r="KRT165" s="334"/>
      <c r="KRU165" s="339"/>
      <c r="KRV165" s="340"/>
      <c r="KRW165" s="337"/>
      <c r="KRX165" s="337"/>
      <c r="KRY165" s="278"/>
      <c r="KRZ165" s="332"/>
      <c r="KSA165" s="38"/>
      <c r="KSB165" s="337"/>
      <c r="KSC165" s="341"/>
      <c r="KSD165" s="342"/>
      <c r="KSE165" s="343"/>
      <c r="KSF165" s="342"/>
      <c r="KSG165" s="344"/>
      <c r="KSH165" s="337"/>
      <c r="KSI165" s="337"/>
      <c r="KSJ165" s="337"/>
      <c r="KSK165" s="344"/>
      <c r="KSL165" s="345"/>
      <c r="KSM165" s="346"/>
      <c r="KSN165" s="347"/>
      <c r="KSO165" s="347"/>
      <c r="KSP165" s="347"/>
      <c r="KSQ165" s="347"/>
      <c r="KSR165" s="348"/>
      <c r="KSS165" s="348"/>
      <c r="KST165" s="348"/>
      <c r="KSU165" s="348"/>
      <c r="KSV165" s="348"/>
      <c r="KSW165" s="348"/>
      <c r="KSX165" s="348"/>
      <c r="KSY165" s="333"/>
      <c r="KSZ165" s="334"/>
      <c r="KTA165" s="335"/>
      <c r="KTB165" s="336"/>
      <c r="KTC165" s="337"/>
      <c r="KTD165" s="334"/>
      <c r="KTE165" s="338"/>
      <c r="KTF165" s="335"/>
      <c r="KTG165" s="336"/>
      <c r="KTH165" s="339"/>
      <c r="KTI165" s="334"/>
      <c r="KTJ165" s="339"/>
      <c r="KTK165" s="340"/>
      <c r="KTL165" s="337"/>
      <c r="KTM165" s="337"/>
      <c r="KTN165" s="278"/>
      <c r="KTO165" s="332"/>
      <c r="KTP165" s="38"/>
      <c r="KTQ165" s="337"/>
      <c r="KTR165" s="341"/>
      <c r="KTS165" s="342"/>
      <c r="KTT165" s="343"/>
      <c r="KTU165" s="342"/>
      <c r="KTV165" s="344"/>
      <c r="KTW165" s="337"/>
      <c r="KTX165" s="337"/>
      <c r="KTY165" s="337"/>
      <c r="KTZ165" s="344"/>
      <c r="KUA165" s="345"/>
      <c r="KUB165" s="346"/>
      <c r="KUC165" s="347"/>
      <c r="KUD165" s="347"/>
      <c r="KUE165" s="347"/>
      <c r="KUF165" s="347"/>
      <c r="KUG165" s="348"/>
      <c r="KUH165" s="348"/>
      <c r="KUI165" s="348"/>
      <c r="KUJ165" s="348"/>
      <c r="KUK165" s="348"/>
      <c r="KUL165" s="348"/>
      <c r="KUM165" s="348"/>
      <c r="KUN165" s="333"/>
      <c r="KUO165" s="334"/>
      <c r="KUP165" s="335"/>
      <c r="KUQ165" s="336"/>
      <c r="KUR165" s="337"/>
      <c r="KUS165" s="334"/>
      <c r="KUT165" s="338"/>
      <c r="KUU165" s="335"/>
      <c r="KUV165" s="336"/>
      <c r="KUW165" s="339"/>
      <c r="KUX165" s="334"/>
      <c r="KUY165" s="339"/>
      <c r="KUZ165" s="340"/>
      <c r="KVA165" s="337"/>
      <c r="KVB165" s="337"/>
      <c r="KVC165" s="278"/>
      <c r="KVD165" s="332"/>
      <c r="KVE165" s="38"/>
      <c r="KVF165" s="337"/>
      <c r="KVG165" s="341"/>
      <c r="KVH165" s="342"/>
      <c r="KVI165" s="343"/>
      <c r="KVJ165" s="342"/>
      <c r="KVK165" s="344"/>
      <c r="KVL165" s="337"/>
      <c r="KVM165" s="337"/>
      <c r="KVN165" s="337"/>
      <c r="KVO165" s="344"/>
      <c r="KVP165" s="345"/>
      <c r="KVQ165" s="346"/>
      <c r="KVR165" s="347"/>
      <c r="KVS165" s="347"/>
      <c r="KVT165" s="347"/>
      <c r="KVU165" s="347"/>
      <c r="KVV165" s="348"/>
      <c r="KVW165" s="348"/>
      <c r="KVX165" s="348"/>
      <c r="KVY165" s="348"/>
      <c r="KVZ165" s="348"/>
      <c r="KWA165" s="348"/>
      <c r="KWB165" s="348"/>
      <c r="KWC165" s="333"/>
      <c r="KWD165" s="334"/>
      <c r="KWE165" s="335"/>
      <c r="KWF165" s="336"/>
      <c r="KWG165" s="337"/>
      <c r="KWH165" s="334"/>
      <c r="KWI165" s="338"/>
      <c r="KWJ165" s="335"/>
      <c r="KWK165" s="336"/>
      <c r="KWL165" s="339"/>
      <c r="KWM165" s="334"/>
      <c r="KWN165" s="339"/>
      <c r="KWO165" s="340"/>
      <c r="KWP165" s="337"/>
      <c r="KWQ165" s="337"/>
      <c r="KWR165" s="278"/>
      <c r="KWS165" s="332"/>
      <c r="KWT165" s="38"/>
      <c r="KWU165" s="337"/>
      <c r="KWV165" s="341"/>
      <c r="KWW165" s="342"/>
      <c r="KWX165" s="343"/>
      <c r="KWY165" s="342"/>
      <c r="KWZ165" s="344"/>
      <c r="KXA165" s="337"/>
      <c r="KXB165" s="337"/>
      <c r="KXC165" s="337"/>
      <c r="KXD165" s="344"/>
      <c r="KXE165" s="345"/>
      <c r="KXF165" s="346"/>
      <c r="KXG165" s="347"/>
      <c r="KXH165" s="347"/>
      <c r="KXI165" s="347"/>
      <c r="KXJ165" s="347"/>
      <c r="KXK165" s="348"/>
      <c r="KXL165" s="348"/>
      <c r="KXM165" s="348"/>
      <c r="KXN165" s="348"/>
      <c r="KXO165" s="348"/>
      <c r="KXP165" s="348"/>
      <c r="KXQ165" s="348"/>
      <c r="KXR165" s="333"/>
      <c r="KXS165" s="334"/>
      <c r="KXT165" s="335"/>
      <c r="KXU165" s="336"/>
      <c r="KXV165" s="337"/>
      <c r="KXW165" s="334"/>
      <c r="KXX165" s="338"/>
      <c r="KXY165" s="335"/>
      <c r="KXZ165" s="336"/>
      <c r="KYA165" s="339"/>
      <c r="KYB165" s="334"/>
      <c r="KYC165" s="339"/>
      <c r="KYD165" s="340"/>
      <c r="KYE165" s="337"/>
      <c r="KYF165" s="337"/>
      <c r="KYG165" s="278"/>
      <c r="KYH165" s="332"/>
      <c r="KYI165" s="38"/>
      <c r="KYJ165" s="337"/>
      <c r="KYK165" s="341"/>
      <c r="KYL165" s="342"/>
      <c r="KYM165" s="343"/>
      <c r="KYN165" s="342"/>
      <c r="KYO165" s="344"/>
      <c r="KYP165" s="337"/>
      <c r="KYQ165" s="337"/>
      <c r="KYR165" s="337"/>
      <c r="KYS165" s="344"/>
      <c r="KYT165" s="345"/>
      <c r="KYU165" s="346"/>
      <c r="KYV165" s="347"/>
      <c r="KYW165" s="347"/>
      <c r="KYX165" s="347"/>
      <c r="KYY165" s="347"/>
      <c r="KYZ165" s="348"/>
      <c r="KZA165" s="348"/>
      <c r="KZB165" s="348"/>
      <c r="KZC165" s="348"/>
      <c r="KZD165" s="348"/>
      <c r="KZE165" s="348"/>
      <c r="KZF165" s="348"/>
      <c r="KZG165" s="333"/>
      <c r="KZH165" s="334"/>
      <c r="KZI165" s="335"/>
      <c r="KZJ165" s="336"/>
      <c r="KZK165" s="337"/>
      <c r="KZL165" s="334"/>
      <c r="KZM165" s="338"/>
      <c r="KZN165" s="335"/>
      <c r="KZO165" s="336"/>
      <c r="KZP165" s="339"/>
      <c r="KZQ165" s="334"/>
      <c r="KZR165" s="339"/>
      <c r="KZS165" s="340"/>
      <c r="KZT165" s="337"/>
      <c r="KZU165" s="337"/>
      <c r="KZV165" s="278"/>
      <c r="KZW165" s="332"/>
      <c r="KZX165" s="38"/>
      <c r="KZY165" s="337"/>
      <c r="KZZ165" s="341"/>
      <c r="LAA165" s="342"/>
      <c r="LAB165" s="343"/>
      <c r="LAC165" s="342"/>
      <c r="LAD165" s="344"/>
      <c r="LAE165" s="337"/>
      <c r="LAF165" s="337"/>
      <c r="LAG165" s="337"/>
      <c r="LAH165" s="344"/>
      <c r="LAI165" s="345"/>
      <c r="LAJ165" s="346"/>
      <c r="LAK165" s="347"/>
      <c r="LAL165" s="347"/>
      <c r="LAM165" s="347"/>
      <c r="LAN165" s="347"/>
      <c r="LAO165" s="348"/>
      <c r="LAP165" s="348"/>
      <c r="LAQ165" s="348"/>
      <c r="LAR165" s="348"/>
      <c r="LAS165" s="348"/>
      <c r="LAT165" s="348"/>
      <c r="LAU165" s="348"/>
      <c r="LAV165" s="333"/>
      <c r="LAW165" s="334"/>
      <c r="LAX165" s="335"/>
      <c r="LAY165" s="336"/>
      <c r="LAZ165" s="337"/>
      <c r="LBA165" s="334"/>
      <c r="LBB165" s="338"/>
      <c r="LBC165" s="335"/>
      <c r="LBD165" s="336"/>
      <c r="LBE165" s="339"/>
      <c r="LBF165" s="334"/>
      <c r="LBG165" s="339"/>
      <c r="LBH165" s="340"/>
      <c r="LBI165" s="337"/>
      <c r="LBJ165" s="337"/>
      <c r="LBK165" s="278"/>
      <c r="LBL165" s="332"/>
      <c r="LBM165" s="38"/>
      <c r="LBN165" s="337"/>
      <c r="LBO165" s="341"/>
      <c r="LBP165" s="342"/>
      <c r="LBQ165" s="343"/>
      <c r="LBR165" s="342"/>
      <c r="LBS165" s="344"/>
      <c r="LBT165" s="337"/>
      <c r="LBU165" s="337"/>
      <c r="LBV165" s="337"/>
      <c r="LBW165" s="344"/>
      <c r="LBX165" s="345"/>
      <c r="LBY165" s="346"/>
      <c r="LBZ165" s="347"/>
      <c r="LCA165" s="347"/>
      <c r="LCB165" s="347"/>
      <c r="LCC165" s="347"/>
      <c r="LCD165" s="348"/>
      <c r="LCE165" s="348"/>
      <c r="LCF165" s="348"/>
      <c r="LCG165" s="348"/>
      <c r="LCH165" s="348"/>
      <c r="LCI165" s="348"/>
      <c r="LCJ165" s="348"/>
      <c r="LCK165" s="333"/>
      <c r="LCL165" s="334"/>
      <c r="LCM165" s="335"/>
      <c r="LCN165" s="336"/>
      <c r="LCO165" s="337"/>
      <c r="LCP165" s="334"/>
      <c r="LCQ165" s="338"/>
      <c r="LCR165" s="335"/>
      <c r="LCS165" s="336"/>
      <c r="LCT165" s="339"/>
      <c r="LCU165" s="334"/>
      <c r="LCV165" s="339"/>
      <c r="LCW165" s="340"/>
      <c r="LCX165" s="337"/>
      <c r="LCY165" s="337"/>
      <c r="LCZ165" s="278"/>
      <c r="LDA165" s="332"/>
      <c r="LDB165" s="38"/>
      <c r="LDC165" s="337"/>
      <c r="LDD165" s="341"/>
      <c r="LDE165" s="342"/>
      <c r="LDF165" s="343"/>
      <c r="LDG165" s="342"/>
      <c r="LDH165" s="344"/>
      <c r="LDI165" s="337"/>
      <c r="LDJ165" s="337"/>
      <c r="LDK165" s="337"/>
      <c r="LDL165" s="344"/>
      <c r="LDM165" s="345"/>
      <c r="LDN165" s="346"/>
      <c r="LDO165" s="347"/>
      <c r="LDP165" s="347"/>
      <c r="LDQ165" s="347"/>
      <c r="LDR165" s="347"/>
      <c r="LDS165" s="348"/>
      <c r="LDT165" s="348"/>
      <c r="LDU165" s="348"/>
      <c r="LDV165" s="348"/>
      <c r="LDW165" s="348"/>
      <c r="LDX165" s="348"/>
      <c r="LDY165" s="348"/>
      <c r="LDZ165" s="333"/>
      <c r="LEA165" s="334"/>
      <c r="LEB165" s="335"/>
      <c r="LEC165" s="336"/>
      <c r="LED165" s="337"/>
      <c r="LEE165" s="334"/>
      <c r="LEF165" s="338"/>
      <c r="LEG165" s="335"/>
      <c r="LEH165" s="336"/>
      <c r="LEI165" s="339"/>
      <c r="LEJ165" s="334"/>
      <c r="LEK165" s="339"/>
      <c r="LEL165" s="340"/>
      <c r="LEM165" s="337"/>
      <c r="LEN165" s="337"/>
      <c r="LEO165" s="278"/>
      <c r="LEP165" s="332"/>
      <c r="LEQ165" s="38"/>
      <c r="LER165" s="337"/>
      <c r="LES165" s="341"/>
      <c r="LET165" s="342"/>
      <c r="LEU165" s="343"/>
      <c r="LEV165" s="342"/>
      <c r="LEW165" s="344"/>
      <c r="LEX165" s="337"/>
      <c r="LEY165" s="337"/>
      <c r="LEZ165" s="337"/>
      <c r="LFA165" s="344"/>
      <c r="LFB165" s="345"/>
      <c r="LFC165" s="346"/>
      <c r="LFD165" s="347"/>
      <c r="LFE165" s="347"/>
      <c r="LFF165" s="347"/>
      <c r="LFG165" s="347"/>
      <c r="LFH165" s="348"/>
      <c r="LFI165" s="348"/>
      <c r="LFJ165" s="348"/>
      <c r="LFK165" s="348"/>
      <c r="LFL165" s="348"/>
      <c r="LFM165" s="348"/>
      <c r="LFN165" s="348"/>
      <c r="LFO165" s="333"/>
      <c r="LFP165" s="334"/>
      <c r="LFQ165" s="335"/>
      <c r="LFR165" s="336"/>
      <c r="LFS165" s="337"/>
      <c r="LFT165" s="334"/>
      <c r="LFU165" s="338"/>
      <c r="LFV165" s="335"/>
      <c r="LFW165" s="336"/>
      <c r="LFX165" s="339"/>
      <c r="LFY165" s="334"/>
      <c r="LFZ165" s="339"/>
      <c r="LGA165" s="340"/>
      <c r="LGB165" s="337"/>
      <c r="LGC165" s="337"/>
      <c r="LGD165" s="278"/>
      <c r="LGE165" s="332"/>
      <c r="LGF165" s="38"/>
      <c r="LGG165" s="337"/>
      <c r="LGH165" s="341"/>
      <c r="LGI165" s="342"/>
      <c r="LGJ165" s="343"/>
      <c r="LGK165" s="342"/>
      <c r="LGL165" s="344"/>
      <c r="LGM165" s="337"/>
      <c r="LGN165" s="337"/>
      <c r="LGO165" s="337"/>
      <c r="LGP165" s="344"/>
      <c r="LGQ165" s="345"/>
      <c r="LGR165" s="346"/>
      <c r="LGS165" s="347"/>
      <c r="LGT165" s="347"/>
      <c r="LGU165" s="347"/>
      <c r="LGV165" s="347"/>
      <c r="LGW165" s="348"/>
      <c r="LGX165" s="348"/>
      <c r="LGY165" s="348"/>
      <c r="LGZ165" s="348"/>
      <c r="LHA165" s="348"/>
      <c r="LHB165" s="348"/>
      <c r="LHC165" s="348"/>
      <c r="LHD165" s="333"/>
      <c r="LHE165" s="334"/>
      <c r="LHF165" s="335"/>
      <c r="LHG165" s="336"/>
      <c r="LHH165" s="337"/>
      <c r="LHI165" s="334"/>
      <c r="LHJ165" s="338"/>
      <c r="LHK165" s="335"/>
      <c r="LHL165" s="336"/>
      <c r="LHM165" s="339"/>
      <c r="LHN165" s="334"/>
      <c r="LHO165" s="339"/>
      <c r="LHP165" s="340"/>
      <c r="LHQ165" s="337"/>
      <c r="LHR165" s="337"/>
      <c r="LHS165" s="278"/>
      <c r="LHT165" s="332"/>
      <c r="LHU165" s="38"/>
      <c r="LHV165" s="337"/>
      <c r="LHW165" s="341"/>
      <c r="LHX165" s="342"/>
      <c r="LHY165" s="343"/>
      <c r="LHZ165" s="342"/>
      <c r="LIA165" s="344"/>
      <c r="LIB165" s="337"/>
      <c r="LIC165" s="337"/>
      <c r="LID165" s="337"/>
      <c r="LIE165" s="344"/>
      <c r="LIF165" s="345"/>
      <c r="LIG165" s="346"/>
      <c r="LIH165" s="347"/>
      <c r="LII165" s="347"/>
      <c r="LIJ165" s="347"/>
      <c r="LIK165" s="347"/>
      <c r="LIL165" s="348"/>
      <c r="LIM165" s="348"/>
      <c r="LIN165" s="348"/>
      <c r="LIO165" s="348"/>
      <c r="LIP165" s="348"/>
      <c r="LIQ165" s="348"/>
      <c r="LIR165" s="348"/>
      <c r="LIS165" s="333"/>
      <c r="LIT165" s="334"/>
      <c r="LIU165" s="335"/>
      <c r="LIV165" s="336"/>
      <c r="LIW165" s="337"/>
      <c r="LIX165" s="334"/>
      <c r="LIY165" s="338"/>
      <c r="LIZ165" s="335"/>
      <c r="LJA165" s="336"/>
      <c r="LJB165" s="339"/>
      <c r="LJC165" s="334"/>
      <c r="LJD165" s="339"/>
      <c r="LJE165" s="340"/>
      <c r="LJF165" s="337"/>
      <c r="LJG165" s="337"/>
      <c r="LJH165" s="278"/>
      <c r="LJI165" s="332"/>
      <c r="LJJ165" s="38"/>
      <c r="LJK165" s="337"/>
      <c r="LJL165" s="341"/>
      <c r="LJM165" s="342"/>
      <c r="LJN165" s="343"/>
      <c r="LJO165" s="342"/>
      <c r="LJP165" s="344"/>
      <c r="LJQ165" s="337"/>
      <c r="LJR165" s="337"/>
      <c r="LJS165" s="337"/>
      <c r="LJT165" s="344"/>
      <c r="LJU165" s="345"/>
      <c r="LJV165" s="346"/>
      <c r="LJW165" s="347"/>
      <c r="LJX165" s="347"/>
      <c r="LJY165" s="347"/>
      <c r="LJZ165" s="347"/>
      <c r="LKA165" s="348"/>
      <c r="LKB165" s="348"/>
      <c r="LKC165" s="348"/>
      <c r="LKD165" s="348"/>
      <c r="LKE165" s="348"/>
      <c r="LKF165" s="348"/>
      <c r="LKG165" s="348"/>
      <c r="LKH165" s="333"/>
      <c r="LKI165" s="334"/>
      <c r="LKJ165" s="335"/>
      <c r="LKK165" s="336"/>
      <c r="LKL165" s="337"/>
      <c r="LKM165" s="334"/>
      <c r="LKN165" s="338"/>
      <c r="LKO165" s="335"/>
      <c r="LKP165" s="336"/>
      <c r="LKQ165" s="339"/>
      <c r="LKR165" s="334"/>
      <c r="LKS165" s="339"/>
      <c r="LKT165" s="340"/>
      <c r="LKU165" s="337"/>
      <c r="LKV165" s="337"/>
      <c r="LKW165" s="278"/>
      <c r="LKX165" s="332"/>
      <c r="LKY165" s="38"/>
      <c r="LKZ165" s="337"/>
      <c r="LLA165" s="341"/>
      <c r="LLB165" s="342"/>
      <c r="LLC165" s="343"/>
      <c r="LLD165" s="342"/>
      <c r="LLE165" s="344"/>
      <c r="LLF165" s="337"/>
      <c r="LLG165" s="337"/>
      <c r="LLH165" s="337"/>
      <c r="LLI165" s="344"/>
      <c r="LLJ165" s="345"/>
      <c r="LLK165" s="346"/>
      <c r="LLL165" s="347"/>
      <c r="LLM165" s="347"/>
      <c r="LLN165" s="347"/>
      <c r="LLO165" s="347"/>
      <c r="LLP165" s="348"/>
      <c r="LLQ165" s="348"/>
      <c r="LLR165" s="348"/>
      <c r="LLS165" s="348"/>
      <c r="LLT165" s="348"/>
      <c r="LLU165" s="348"/>
      <c r="LLV165" s="348"/>
      <c r="LLW165" s="333"/>
      <c r="LLX165" s="334"/>
      <c r="LLY165" s="335"/>
      <c r="LLZ165" s="336"/>
      <c r="LMA165" s="337"/>
      <c r="LMB165" s="334"/>
      <c r="LMC165" s="338"/>
      <c r="LMD165" s="335"/>
      <c r="LME165" s="336"/>
      <c r="LMF165" s="339"/>
      <c r="LMG165" s="334"/>
      <c r="LMH165" s="339"/>
      <c r="LMI165" s="340"/>
      <c r="LMJ165" s="337"/>
      <c r="LMK165" s="337"/>
      <c r="LML165" s="278"/>
      <c r="LMM165" s="332"/>
      <c r="LMN165" s="38"/>
      <c r="LMO165" s="337"/>
      <c r="LMP165" s="341"/>
      <c r="LMQ165" s="342"/>
      <c r="LMR165" s="343"/>
      <c r="LMS165" s="342"/>
      <c r="LMT165" s="344"/>
      <c r="LMU165" s="337"/>
      <c r="LMV165" s="337"/>
      <c r="LMW165" s="337"/>
      <c r="LMX165" s="344"/>
      <c r="LMY165" s="345"/>
      <c r="LMZ165" s="346"/>
      <c r="LNA165" s="347"/>
      <c r="LNB165" s="347"/>
      <c r="LNC165" s="347"/>
      <c r="LND165" s="347"/>
      <c r="LNE165" s="348"/>
      <c r="LNF165" s="348"/>
      <c r="LNG165" s="348"/>
      <c r="LNH165" s="348"/>
      <c r="LNI165" s="348"/>
      <c r="LNJ165" s="348"/>
      <c r="LNK165" s="348"/>
      <c r="LNL165" s="333"/>
      <c r="LNM165" s="334"/>
      <c r="LNN165" s="335"/>
      <c r="LNO165" s="336"/>
      <c r="LNP165" s="337"/>
      <c r="LNQ165" s="334"/>
      <c r="LNR165" s="338"/>
      <c r="LNS165" s="335"/>
      <c r="LNT165" s="336"/>
      <c r="LNU165" s="339"/>
      <c r="LNV165" s="334"/>
      <c r="LNW165" s="339"/>
      <c r="LNX165" s="340"/>
      <c r="LNY165" s="337"/>
      <c r="LNZ165" s="337"/>
      <c r="LOA165" s="278"/>
      <c r="LOB165" s="332"/>
      <c r="LOC165" s="38"/>
      <c r="LOD165" s="337"/>
      <c r="LOE165" s="341"/>
      <c r="LOF165" s="342"/>
      <c r="LOG165" s="343"/>
      <c r="LOH165" s="342"/>
      <c r="LOI165" s="344"/>
      <c r="LOJ165" s="337"/>
      <c r="LOK165" s="337"/>
      <c r="LOL165" s="337"/>
      <c r="LOM165" s="344"/>
      <c r="LON165" s="345"/>
      <c r="LOO165" s="346"/>
      <c r="LOP165" s="347"/>
      <c r="LOQ165" s="347"/>
      <c r="LOR165" s="347"/>
      <c r="LOS165" s="347"/>
      <c r="LOT165" s="348"/>
      <c r="LOU165" s="348"/>
      <c r="LOV165" s="348"/>
      <c r="LOW165" s="348"/>
      <c r="LOX165" s="348"/>
      <c r="LOY165" s="348"/>
      <c r="LOZ165" s="348"/>
      <c r="LPA165" s="333"/>
      <c r="LPB165" s="334"/>
      <c r="LPC165" s="335"/>
      <c r="LPD165" s="336"/>
      <c r="LPE165" s="337"/>
      <c r="LPF165" s="334"/>
      <c r="LPG165" s="338"/>
      <c r="LPH165" s="335"/>
      <c r="LPI165" s="336"/>
      <c r="LPJ165" s="339"/>
      <c r="LPK165" s="334"/>
      <c r="LPL165" s="339"/>
      <c r="LPM165" s="340"/>
      <c r="LPN165" s="337"/>
      <c r="LPO165" s="337"/>
      <c r="LPP165" s="278"/>
      <c r="LPQ165" s="332"/>
      <c r="LPR165" s="38"/>
      <c r="LPS165" s="337"/>
      <c r="LPT165" s="341"/>
      <c r="LPU165" s="342"/>
      <c r="LPV165" s="343"/>
      <c r="LPW165" s="342"/>
      <c r="LPX165" s="344"/>
      <c r="LPY165" s="337"/>
      <c r="LPZ165" s="337"/>
      <c r="LQA165" s="337"/>
      <c r="LQB165" s="344"/>
      <c r="LQC165" s="345"/>
      <c r="LQD165" s="346"/>
      <c r="LQE165" s="347"/>
      <c r="LQF165" s="347"/>
      <c r="LQG165" s="347"/>
      <c r="LQH165" s="347"/>
      <c r="LQI165" s="348"/>
      <c r="LQJ165" s="348"/>
      <c r="LQK165" s="348"/>
      <c r="LQL165" s="348"/>
      <c r="LQM165" s="348"/>
      <c r="LQN165" s="348"/>
      <c r="LQO165" s="348"/>
      <c r="LQP165" s="333"/>
      <c r="LQQ165" s="334"/>
      <c r="LQR165" s="335"/>
      <c r="LQS165" s="336"/>
      <c r="LQT165" s="337"/>
      <c r="LQU165" s="334"/>
      <c r="LQV165" s="338"/>
      <c r="LQW165" s="335"/>
      <c r="LQX165" s="336"/>
      <c r="LQY165" s="339"/>
      <c r="LQZ165" s="334"/>
      <c r="LRA165" s="339"/>
      <c r="LRB165" s="340"/>
      <c r="LRC165" s="337"/>
      <c r="LRD165" s="337"/>
      <c r="LRE165" s="278"/>
      <c r="LRF165" s="332"/>
      <c r="LRG165" s="38"/>
      <c r="LRH165" s="337"/>
      <c r="LRI165" s="341"/>
      <c r="LRJ165" s="342"/>
      <c r="LRK165" s="343"/>
      <c r="LRL165" s="342"/>
      <c r="LRM165" s="344"/>
      <c r="LRN165" s="337"/>
      <c r="LRO165" s="337"/>
      <c r="LRP165" s="337"/>
      <c r="LRQ165" s="344"/>
      <c r="LRR165" s="345"/>
      <c r="LRS165" s="346"/>
      <c r="LRT165" s="347"/>
      <c r="LRU165" s="347"/>
      <c r="LRV165" s="347"/>
      <c r="LRW165" s="347"/>
      <c r="LRX165" s="348"/>
      <c r="LRY165" s="348"/>
      <c r="LRZ165" s="348"/>
      <c r="LSA165" s="348"/>
      <c r="LSB165" s="348"/>
      <c r="LSC165" s="348"/>
      <c r="LSD165" s="348"/>
      <c r="LSE165" s="333"/>
      <c r="LSF165" s="334"/>
      <c r="LSG165" s="335"/>
      <c r="LSH165" s="336"/>
      <c r="LSI165" s="337"/>
      <c r="LSJ165" s="334"/>
      <c r="LSK165" s="338"/>
      <c r="LSL165" s="335"/>
      <c r="LSM165" s="336"/>
      <c r="LSN165" s="339"/>
      <c r="LSO165" s="334"/>
      <c r="LSP165" s="339"/>
      <c r="LSQ165" s="340"/>
      <c r="LSR165" s="337"/>
      <c r="LSS165" s="337"/>
      <c r="LST165" s="278"/>
      <c r="LSU165" s="332"/>
      <c r="LSV165" s="38"/>
      <c r="LSW165" s="337"/>
      <c r="LSX165" s="341"/>
      <c r="LSY165" s="342"/>
      <c r="LSZ165" s="343"/>
      <c r="LTA165" s="342"/>
      <c r="LTB165" s="344"/>
      <c r="LTC165" s="337"/>
      <c r="LTD165" s="337"/>
      <c r="LTE165" s="337"/>
      <c r="LTF165" s="344"/>
      <c r="LTG165" s="345"/>
      <c r="LTH165" s="346"/>
      <c r="LTI165" s="347"/>
      <c r="LTJ165" s="347"/>
      <c r="LTK165" s="347"/>
      <c r="LTL165" s="347"/>
      <c r="LTM165" s="348"/>
      <c r="LTN165" s="348"/>
      <c r="LTO165" s="348"/>
      <c r="LTP165" s="348"/>
      <c r="LTQ165" s="348"/>
      <c r="LTR165" s="348"/>
      <c r="LTS165" s="348"/>
      <c r="LTT165" s="333"/>
      <c r="LTU165" s="334"/>
      <c r="LTV165" s="335"/>
      <c r="LTW165" s="336"/>
      <c r="LTX165" s="337"/>
      <c r="LTY165" s="334"/>
      <c r="LTZ165" s="338"/>
      <c r="LUA165" s="335"/>
      <c r="LUB165" s="336"/>
      <c r="LUC165" s="339"/>
      <c r="LUD165" s="334"/>
      <c r="LUE165" s="339"/>
      <c r="LUF165" s="340"/>
      <c r="LUG165" s="337"/>
      <c r="LUH165" s="337"/>
      <c r="LUI165" s="278"/>
      <c r="LUJ165" s="332"/>
      <c r="LUK165" s="38"/>
      <c r="LUL165" s="337"/>
      <c r="LUM165" s="341"/>
      <c r="LUN165" s="342"/>
      <c r="LUO165" s="343"/>
      <c r="LUP165" s="342"/>
      <c r="LUQ165" s="344"/>
      <c r="LUR165" s="337"/>
      <c r="LUS165" s="337"/>
      <c r="LUT165" s="337"/>
      <c r="LUU165" s="344"/>
      <c r="LUV165" s="345"/>
      <c r="LUW165" s="346"/>
      <c r="LUX165" s="347"/>
      <c r="LUY165" s="347"/>
      <c r="LUZ165" s="347"/>
      <c r="LVA165" s="347"/>
      <c r="LVB165" s="348"/>
      <c r="LVC165" s="348"/>
      <c r="LVD165" s="348"/>
      <c r="LVE165" s="348"/>
      <c r="LVF165" s="348"/>
      <c r="LVG165" s="348"/>
      <c r="LVH165" s="348"/>
      <c r="LVI165" s="333"/>
      <c r="LVJ165" s="334"/>
      <c r="LVK165" s="335"/>
      <c r="LVL165" s="336"/>
      <c r="LVM165" s="337"/>
      <c r="LVN165" s="334"/>
      <c r="LVO165" s="338"/>
      <c r="LVP165" s="335"/>
      <c r="LVQ165" s="336"/>
      <c r="LVR165" s="339"/>
      <c r="LVS165" s="334"/>
      <c r="LVT165" s="339"/>
      <c r="LVU165" s="340"/>
      <c r="LVV165" s="337"/>
      <c r="LVW165" s="337"/>
      <c r="LVX165" s="278"/>
      <c r="LVY165" s="332"/>
      <c r="LVZ165" s="38"/>
      <c r="LWA165" s="337"/>
      <c r="LWB165" s="341"/>
      <c r="LWC165" s="342"/>
      <c r="LWD165" s="343"/>
      <c r="LWE165" s="342"/>
      <c r="LWF165" s="344"/>
      <c r="LWG165" s="337"/>
      <c r="LWH165" s="337"/>
      <c r="LWI165" s="337"/>
      <c r="LWJ165" s="344"/>
      <c r="LWK165" s="345"/>
      <c r="LWL165" s="346"/>
      <c r="LWM165" s="347"/>
      <c r="LWN165" s="347"/>
      <c r="LWO165" s="347"/>
      <c r="LWP165" s="347"/>
      <c r="LWQ165" s="348"/>
      <c r="LWR165" s="348"/>
      <c r="LWS165" s="348"/>
      <c r="LWT165" s="348"/>
      <c r="LWU165" s="348"/>
      <c r="LWV165" s="348"/>
      <c r="LWW165" s="348"/>
      <c r="LWX165" s="333"/>
      <c r="LWY165" s="334"/>
      <c r="LWZ165" s="335"/>
      <c r="LXA165" s="336"/>
      <c r="LXB165" s="337"/>
      <c r="LXC165" s="334"/>
      <c r="LXD165" s="338"/>
      <c r="LXE165" s="335"/>
      <c r="LXF165" s="336"/>
      <c r="LXG165" s="339"/>
      <c r="LXH165" s="334"/>
      <c r="LXI165" s="339"/>
      <c r="LXJ165" s="340"/>
      <c r="LXK165" s="337"/>
      <c r="LXL165" s="337"/>
      <c r="LXM165" s="278"/>
      <c r="LXN165" s="332"/>
      <c r="LXO165" s="38"/>
      <c r="LXP165" s="337"/>
      <c r="LXQ165" s="341"/>
      <c r="LXR165" s="342"/>
      <c r="LXS165" s="343"/>
      <c r="LXT165" s="342"/>
      <c r="LXU165" s="344"/>
      <c r="LXV165" s="337"/>
      <c r="LXW165" s="337"/>
      <c r="LXX165" s="337"/>
      <c r="LXY165" s="344"/>
      <c r="LXZ165" s="345"/>
      <c r="LYA165" s="346"/>
      <c r="LYB165" s="347"/>
      <c r="LYC165" s="347"/>
      <c r="LYD165" s="347"/>
      <c r="LYE165" s="347"/>
      <c r="LYF165" s="348"/>
      <c r="LYG165" s="348"/>
      <c r="LYH165" s="348"/>
      <c r="LYI165" s="348"/>
      <c r="LYJ165" s="348"/>
      <c r="LYK165" s="348"/>
      <c r="LYL165" s="348"/>
      <c r="LYM165" s="333"/>
      <c r="LYN165" s="334"/>
      <c r="LYO165" s="335"/>
      <c r="LYP165" s="336"/>
      <c r="LYQ165" s="337"/>
      <c r="LYR165" s="334"/>
      <c r="LYS165" s="338"/>
      <c r="LYT165" s="335"/>
      <c r="LYU165" s="336"/>
      <c r="LYV165" s="339"/>
      <c r="LYW165" s="334"/>
      <c r="LYX165" s="339"/>
      <c r="LYY165" s="340"/>
      <c r="LYZ165" s="337"/>
      <c r="LZA165" s="337"/>
      <c r="LZB165" s="278"/>
      <c r="LZC165" s="332"/>
      <c r="LZD165" s="38"/>
      <c r="LZE165" s="337"/>
      <c r="LZF165" s="341"/>
      <c r="LZG165" s="342"/>
      <c r="LZH165" s="343"/>
      <c r="LZI165" s="342"/>
      <c r="LZJ165" s="344"/>
      <c r="LZK165" s="337"/>
      <c r="LZL165" s="337"/>
      <c r="LZM165" s="337"/>
      <c r="LZN165" s="344"/>
      <c r="LZO165" s="345"/>
      <c r="LZP165" s="346"/>
      <c r="LZQ165" s="347"/>
      <c r="LZR165" s="347"/>
      <c r="LZS165" s="347"/>
      <c r="LZT165" s="347"/>
      <c r="LZU165" s="348"/>
      <c r="LZV165" s="348"/>
      <c r="LZW165" s="348"/>
      <c r="LZX165" s="348"/>
      <c r="LZY165" s="348"/>
      <c r="LZZ165" s="348"/>
      <c r="MAA165" s="348"/>
      <c r="MAB165" s="333"/>
      <c r="MAC165" s="334"/>
      <c r="MAD165" s="335"/>
      <c r="MAE165" s="336"/>
      <c r="MAF165" s="337"/>
      <c r="MAG165" s="334"/>
      <c r="MAH165" s="338"/>
      <c r="MAI165" s="335"/>
      <c r="MAJ165" s="336"/>
      <c r="MAK165" s="339"/>
      <c r="MAL165" s="334"/>
      <c r="MAM165" s="339"/>
      <c r="MAN165" s="340"/>
      <c r="MAO165" s="337"/>
      <c r="MAP165" s="337"/>
      <c r="MAQ165" s="278"/>
      <c r="MAR165" s="332"/>
      <c r="MAS165" s="38"/>
      <c r="MAT165" s="337"/>
      <c r="MAU165" s="341"/>
      <c r="MAV165" s="342"/>
      <c r="MAW165" s="343"/>
      <c r="MAX165" s="342"/>
      <c r="MAY165" s="344"/>
      <c r="MAZ165" s="337"/>
      <c r="MBA165" s="337"/>
      <c r="MBB165" s="337"/>
      <c r="MBC165" s="344"/>
      <c r="MBD165" s="345"/>
      <c r="MBE165" s="346"/>
      <c r="MBF165" s="347"/>
      <c r="MBG165" s="347"/>
      <c r="MBH165" s="347"/>
      <c r="MBI165" s="347"/>
      <c r="MBJ165" s="348"/>
      <c r="MBK165" s="348"/>
      <c r="MBL165" s="348"/>
      <c r="MBM165" s="348"/>
      <c r="MBN165" s="348"/>
      <c r="MBO165" s="348"/>
      <c r="MBP165" s="348"/>
      <c r="MBQ165" s="333"/>
      <c r="MBR165" s="334"/>
      <c r="MBS165" s="335"/>
      <c r="MBT165" s="336"/>
      <c r="MBU165" s="337"/>
      <c r="MBV165" s="334"/>
      <c r="MBW165" s="338"/>
      <c r="MBX165" s="335"/>
      <c r="MBY165" s="336"/>
      <c r="MBZ165" s="339"/>
      <c r="MCA165" s="334"/>
      <c r="MCB165" s="339"/>
      <c r="MCC165" s="340"/>
      <c r="MCD165" s="337"/>
      <c r="MCE165" s="337"/>
      <c r="MCF165" s="278"/>
      <c r="MCG165" s="332"/>
      <c r="MCH165" s="38"/>
      <c r="MCI165" s="337"/>
      <c r="MCJ165" s="341"/>
      <c r="MCK165" s="342"/>
      <c r="MCL165" s="343"/>
      <c r="MCM165" s="342"/>
      <c r="MCN165" s="344"/>
      <c r="MCO165" s="337"/>
      <c r="MCP165" s="337"/>
      <c r="MCQ165" s="337"/>
      <c r="MCR165" s="344"/>
      <c r="MCS165" s="345"/>
      <c r="MCT165" s="346"/>
      <c r="MCU165" s="347"/>
      <c r="MCV165" s="347"/>
      <c r="MCW165" s="347"/>
      <c r="MCX165" s="347"/>
      <c r="MCY165" s="348"/>
      <c r="MCZ165" s="348"/>
      <c r="MDA165" s="348"/>
      <c r="MDB165" s="348"/>
      <c r="MDC165" s="348"/>
      <c r="MDD165" s="348"/>
      <c r="MDE165" s="348"/>
      <c r="MDF165" s="333"/>
      <c r="MDG165" s="334"/>
      <c r="MDH165" s="335"/>
      <c r="MDI165" s="336"/>
      <c r="MDJ165" s="337"/>
      <c r="MDK165" s="334"/>
      <c r="MDL165" s="338"/>
      <c r="MDM165" s="335"/>
      <c r="MDN165" s="336"/>
      <c r="MDO165" s="339"/>
      <c r="MDP165" s="334"/>
      <c r="MDQ165" s="339"/>
      <c r="MDR165" s="340"/>
      <c r="MDS165" s="337"/>
      <c r="MDT165" s="337"/>
      <c r="MDU165" s="278"/>
      <c r="MDV165" s="332"/>
      <c r="MDW165" s="38"/>
      <c r="MDX165" s="337"/>
      <c r="MDY165" s="341"/>
      <c r="MDZ165" s="342"/>
      <c r="MEA165" s="343"/>
      <c r="MEB165" s="342"/>
      <c r="MEC165" s="344"/>
      <c r="MED165" s="337"/>
      <c r="MEE165" s="337"/>
      <c r="MEF165" s="337"/>
      <c r="MEG165" s="344"/>
      <c r="MEH165" s="345"/>
      <c r="MEI165" s="346"/>
      <c r="MEJ165" s="347"/>
      <c r="MEK165" s="347"/>
      <c r="MEL165" s="347"/>
      <c r="MEM165" s="347"/>
      <c r="MEN165" s="348"/>
      <c r="MEO165" s="348"/>
      <c r="MEP165" s="348"/>
      <c r="MEQ165" s="348"/>
      <c r="MER165" s="348"/>
      <c r="MES165" s="348"/>
      <c r="MET165" s="348"/>
      <c r="MEU165" s="333"/>
      <c r="MEV165" s="334"/>
      <c r="MEW165" s="335"/>
      <c r="MEX165" s="336"/>
      <c r="MEY165" s="337"/>
      <c r="MEZ165" s="334"/>
      <c r="MFA165" s="338"/>
      <c r="MFB165" s="335"/>
      <c r="MFC165" s="336"/>
      <c r="MFD165" s="339"/>
      <c r="MFE165" s="334"/>
      <c r="MFF165" s="339"/>
      <c r="MFG165" s="340"/>
      <c r="MFH165" s="337"/>
      <c r="MFI165" s="337"/>
      <c r="MFJ165" s="278"/>
      <c r="MFK165" s="332"/>
      <c r="MFL165" s="38"/>
      <c r="MFM165" s="337"/>
      <c r="MFN165" s="341"/>
      <c r="MFO165" s="342"/>
      <c r="MFP165" s="343"/>
      <c r="MFQ165" s="342"/>
      <c r="MFR165" s="344"/>
      <c r="MFS165" s="337"/>
      <c r="MFT165" s="337"/>
      <c r="MFU165" s="337"/>
      <c r="MFV165" s="344"/>
      <c r="MFW165" s="345"/>
      <c r="MFX165" s="346"/>
      <c r="MFY165" s="347"/>
      <c r="MFZ165" s="347"/>
      <c r="MGA165" s="347"/>
      <c r="MGB165" s="347"/>
      <c r="MGC165" s="348"/>
      <c r="MGD165" s="348"/>
      <c r="MGE165" s="348"/>
      <c r="MGF165" s="348"/>
      <c r="MGG165" s="348"/>
      <c r="MGH165" s="348"/>
      <c r="MGI165" s="348"/>
      <c r="MGJ165" s="333"/>
      <c r="MGK165" s="334"/>
      <c r="MGL165" s="335"/>
      <c r="MGM165" s="336"/>
      <c r="MGN165" s="337"/>
      <c r="MGO165" s="334"/>
      <c r="MGP165" s="338"/>
      <c r="MGQ165" s="335"/>
      <c r="MGR165" s="336"/>
      <c r="MGS165" s="339"/>
      <c r="MGT165" s="334"/>
      <c r="MGU165" s="339"/>
      <c r="MGV165" s="340"/>
      <c r="MGW165" s="337"/>
      <c r="MGX165" s="337"/>
      <c r="MGY165" s="278"/>
      <c r="MGZ165" s="332"/>
      <c r="MHA165" s="38"/>
      <c r="MHB165" s="337"/>
      <c r="MHC165" s="341"/>
      <c r="MHD165" s="342"/>
      <c r="MHE165" s="343"/>
      <c r="MHF165" s="342"/>
      <c r="MHG165" s="344"/>
      <c r="MHH165" s="337"/>
      <c r="MHI165" s="337"/>
      <c r="MHJ165" s="337"/>
      <c r="MHK165" s="344"/>
      <c r="MHL165" s="345"/>
      <c r="MHM165" s="346"/>
      <c r="MHN165" s="347"/>
      <c r="MHO165" s="347"/>
      <c r="MHP165" s="347"/>
      <c r="MHQ165" s="347"/>
      <c r="MHR165" s="348"/>
      <c r="MHS165" s="348"/>
      <c r="MHT165" s="348"/>
      <c r="MHU165" s="348"/>
      <c r="MHV165" s="348"/>
      <c r="MHW165" s="348"/>
      <c r="MHX165" s="348"/>
      <c r="MHY165" s="333"/>
      <c r="MHZ165" s="334"/>
      <c r="MIA165" s="335"/>
      <c r="MIB165" s="336"/>
      <c r="MIC165" s="337"/>
      <c r="MID165" s="334"/>
      <c r="MIE165" s="338"/>
      <c r="MIF165" s="335"/>
      <c r="MIG165" s="336"/>
      <c r="MIH165" s="339"/>
      <c r="MII165" s="334"/>
      <c r="MIJ165" s="339"/>
      <c r="MIK165" s="340"/>
      <c r="MIL165" s="337"/>
      <c r="MIM165" s="337"/>
      <c r="MIN165" s="278"/>
      <c r="MIO165" s="332"/>
      <c r="MIP165" s="38"/>
      <c r="MIQ165" s="337"/>
      <c r="MIR165" s="341"/>
      <c r="MIS165" s="342"/>
      <c r="MIT165" s="343"/>
      <c r="MIU165" s="342"/>
      <c r="MIV165" s="344"/>
      <c r="MIW165" s="337"/>
      <c r="MIX165" s="337"/>
      <c r="MIY165" s="337"/>
      <c r="MIZ165" s="344"/>
      <c r="MJA165" s="345"/>
      <c r="MJB165" s="346"/>
      <c r="MJC165" s="347"/>
      <c r="MJD165" s="347"/>
      <c r="MJE165" s="347"/>
      <c r="MJF165" s="347"/>
      <c r="MJG165" s="348"/>
      <c r="MJH165" s="348"/>
      <c r="MJI165" s="348"/>
      <c r="MJJ165" s="348"/>
      <c r="MJK165" s="348"/>
      <c r="MJL165" s="348"/>
      <c r="MJM165" s="348"/>
      <c r="MJN165" s="333"/>
      <c r="MJO165" s="334"/>
      <c r="MJP165" s="335"/>
      <c r="MJQ165" s="336"/>
      <c r="MJR165" s="337"/>
      <c r="MJS165" s="334"/>
      <c r="MJT165" s="338"/>
      <c r="MJU165" s="335"/>
      <c r="MJV165" s="336"/>
      <c r="MJW165" s="339"/>
      <c r="MJX165" s="334"/>
      <c r="MJY165" s="339"/>
      <c r="MJZ165" s="340"/>
      <c r="MKA165" s="337"/>
      <c r="MKB165" s="337"/>
      <c r="MKC165" s="278"/>
      <c r="MKD165" s="332"/>
      <c r="MKE165" s="38"/>
      <c r="MKF165" s="337"/>
      <c r="MKG165" s="341"/>
      <c r="MKH165" s="342"/>
      <c r="MKI165" s="343"/>
      <c r="MKJ165" s="342"/>
      <c r="MKK165" s="344"/>
      <c r="MKL165" s="337"/>
      <c r="MKM165" s="337"/>
      <c r="MKN165" s="337"/>
      <c r="MKO165" s="344"/>
      <c r="MKP165" s="345"/>
      <c r="MKQ165" s="346"/>
      <c r="MKR165" s="347"/>
      <c r="MKS165" s="347"/>
      <c r="MKT165" s="347"/>
      <c r="MKU165" s="347"/>
      <c r="MKV165" s="348"/>
      <c r="MKW165" s="348"/>
      <c r="MKX165" s="348"/>
      <c r="MKY165" s="348"/>
      <c r="MKZ165" s="348"/>
      <c r="MLA165" s="348"/>
      <c r="MLB165" s="348"/>
      <c r="MLC165" s="333"/>
      <c r="MLD165" s="334"/>
      <c r="MLE165" s="335"/>
      <c r="MLF165" s="336"/>
      <c r="MLG165" s="337"/>
      <c r="MLH165" s="334"/>
      <c r="MLI165" s="338"/>
      <c r="MLJ165" s="335"/>
      <c r="MLK165" s="336"/>
      <c r="MLL165" s="339"/>
      <c r="MLM165" s="334"/>
      <c r="MLN165" s="339"/>
      <c r="MLO165" s="340"/>
      <c r="MLP165" s="337"/>
      <c r="MLQ165" s="337"/>
      <c r="MLR165" s="278"/>
      <c r="MLS165" s="332"/>
      <c r="MLT165" s="38"/>
      <c r="MLU165" s="337"/>
      <c r="MLV165" s="341"/>
      <c r="MLW165" s="342"/>
      <c r="MLX165" s="343"/>
      <c r="MLY165" s="342"/>
      <c r="MLZ165" s="344"/>
      <c r="MMA165" s="337"/>
      <c r="MMB165" s="337"/>
      <c r="MMC165" s="337"/>
      <c r="MMD165" s="344"/>
      <c r="MME165" s="345"/>
      <c r="MMF165" s="346"/>
      <c r="MMG165" s="347"/>
      <c r="MMH165" s="347"/>
      <c r="MMI165" s="347"/>
      <c r="MMJ165" s="347"/>
      <c r="MMK165" s="348"/>
      <c r="MML165" s="348"/>
      <c r="MMM165" s="348"/>
      <c r="MMN165" s="348"/>
      <c r="MMO165" s="348"/>
      <c r="MMP165" s="348"/>
      <c r="MMQ165" s="348"/>
      <c r="MMR165" s="333"/>
      <c r="MMS165" s="334"/>
      <c r="MMT165" s="335"/>
      <c r="MMU165" s="336"/>
      <c r="MMV165" s="337"/>
      <c r="MMW165" s="334"/>
      <c r="MMX165" s="338"/>
      <c r="MMY165" s="335"/>
      <c r="MMZ165" s="336"/>
      <c r="MNA165" s="339"/>
      <c r="MNB165" s="334"/>
      <c r="MNC165" s="339"/>
      <c r="MND165" s="340"/>
      <c r="MNE165" s="337"/>
      <c r="MNF165" s="337"/>
      <c r="MNG165" s="278"/>
      <c r="MNH165" s="332"/>
      <c r="MNI165" s="38"/>
      <c r="MNJ165" s="337"/>
      <c r="MNK165" s="341"/>
      <c r="MNL165" s="342"/>
      <c r="MNM165" s="343"/>
      <c r="MNN165" s="342"/>
      <c r="MNO165" s="344"/>
      <c r="MNP165" s="337"/>
      <c r="MNQ165" s="337"/>
      <c r="MNR165" s="337"/>
      <c r="MNS165" s="344"/>
      <c r="MNT165" s="345"/>
      <c r="MNU165" s="346"/>
      <c r="MNV165" s="347"/>
      <c r="MNW165" s="347"/>
      <c r="MNX165" s="347"/>
      <c r="MNY165" s="347"/>
      <c r="MNZ165" s="348"/>
      <c r="MOA165" s="348"/>
      <c r="MOB165" s="348"/>
      <c r="MOC165" s="348"/>
      <c r="MOD165" s="348"/>
      <c r="MOE165" s="348"/>
      <c r="MOF165" s="348"/>
      <c r="MOG165" s="333"/>
      <c r="MOH165" s="334"/>
      <c r="MOI165" s="335"/>
      <c r="MOJ165" s="336"/>
      <c r="MOK165" s="337"/>
      <c r="MOL165" s="334"/>
      <c r="MOM165" s="338"/>
      <c r="MON165" s="335"/>
      <c r="MOO165" s="336"/>
      <c r="MOP165" s="339"/>
      <c r="MOQ165" s="334"/>
      <c r="MOR165" s="339"/>
      <c r="MOS165" s="340"/>
      <c r="MOT165" s="337"/>
      <c r="MOU165" s="337"/>
      <c r="MOV165" s="278"/>
      <c r="MOW165" s="332"/>
      <c r="MOX165" s="38"/>
      <c r="MOY165" s="337"/>
      <c r="MOZ165" s="341"/>
      <c r="MPA165" s="342"/>
      <c r="MPB165" s="343"/>
      <c r="MPC165" s="342"/>
      <c r="MPD165" s="344"/>
      <c r="MPE165" s="337"/>
      <c r="MPF165" s="337"/>
      <c r="MPG165" s="337"/>
      <c r="MPH165" s="344"/>
      <c r="MPI165" s="345"/>
      <c r="MPJ165" s="346"/>
      <c r="MPK165" s="347"/>
      <c r="MPL165" s="347"/>
      <c r="MPM165" s="347"/>
      <c r="MPN165" s="347"/>
      <c r="MPO165" s="348"/>
      <c r="MPP165" s="348"/>
      <c r="MPQ165" s="348"/>
      <c r="MPR165" s="348"/>
      <c r="MPS165" s="348"/>
      <c r="MPT165" s="348"/>
      <c r="MPU165" s="348"/>
      <c r="MPV165" s="333"/>
      <c r="MPW165" s="334"/>
      <c r="MPX165" s="335"/>
      <c r="MPY165" s="336"/>
      <c r="MPZ165" s="337"/>
      <c r="MQA165" s="334"/>
      <c r="MQB165" s="338"/>
      <c r="MQC165" s="335"/>
      <c r="MQD165" s="336"/>
      <c r="MQE165" s="339"/>
      <c r="MQF165" s="334"/>
      <c r="MQG165" s="339"/>
      <c r="MQH165" s="340"/>
      <c r="MQI165" s="337"/>
      <c r="MQJ165" s="337"/>
      <c r="MQK165" s="278"/>
      <c r="MQL165" s="332"/>
      <c r="MQM165" s="38"/>
      <c r="MQN165" s="337"/>
      <c r="MQO165" s="341"/>
      <c r="MQP165" s="342"/>
      <c r="MQQ165" s="343"/>
      <c r="MQR165" s="342"/>
      <c r="MQS165" s="344"/>
      <c r="MQT165" s="337"/>
      <c r="MQU165" s="337"/>
      <c r="MQV165" s="337"/>
      <c r="MQW165" s="344"/>
      <c r="MQX165" s="345"/>
      <c r="MQY165" s="346"/>
      <c r="MQZ165" s="347"/>
      <c r="MRA165" s="347"/>
      <c r="MRB165" s="347"/>
      <c r="MRC165" s="347"/>
      <c r="MRD165" s="348"/>
      <c r="MRE165" s="348"/>
      <c r="MRF165" s="348"/>
      <c r="MRG165" s="348"/>
      <c r="MRH165" s="348"/>
      <c r="MRI165" s="348"/>
      <c r="MRJ165" s="348"/>
      <c r="MRK165" s="333"/>
      <c r="MRL165" s="334"/>
      <c r="MRM165" s="335"/>
      <c r="MRN165" s="336"/>
      <c r="MRO165" s="337"/>
      <c r="MRP165" s="334"/>
      <c r="MRQ165" s="338"/>
      <c r="MRR165" s="335"/>
      <c r="MRS165" s="336"/>
      <c r="MRT165" s="339"/>
      <c r="MRU165" s="334"/>
      <c r="MRV165" s="339"/>
      <c r="MRW165" s="340"/>
      <c r="MRX165" s="337"/>
      <c r="MRY165" s="337"/>
      <c r="MRZ165" s="278"/>
      <c r="MSA165" s="332"/>
      <c r="MSB165" s="38"/>
      <c r="MSC165" s="337"/>
      <c r="MSD165" s="341"/>
      <c r="MSE165" s="342"/>
      <c r="MSF165" s="343"/>
      <c r="MSG165" s="342"/>
      <c r="MSH165" s="344"/>
      <c r="MSI165" s="337"/>
      <c r="MSJ165" s="337"/>
      <c r="MSK165" s="337"/>
      <c r="MSL165" s="344"/>
      <c r="MSM165" s="345"/>
      <c r="MSN165" s="346"/>
      <c r="MSO165" s="347"/>
      <c r="MSP165" s="347"/>
      <c r="MSQ165" s="347"/>
      <c r="MSR165" s="347"/>
      <c r="MSS165" s="348"/>
      <c r="MST165" s="348"/>
      <c r="MSU165" s="348"/>
      <c r="MSV165" s="348"/>
      <c r="MSW165" s="348"/>
      <c r="MSX165" s="348"/>
      <c r="MSY165" s="348"/>
      <c r="MSZ165" s="333"/>
      <c r="MTA165" s="334"/>
      <c r="MTB165" s="335"/>
      <c r="MTC165" s="336"/>
      <c r="MTD165" s="337"/>
      <c r="MTE165" s="334"/>
      <c r="MTF165" s="338"/>
      <c r="MTG165" s="335"/>
      <c r="MTH165" s="336"/>
      <c r="MTI165" s="339"/>
      <c r="MTJ165" s="334"/>
      <c r="MTK165" s="339"/>
      <c r="MTL165" s="340"/>
      <c r="MTM165" s="337"/>
      <c r="MTN165" s="337"/>
      <c r="MTO165" s="278"/>
      <c r="MTP165" s="332"/>
      <c r="MTQ165" s="38"/>
      <c r="MTR165" s="337"/>
      <c r="MTS165" s="341"/>
      <c r="MTT165" s="342"/>
      <c r="MTU165" s="343"/>
      <c r="MTV165" s="342"/>
      <c r="MTW165" s="344"/>
      <c r="MTX165" s="337"/>
      <c r="MTY165" s="337"/>
      <c r="MTZ165" s="337"/>
      <c r="MUA165" s="344"/>
      <c r="MUB165" s="345"/>
      <c r="MUC165" s="346"/>
      <c r="MUD165" s="347"/>
      <c r="MUE165" s="347"/>
      <c r="MUF165" s="347"/>
      <c r="MUG165" s="347"/>
      <c r="MUH165" s="348"/>
      <c r="MUI165" s="348"/>
      <c r="MUJ165" s="348"/>
      <c r="MUK165" s="348"/>
      <c r="MUL165" s="348"/>
      <c r="MUM165" s="348"/>
      <c r="MUN165" s="348"/>
      <c r="MUO165" s="333"/>
      <c r="MUP165" s="334"/>
      <c r="MUQ165" s="335"/>
      <c r="MUR165" s="336"/>
      <c r="MUS165" s="337"/>
      <c r="MUT165" s="334"/>
      <c r="MUU165" s="338"/>
      <c r="MUV165" s="335"/>
      <c r="MUW165" s="336"/>
      <c r="MUX165" s="339"/>
      <c r="MUY165" s="334"/>
      <c r="MUZ165" s="339"/>
      <c r="MVA165" s="340"/>
      <c r="MVB165" s="337"/>
      <c r="MVC165" s="337"/>
      <c r="MVD165" s="278"/>
      <c r="MVE165" s="332"/>
      <c r="MVF165" s="38"/>
      <c r="MVG165" s="337"/>
      <c r="MVH165" s="341"/>
      <c r="MVI165" s="342"/>
      <c r="MVJ165" s="343"/>
      <c r="MVK165" s="342"/>
      <c r="MVL165" s="344"/>
      <c r="MVM165" s="337"/>
      <c r="MVN165" s="337"/>
      <c r="MVO165" s="337"/>
      <c r="MVP165" s="344"/>
      <c r="MVQ165" s="345"/>
      <c r="MVR165" s="346"/>
      <c r="MVS165" s="347"/>
      <c r="MVT165" s="347"/>
      <c r="MVU165" s="347"/>
      <c r="MVV165" s="347"/>
      <c r="MVW165" s="348"/>
      <c r="MVX165" s="348"/>
      <c r="MVY165" s="348"/>
      <c r="MVZ165" s="348"/>
      <c r="MWA165" s="348"/>
      <c r="MWB165" s="348"/>
      <c r="MWC165" s="348"/>
      <c r="MWD165" s="333"/>
      <c r="MWE165" s="334"/>
      <c r="MWF165" s="335"/>
      <c r="MWG165" s="336"/>
      <c r="MWH165" s="337"/>
      <c r="MWI165" s="334"/>
      <c r="MWJ165" s="338"/>
      <c r="MWK165" s="335"/>
      <c r="MWL165" s="336"/>
      <c r="MWM165" s="339"/>
      <c r="MWN165" s="334"/>
      <c r="MWO165" s="339"/>
      <c r="MWP165" s="340"/>
      <c r="MWQ165" s="337"/>
      <c r="MWR165" s="337"/>
      <c r="MWS165" s="278"/>
      <c r="MWT165" s="332"/>
      <c r="MWU165" s="38"/>
      <c r="MWV165" s="337"/>
      <c r="MWW165" s="341"/>
      <c r="MWX165" s="342"/>
      <c r="MWY165" s="343"/>
      <c r="MWZ165" s="342"/>
      <c r="MXA165" s="344"/>
      <c r="MXB165" s="337"/>
      <c r="MXC165" s="337"/>
      <c r="MXD165" s="337"/>
      <c r="MXE165" s="344"/>
      <c r="MXF165" s="345"/>
      <c r="MXG165" s="346"/>
      <c r="MXH165" s="347"/>
      <c r="MXI165" s="347"/>
      <c r="MXJ165" s="347"/>
      <c r="MXK165" s="347"/>
      <c r="MXL165" s="348"/>
      <c r="MXM165" s="348"/>
      <c r="MXN165" s="348"/>
      <c r="MXO165" s="348"/>
      <c r="MXP165" s="348"/>
      <c r="MXQ165" s="348"/>
      <c r="MXR165" s="348"/>
      <c r="MXS165" s="333"/>
      <c r="MXT165" s="334"/>
      <c r="MXU165" s="335"/>
      <c r="MXV165" s="336"/>
      <c r="MXW165" s="337"/>
      <c r="MXX165" s="334"/>
      <c r="MXY165" s="338"/>
      <c r="MXZ165" s="335"/>
      <c r="MYA165" s="336"/>
      <c r="MYB165" s="339"/>
      <c r="MYC165" s="334"/>
      <c r="MYD165" s="339"/>
      <c r="MYE165" s="340"/>
      <c r="MYF165" s="337"/>
      <c r="MYG165" s="337"/>
      <c r="MYH165" s="278"/>
      <c r="MYI165" s="332"/>
      <c r="MYJ165" s="38"/>
      <c r="MYK165" s="337"/>
      <c r="MYL165" s="341"/>
      <c r="MYM165" s="342"/>
      <c r="MYN165" s="343"/>
      <c r="MYO165" s="342"/>
      <c r="MYP165" s="344"/>
      <c r="MYQ165" s="337"/>
      <c r="MYR165" s="337"/>
      <c r="MYS165" s="337"/>
      <c r="MYT165" s="344"/>
      <c r="MYU165" s="345"/>
      <c r="MYV165" s="346"/>
      <c r="MYW165" s="347"/>
      <c r="MYX165" s="347"/>
      <c r="MYY165" s="347"/>
      <c r="MYZ165" s="347"/>
      <c r="MZA165" s="348"/>
      <c r="MZB165" s="348"/>
      <c r="MZC165" s="348"/>
      <c r="MZD165" s="348"/>
      <c r="MZE165" s="348"/>
      <c r="MZF165" s="348"/>
      <c r="MZG165" s="348"/>
      <c r="MZH165" s="333"/>
      <c r="MZI165" s="334"/>
      <c r="MZJ165" s="335"/>
      <c r="MZK165" s="336"/>
      <c r="MZL165" s="337"/>
      <c r="MZM165" s="334"/>
      <c r="MZN165" s="338"/>
      <c r="MZO165" s="335"/>
      <c r="MZP165" s="336"/>
      <c r="MZQ165" s="339"/>
      <c r="MZR165" s="334"/>
      <c r="MZS165" s="339"/>
      <c r="MZT165" s="340"/>
      <c r="MZU165" s="337"/>
      <c r="MZV165" s="337"/>
      <c r="MZW165" s="278"/>
      <c r="MZX165" s="332"/>
      <c r="MZY165" s="38"/>
      <c r="MZZ165" s="337"/>
      <c r="NAA165" s="341"/>
      <c r="NAB165" s="342"/>
      <c r="NAC165" s="343"/>
      <c r="NAD165" s="342"/>
      <c r="NAE165" s="344"/>
      <c r="NAF165" s="337"/>
      <c r="NAG165" s="337"/>
      <c r="NAH165" s="337"/>
      <c r="NAI165" s="344"/>
      <c r="NAJ165" s="345"/>
      <c r="NAK165" s="346"/>
      <c r="NAL165" s="347"/>
      <c r="NAM165" s="347"/>
      <c r="NAN165" s="347"/>
      <c r="NAO165" s="347"/>
      <c r="NAP165" s="348"/>
      <c r="NAQ165" s="348"/>
      <c r="NAR165" s="348"/>
      <c r="NAS165" s="348"/>
      <c r="NAT165" s="348"/>
      <c r="NAU165" s="348"/>
      <c r="NAV165" s="348"/>
      <c r="NAW165" s="333"/>
      <c r="NAX165" s="334"/>
      <c r="NAY165" s="335"/>
      <c r="NAZ165" s="336"/>
      <c r="NBA165" s="337"/>
      <c r="NBB165" s="334"/>
      <c r="NBC165" s="338"/>
      <c r="NBD165" s="335"/>
      <c r="NBE165" s="336"/>
      <c r="NBF165" s="339"/>
      <c r="NBG165" s="334"/>
      <c r="NBH165" s="339"/>
      <c r="NBI165" s="340"/>
      <c r="NBJ165" s="337"/>
      <c r="NBK165" s="337"/>
      <c r="NBL165" s="278"/>
      <c r="NBM165" s="332"/>
      <c r="NBN165" s="38"/>
      <c r="NBO165" s="337"/>
      <c r="NBP165" s="341"/>
      <c r="NBQ165" s="342"/>
      <c r="NBR165" s="343"/>
      <c r="NBS165" s="342"/>
      <c r="NBT165" s="344"/>
      <c r="NBU165" s="337"/>
      <c r="NBV165" s="337"/>
      <c r="NBW165" s="337"/>
      <c r="NBX165" s="344"/>
      <c r="NBY165" s="345"/>
      <c r="NBZ165" s="346"/>
      <c r="NCA165" s="347"/>
      <c r="NCB165" s="347"/>
      <c r="NCC165" s="347"/>
      <c r="NCD165" s="347"/>
      <c r="NCE165" s="348"/>
      <c r="NCF165" s="348"/>
      <c r="NCG165" s="348"/>
      <c r="NCH165" s="348"/>
      <c r="NCI165" s="348"/>
      <c r="NCJ165" s="348"/>
      <c r="NCK165" s="348"/>
      <c r="NCL165" s="333"/>
      <c r="NCM165" s="334"/>
      <c r="NCN165" s="335"/>
      <c r="NCO165" s="336"/>
      <c r="NCP165" s="337"/>
      <c r="NCQ165" s="334"/>
      <c r="NCR165" s="338"/>
      <c r="NCS165" s="335"/>
      <c r="NCT165" s="336"/>
      <c r="NCU165" s="339"/>
      <c r="NCV165" s="334"/>
      <c r="NCW165" s="339"/>
      <c r="NCX165" s="340"/>
      <c r="NCY165" s="337"/>
      <c r="NCZ165" s="337"/>
      <c r="NDA165" s="278"/>
      <c r="NDB165" s="332"/>
      <c r="NDC165" s="38"/>
      <c r="NDD165" s="337"/>
      <c r="NDE165" s="341"/>
      <c r="NDF165" s="342"/>
      <c r="NDG165" s="343"/>
      <c r="NDH165" s="342"/>
      <c r="NDI165" s="344"/>
      <c r="NDJ165" s="337"/>
      <c r="NDK165" s="337"/>
      <c r="NDL165" s="337"/>
      <c r="NDM165" s="344"/>
      <c r="NDN165" s="345"/>
      <c r="NDO165" s="346"/>
      <c r="NDP165" s="347"/>
      <c r="NDQ165" s="347"/>
      <c r="NDR165" s="347"/>
      <c r="NDS165" s="347"/>
      <c r="NDT165" s="348"/>
      <c r="NDU165" s="348"/>
      <c r="NDV165" s="348"/>
      <c r="NDW165" s="348"/>
      <c r="NDX165" s="348"/>
      <c r="NDY165" s="348"/>
      <c r="NDZ165" s="348"/>
      <c r="NEA165" s="333"/>
      <c r="NEB165" s="334"/>
      <c r="NEC165" s="335"/>
      <c r="NED165" s="336"/>
      <c r="NEE165" s="337"/>
      <c r="NEF165" s="334"/>
      <c r="NEG165" s="338"/>
      <c r="NEH165" s="335"/>
      <c r="NEI165" s="336"/>
      <c r="NEJ165" s="339"/>
      <c r="NEK165" s="334"/>
      <c r="NEL165" s="339"/>
      <c r="NEM165" s="340"/>
      <c r="NEN165" s="337"/>
      <c r="NEO165" s="337"/>
      <c r="NEP165" s="278"/>
      <c r="NEQ165" s="332"/>
      <c r="NER165" s="38"/>
      <c r="NES165" s="337"/>
      <c r="NET165" s="341"/>
      <c r="NEU165" s="342"/>
      <c r="NEV165" s="343"/>
      <c r="NEW165" s="342"/>
      <c r="NEX165" s="344"/>
      <c r="NEY165" s="337"/>
      <c r="NEZ165" s="337"/>
      <c r="NFA165" s="337"/>
      <c r="NFB165" s="344"/>
      <c r="NFC165" s="345"/>
      <c r="NFD165" s="346"/>
      <c r="NFE165" s="347"/>
      <c r="NFF165" s="347"/>
      <c r="NFG165" s="347"/>
      <c r="NFH165" s="347"/>
      <c r="NFI165" s="348"/>
      <c r="NFJ165" s="348"/>
      <c r="NFK165" s="348"/>
      <c r="NFL165" s="348"/>
      <c r="NFM165" s="348"/>
      <c r="NFN165" s="348"/>
      <c r="NFO165" s="348"/>
      <c r="NFP165" s="333"/>
      <c r="NFQ165" s="334"/>
      <c r="NFR165" s="335"/>
      <c r="NFS165" s="336"/>
      <c r="NFT165" s="337"/>
      <c r="NFU165" s="334"/>
      <c r="NFV165" s="338"/>
      <c r="NFW165" s="335"/>
      <c r="NFX165" s="336"/>
      <c r="NFY165" s="339"/>
      <c r="NFZ165" s="334"/>
      <c r="NGA165" s="339"/>
      <c r="NGB165" s="340"/>
      <c r="NGC165" s="337"/>
      <c r="NGD165" s="337"/>
      <c r="NGE165" s="278"/>
      <c r="NGF165" s="332"/>
      <c r="NGG165" s="38"/>
      <c r="NGH165" s="337"/>
      <c r="NGI165" s="341"/>
      <c r="NGJ165" s="342"/>
      <c r="NGK165" s="343"/>
      <c r="NGL165" s="342"/>
      <c r="NGM165" s="344"/>
      <c r="NGN165" s="337"/>
      <c r="NGO165" s="337"/>
      <c r="NGP165" s="337"/>
      <c r="NGQ165" s="344"/>
      <c r="NGR165" s="345"/>
      <c r="NGS165" s="346"/>
      <c r="NGT165" s="347"/>
      <c r="NGU165" s="347"/>
      <c r="NGV165" s="347"/>
      <c r="NGW165" s="347"/>
      <c r="NGX165" s="348"/>
      <c r="NGY165" s="348"/>
      <c r="NGZ165" s="348"/>
      <c r="NHA165" s="348"/>
      <c r="NHB165" s="348"/>
      <c r="NHC165" s="348"/>
      <c r="NHD165" s="348"/>
      <c r="NHE165" s="333"/>
      <c r="NHF165" s="334"/>
      <c r="NHG165" s="335"/>
      <c r="NHH165" s="336"/>
      <c r="NHI165" s="337"/>
      <c r="NHJ165" s="334"/>
      <c r="NHK165" s="338"/>
      <c r="NHL165" s="335"/>
      <c r="NHM165" s="336"/>
      <c r="NHN165" s="339"/>
      <c r="NHO165" s="334"/>
      <c r="NHP165" s="339"/>
      <c r="NHQ165" s="340"/>
      <c r="NHR165" s="337"/>
      <c r="NHS165" s="337"/>
      <c r="NHT165" s="278"/>
      <c r="NHU165" s="332"/>
      <c r="NHV165" s="38"/>
      <c r="NHW165" s="337"/>
      <c r="NHX165" s="341"/>
      <c r="NHY165" s="342"/>
      <c r="NHZ165" s="343"/>
      <c r="NIA165" s="342"/>
      <c r="NIB165" s="344"/>
      <c r="NIC165" s="337"/>
      <c r="NID165" s="337"/>
      <c r="NIE165" s="337"/>
      <c r="NIF165" s="344"/>
      <c r="NIG165" s="345"/>
      <c r="NIH165" s="346"/>
      <c r="NII165" s="347"/>
      <c r="NIJ165" s="347"/>
      <c r="NIK165" s="347"/>
      <c r="NIL165" s="347"/>
      <c r="NIM165" s="348"/>
      <c r="NIN165" s="348"/>
      <c r="NIO165" s="348"/>
      <c r="NIP165" s="348"/>
      <c r="NIQ165" s="348"/>
      <c r="NIR165" s="348"/>
      <c r="NIS165" s="348"/>
      <c r="NIT165" s="333"/>
      <c r="NIU165" s="334"/>
      <c r="NIV165" s="335"/>
      <c r="NIW165" s="336"/>
      <c r="NIX165" s="337"/>
      <c r="NIY165" s="334"/>
      <c r="NIZ165" s="338"/>
      <c r="NJA165" s="335"/>
      <c r="NJB165" s="336"/>
      <c r="NJC165" s="339"/>
      <c r="NJD165" s="334"/>
      <c r="NJE165" s="339"/>
      <c r="NJF165" s="340"/>
      <c r="NJG165" s="337"/>
      <c r="NJH165" s="337"/>
      <c r="NJI165" s="278"/>
      <c r="NJJ165" s="332"/>
      <c r="NJK165" s="38"/>
      <c r="NJL165" s="337"/>
      <c r="NJM165" s="341"/>
      <c r="NJN165" s="342"/>
      <c r="NJO165" s="343"/>
      <c r="NJP165" s="342"/>
      <c r="NJQ165" s="344"/>
      <c r="NJR165" s="337"/>
      <c r="NJS165" s="337"/>
      <c r="NJT165" s="337"/>
      <c r="NJU165" s="344"/>
      <c r="NJV165" s="345"/>
      <c r="NJW165" s="346"/>
      <c r="NJX165" s="347"/>
      <c r="NJY165" s="347"/>
      <c r="NJZ165" s="347"/>
      <c r="NKA165" s="347"/>
      <c r="NKB165" s="348"/>
      <c r="NKC165" s="348"/>
      <c r="NKD165" s="348"/>
      <c r="NKE165" s="348"/>
      <c r="NKF165" s="348"/>
      <c r="NKG165" s="348"/>
      <c r="NKH165" s="348"/>
      <c r="NKI165" s="333"/>
      <c r="NKJ165" s="334"/>
      <c r="NKK165" s="335"/>
      <c r="NKL165" s="336"/>
      <c r="NKM165" s="337"/>
      <c r="NKN165" s="334"/>
      <c r="NKO165" s="338"/>
      <c r="NKP165" s="335"/>
      <c r="NKQ165" s="336"/>
      <c r="NKR165" s="339"/>
      <c r="NKS165" s="334"/>
      <c r="NKT165" s="339"/>
      <c r="NKU165" s="340"/>
      <c r="NKV165" s="337"/>
      <c r="NKW165" s="337"/>
      <c r="NKX165" s="278"/>
      <c r="NKY165" s="332"/>
      <c r="NKZ165" s="38"/>
      <c r="NLA165" s="337"/>
      <c r="NLB165" s="341"/>
      <c r="NLC165" s="342"/>
      <c r="NLD165" s="343"/>
      <c r="NLE165" s="342"/>
      <c r="NLF165" s="344"/>
      <c r="NLG165" s="337"/>
      <c r="NLH165" s="337"/>
      <c r="NLI165" s="337"/>
      <c r="NLJ165" s="344"/>
      <c r="NLK165" s="345"/>
      <c r="NLL165" s="346"/>
      <c r="NLM165" s="347"/>
      <c r="NLN165" s="347"/>
      <c r="NLO165" s="347"/>
      <c r="NLP165" s="347"/>
      <c r="NLQ165" s="348"/>
      <c r="NLR165" s="348"/>
      <c r="NLS165" s="348"/>
      <c r="NLT165" s="348"/>
      <c r="NLU165" s="348"/>
      <c r="NLV165" s="348"/>
      <c r="NLW165" s="348"/>
      <c r="NLX165" s="333"/>
      <c r="NLY165" s="334"/>
      <c r="NLZ165" s="335"/>
      <c r="NMA165" s="336"/>
      <c r="NMB165" s="337"/>
      <c r="NMC165" s="334"/>
      <c r="NMD165" s="338"/>
      <c r="NME165" s="335"/>
      <c r="NMF165" s="336"/>
      <c r="NMG165" s="339"/>
      <c r="NMH165" s="334"/>
      <c r="NMI165" s="339"/>
      <c r="NMJ165" s="340"/>
      <c r="NMK165" s="337"/>
      <c r="NML165" s="337"/>
      <c r="NMM165" s="278"/>
      <c r="NMN165" s="332"/>
      <c r="NMO165" s="38"/>
      <c r="NMP165" s="337"/>
      <c r="NMQ165" s="341"/>
      <c r="NMR165" s="342"/>
      <c r="NMS165" s="343"/>
      <c r="NMT165" s="342"/>
      <c r="NMU165" s="344"/>
      <c r="NMV165" s="337"/>
      <c r="NMW165" s="337"/>
      <c r="NMX165" s="337"/>
      <c r="NMY165" s="344"/>
      <c r="NMZ165" s="345"/>
      <c r="NNA165" s="346"/>
      <c r="NNB165" s="347"/>
      <c r="NNC165" s="347"/>
      <c r="NND165" s="347"/>
      <c r="NNE165" s="347"/>
      <c r="NNF165" s="348"/>
      <c r="NNG165" s="348"/>
      <c r="NNH165" s="348"/>
      <c r="NNI165" s="348"/>
      <c r="NNJ165" s="348"/>
      <c r="NNK165" s="348"/>
      <c r="NNL165" s="348"/>
      <c r="NNM165" s="333"/>
      <c r="NNN165" s="334"/>
      <c r="NNO165" s="335"/>
      <c r="NNP165" s="336"/>
      <c r="NNQ165" s="337"/>
      <c r="NNR165" s="334"/>
      <c r="NNS165" s="338"/>
      <c r="NNT165" s="335"/>
      <c r="NNU165" s="336"/>
      <c r="NNV165" s="339"/>
      <c r="NNW165" s="334"/>
      <c r="NNX165" s="339"/>
      <c r="NNY165" s="340"/>
      <c r="NNZ165" s="337"/>
      <c r="NOA165" s="337"/>
      <c r="NOB165" s="278"/>
      <c r="NOC165" s="332"/>
      <c r="NOD165" s="38"/>
      <c r="NOE165" s="337"/>
      <c r="NOF165" s="341"/>
      <c r="NOG165" s="342"/>
      <c r="NOH165" s="343"/>
      <c r="NOI165" s="342"/>
      <c r="NOJ165" s="344"/>
      <c r="NOK165" s="337"/>
      <c r="NOL165" s="337"/>
      <c r="NOM165" s="337"/>
      <c r="NON165" s="344"/>
      <c r="NOO165" s="345"/>
      <c r="NOP165" s="346"/>
      <c r="NOQ165" s="347"/>
      <c r="NOR165" s="347"/>
      <c r="NOS165" s="347"/>
      <c r="NOT165" s="347"/>
      <c r="NOU165" s="348"/>
      <c r="NOV165" s="348"/>
      <c r="NOW165" s="348"/>
      <c r="NOX165" s="348"/>
      <c r="NOY165" s="348"/>
      <c r="NOZ165" s="348"/>
      <c r="NPA165" s="348"/>
      <c r="NPB165" s="333"/>
      <c r="NPC165" s="334"/>
      <c r="NPD165" s="335"/>
      <c r="NPE165" s="336"/>
      <c r="NPF165" s="337"/>
      <c r="NPG165" s="334"/>
      <c r="NPH165" s="338"/>
      <c r="NPI165" s="335"/>
      <c r="NPJ165" s="336"/>
      <c r="NPK165" s="339"/>
      <c r="NPL165" s="334"/>
      <c r="NPM165" s="339"/>
      <c r="NPN165" s="340"/>
      <c r="NPO165" s="337"/>
      <c r="NPP165" s="337"/>
      <c r="NPQ165" s="278"/>
      <c r="NPR165" s="332"/>
      <c r="NPS165" s="38"/>
      <c r="NPT165" s="337"/>
      <c r="NPU165" s="341"/>
      <c r="NPV165" s="342"/>
      <c r="NPW165" s="343"/>
      <c r="NPX165" s="342"/>
      <c r="NPY165" s="344"/>
      <c r="NPZ165" s="337"/>
      <c r="NQA165" s="337"/>
      <c r="NQB165" s="337"/>
      <c r="NQC165" s="344"/>
      <c r="NQD165" s="345"/>
      <c r="NQE165" s="346"/>
      <c r="NQF165" s="347"/>
      <c r="NQG165" s="347"/>
      <c r="NQH165" s="347"/>
      <c r="NQI165" s="347"/>
      <c r="NQJ165" s="348"/>
      <c r="NQK165" s="348"/>
      <c r="NQL165" s="348"/>
      <c r="NQM165" s="348"/>
      <c r="NQN165" s="348"/>
      <c r="NQO165" s="348"/>
      <c r="NQP165" s="348"/>
      <c r="NQQ165" s="333"/>
      <c r="NQR165" s="334"/>
      <c r="NQS165" s="335"/>
      <c r="NQT165" s="336"/>
      <c r="NQU165" s="337"/>
      <c r="NQV165" s="334"/>
      <c r="NQW165" s="338"/>
      <c r="NQX165" s="335"/>
      <c r="NQY165" s="336"/>
      <c r="NQZ165" s="339"/>
      <c r="NRA165" s="334"/>
      <c r="NRB165" s="339"/>
      <c r="NRC165" s="340"/>
      <c r="NRD165" s="337"/>
      <c r="NRE165" s="337"/>
      <c r="NRF165" s="278"/>
      <c r="NRG165" s="332"/>
      <c r="NRH165" s="38"/>
      <c r="NRI165" s="337"/>
      <c r="NRJ165" s="341"/>
      <c r="NRK165" s="342"/>
      <c r="NRL165" s="343"/>
      <c r="NRM165" s="342"/>
      <c r="NRN165" s="344"/>
      <c r="NRO165" s="337"/>
      <c r="NRP165" s="337"/>
      <c r="NRQ165" s="337"/>
      <c r="NRR165" s="344"/>
      <c r="NRS165" s="345"/>
      <c r="NRT165" s="346"/>
      <c r="NRU165" s="347"/>
      <c r="NRV165" s="347"/>
      <c r="NRW165" s="347"/>
      <c r="NRX165" s="347"/>
      <c r="NRY165" s="348"/>
      <c r="NRZ165" s="348"/>
      <c r="NSA165" s="348"/>
      <c r="NSB165" s="348"/>
      <c r="NSC165" s="348"/>
      <c r="NSD165" s="348"/>
      <c r="NSE165" s="348"/>
      <c r="NSF165" s="333"/>
      <c r="NSG165" s="334"/>
      <c r="NSH165" s="335"/>
      <c r="NSI165" s="336"/>
      <c r="NSJ165" s="337"/>
      <c r="NSK165" s="334"/>
      <c r="NSL165" s="338"/>
      <c r="NSM165" s="335"/>
      <c r="NSN165" s="336"/>
      <c r="NSO165" s="339"/>
      <c r="NSP165" s="334"/>
      <c r="NSQ165" s="339"/>
      <c r="NSR165" s="340"/>
      <c r="NSS165" s="337"/>
      <c r="NST165" s="337"/>
      <c r="NSU165" s="278"/>
      <c r="NSV165" s="332"/>
      <c r="NSW165" s="38"/>
      <c r="NSX165" s="337"/>
      <c r="NSY165" s="341"/>
      <c r="NSZ165" s="342"/>
      <c r="NTA165" s="343"/>
      <c r="NTB165" s="342"/>
      <c r="NTC165" s="344"/>
      <c r="NTD165" s="337"/>
      <c r="NTE165" s="337"/>
      <c r="NTF165" s="337"/>
      <c r="NTG165" s="344"/>
      <c r="NTH165" s="345"/>
      <c r="NTI165" s="346"/>
      <c r="NTJ165" s="347"/>
      <c r="NTK165" s="347"/>
      <c r="NTL165" s="347"/>
      <c r="NTM165" s="347"/>
      <c r="NTN165" s="348"/>
      <c r="NTO165" s="348"/>
      <c r="NTP165" s="348"/>
      <c r="NTQ165" s="348"/>
      <c r="NTR165" s="348"/>
      <c r="NTS165" s="348"/>
      <c r="NTT165" s="348"/>
      <c r="NTU165" s="333"/>
      <c r="NTV165" s="334"/>
      <c r="NTW165" s="335"/>
      <c r="NTX165" s="336"/>
      <c r="NTY165" s="337"/>
      <c r="NTZ165" s="334"/>
      <c r="NUA165" s="338"/>
      <c r="NUB165" s="335"/>
      <c r="NUC165" s="336"/>
      <c r="NUD165" s="339"/>
      <c r="NUE165" s="334"/>
      <c r="NUF165" s="339"/>
      <c r="NUG165" s="340"/>
      <c r="NUH165" s="337"/>
      <c r="NUI165" s="337"/>
      <c r="NUJ165" s="278"/>
      <c r="NUK165" s="332"/>
      <c r="NUL165" s="38"/>
      <c r="NUM165" s="337"/>
      <c r="NUN165" s="341"/>
      <c r="NUO165" s="342"/>
      <c r="NUP165" s="343"/>
      <c r="NUQ165" s="342"/>
      <c r="NUR165" s="344"/>
      <c r="NUS165" s="337"/>
      <c r="NUT165" s="337"/>
      <c r="NUU165" s="337"/>
      <c r="NUV165" s="344"/>
      <c r="NUW165" s="345"/>
      <c r="NUX165" s="346"/>
      <c r="NUY165" s="347"/>
      <c r="NUZ165" s="347"/>
      <c r="NVA165" s="347"/>
      <c r="NVB165" s="347"/>
      <c r="NVC165" s="348"/>
      <c r="NVD165" s="348"/>
      <c r="NVE165" s="348"/>
      <c r="NVF165" s="348"/>
      <c r="NVG165" s="348"/>
      <c r="NVH165" s="348"/>
      <c r="NVI165" s="348"/>
      <c r="NVJ165" s="333"/>
      <c r="NVK165" s="334"/>
      <c r="NVL165" s="335"/>
      <c r="NVM165" s="336"/>
      <c r="NVN165" s="337"/>
      <c r="NVO165" s="334"/>
      <c r="NVP165" s="338"/>
      <c r="NVQ165" s="335"/>
      <c r="NVR165" s="336"/>
      <c r="NVS165" s="339"/>
      <c r="NVT165" s="334"/>
      <c r="NVU165" s="339"/>
      <c r="NVV165" s="340"/>
      <c r="NVW165" s="337"/>
      <c r="NVX165" s="337"/>
      <c r="NVY165" s="278"/>
      <c r="NVZ165" s="332"/>
      <c r="NWA165" s="38"/>
      <c r="NWB165" s="337"/>
      <c r="NWC165" s="341"/>
      <c r="NWD165" s="342"/>
      <c r="NWE165" s="343"/>
      <c r="NWF165" s="342"/>
      <c r="NWG165" s="344"/>
      <c r="NWH165" s="337"/>
      <c r="NWI165" s="337"/>
      <c r="NWJ165" s="337"/>
      <c r="NWK165" s="344"/>
      <c r="NWL165" s="345"/>
      <c r="NWM165" s="346"/>
      <c r="NWN165" s="347"/>
      <c r="NWO165" s="347"/>
      <c r="NWP165" s="347"/>
      <c r="NWQ165" s="347"/>
      <c r="NWR165" s="348"/>
      <c r="NWS165" s="348"/>
      <c r="NWT165" s="348"/>
      <c r="NWU165" s="348"/>
      <c r="NWV165" s="348"/>
      <c r="NWW165" s="348"/>
      <c r="NWX165" s="348"/>
      <c r="NWY165" s="333"/>
      <c r="NWZ165" s="334"/>
      <c r="NXA165" s="335"/>
      <c r="NXB165" s="336"/>
      <c r="NXC165" s="337"/>
      <c r="NXD165" s="334"/>
      <c r="NXE165" s="338"/>
      <c r="NXF165" s="335"/>
      <c r="NXG165" s="336"/>
      <c r="NXH165" s="339"/>
      <c r="NXI165" s="334"/>
      <c r="NXJ165" s="339"/>
      <c r="NXK165" s="340"/>
      <c r="NXL165" s="337"/>
      <c r="NXM165" s="337"/>
      <c r="NXN165" s="278"/>
      <c r="NXO165" s="332"/>
      <c r="NXP165" s="38"/>
      <c r="NXQ165" s="337"/>
      <c r="NXR165" s="341"/>
      <c r="NXS165" s="342"/>
      <c r="NXT165" s="343"/>
      <c r="NXU165" s="342"/>
      <c r="NXV165" s="344"/>
      <c r="NXW165" s="337"/>
      <c r="NXX165" s="337"/>
      <c r="NXY165" s="337"/>
      <c r="NXZ165" s="344"/>
      <c r="NYA165" s="345"/>
      <c r="NYB165" s="346"/>
      <c r="NYC165" s="347"/>
      <c r="NYD165" s="347"/>
      <c r="NYE165" s="347"/>
      <c r="NYF165" s="347"/>
      <c r="NYG165" s="348"/>
      <c r="NYH165" s="348"/>
      <c r="NYI165" s="348"/>
      <c r="NYJ165" s="348"/>
      <c r="NYK165" s="348"/>
      <c r="NYL165" s="348"/>
      <c r="NYM165" s="348"/>
      <c r="NYN165" s="333"/>
      <c r="NYO165" s="334"/>
      <c r="NYP165" s="335"/>
      <c r="NYQ165" s="336"/>
      <c r="NYR165" s="337"/>
      <c r="NYS165" s="334"/>
      <c r="NYT165" s="338"/>
      <c r="NYU165" s="335"/>
      <c r="NYV165" s="336"/>
      <c r="NYW165" s="339"/>
      <c r="NYX165" s="334"/>
      <c r="NYY165" s="339"/>
      <c r="NYZ165" s="340"/>
      <c r="NZA165" s="337"/>
      <c r="NZB165" s="337"/>
      <c r="NZC165" s="278"/>
      <c r="NZD165" s="332"/>
      <c r="NZE165" s="38"/>
      <c r="NZF165" s="337"/>
      <c r="NZG165" s="341"/>
      <c r="NZH165" s="342"/>
      <c r="NZI165" s="343"/>
      <c r="NZJ165" s="342"/>
      <c r="NZK165" s="344"/>
      <c r="NZL165" s="337"/>
      <c r="NZM165" s="337"/>
      <c r="NZN165" s="337"/>
      <c r="NZO165" s="344"/>
      <c r="NZP165" s="345"/>
      <c r="NZQ165" s="346"/>
      <c r="NZR165" s="347"/>
      <c r="NZS165" s="347"/>
      <c r="NZT165" s="347"/>
      <c r="NZU165" s="347"/>
      <c r="NZV165" s="348"/>
      <c r="NZW165" s="348"/>
      <c r="NZX165" s="348"/>
      <c r="NZY165" s="348"/>
      <c r="NZZ165" s="348"/>
      <c r="OAA165" s="348"/>
      <c r="OAB165" s="348"/>
      <c r="OAC165" s="333"/>
      <c r="OAD165" s="334"/>
      <c r="OAE165" s="335"/>
      <c r="OAF165" s="336"/>
      <c r="OAG165" s="337"/>
      <c r="OAH165" s="334"/>
      <c r="OAI165" s="338"/>
      <c r="OAJ165" s="335"/>
      <c r="OAK165" s="336"/>
      <c r="OAL165" s="339"/>
      <c r="OAM165" s="334"/>
      <c r="OAN165" s="339"/>
      <c r="OAO165" s="340"/>
      <c r="OAP165" s="337"/>
      <c r="OAQ165" s="337"/>
      <c r="OAR165" s="278"/>
      <c r="OAS165" s="332"/>
      <c r="OAT165" s="38"/>
      <c r="OAU165" s="337"/>
      <c r="OAV165" s="341"/>
      <c r="OAW165" s="342"/>
      <c r="OAX165" s="343"/>
      <c r="OAY165" s="342"/>
      <c r="OAZ165" s="344"/>
      <c r="OBA165" s="337"/>
      <c r="OBB165" s="337"/>
      <c r="OBC165" s="337"/>
      <c r="OBD165" s="344"/>
      <c r="OBE165" s="345"/>
      <c r="OBF165" s="346"/>
      <c r="OBG165" s="347"/>
      <c r="OBH165" s="347"/>
      <c r="OBI165" s="347"/>
      <c r="OBJ165" s="347"/>
      <c r="OBK165" s="348"/>
      <c r="OBL165" s="348"/>
      <c r="OBM165" s="348"/>
      <c r="OBN165" s="348"/>
      <c r="OBO165" s="348"/>
      <c r="OBP165" s="348"/>
      <c r="OBQ165" s="348"/>
      <c r="OBR165" s="333"/>
      <c r="OBS165" s="334"/>
      <c r="OBT165" s="335"/>
      <c r="OBU165" s="336"/>
      <c r="OBV165" s="337"/>
      <c r="OBW165" s="334"/>
      <c r="OBX165" s="338"/>
      <c r="OBY165" s="335"/>
      <c r="OBZ165" s="336"/>
      <c r="OCA165" s="339"/>
      <c r="OCB165" s="334"/>
      <c r="OCC165" s="339"/>
      <c r="OCD165" s="340"/>
      <c r="OCE165" s="337"/>
      <c r="OCF165" s="337"/>
      <c r="OCG165" s="278"/>
      <c r="OCH165" s="332"/>
      <c r="OCI165" s="38"/>
      <c r="OCJ165" s="337"/>
      <c r="OCK165" s="341"/>
      <c r="OCL165" s="342"/>
      <c r="OCM165" s="343"/>
      <c r="OCN165" s="342"/>
      <c r="OCO165" s="344"/>
      <c r="OCP165" s="337"/>
      <c r="OCQ165" s="337"/>
      <c r="OCR165" s="337"/>
      <c r="OCS165" s="344"/>
      <c r="OCT165" s="345"/>
      <c r="OCU165" s="346"/>
      <c r="OCV165" s="347"/>
      <c r="OCW165" s="347"/>
      <c r="OCX165" s="347"/>
      <c r="OCY165" s="347"/>
      <c r="OCZ165" s="348"/>
      <c r="ODA165" s="348"/>
      <c r="ODB165" s="348"/>
      <c r="ODC165" s="348"/>
      <c r="ODD165" s="348"/>
      <c r="ODE165" s="348"/>
      <c r="ODF165" s="348"/>
      <c r="ODG165" s="333"/>
      <c r="ODH165" s="334"/>
      <c r="ODI165" s="335"/>
      <c r="ODJ165" s="336"/>
      <c r="ODK165" s="337"/>
      <c r="ODL165" s="334"/>
      <c r="ODM165" s="338"/>
      <c r="ODN165" s="335"/>
      <c r="ODO165" s="336"/>
      <c r="ODP165" s="339"/>
      <c r="ODQ165" s="334"/>
      <c r="ODR165" s="339"/>
      <c r="ODS165" s="340"/>
      <c r="ODT165" s="337"/>
      <c r="ODU165" s="337"/>
      <c r="ODV165" s="278"/>
      <c r="ODW165" s="332"/>
      <c r="ODX165" s="38"/>
      <c r="ODY165" s="337"/>
      <c r="ODZ165" s="341"/>
      <c r="OEA165" s="342"/>
      <c r="OEB165" s="343"/>
      <c r="OEC165" s="342"/>
      <c r="OED165" s="344"/>
      <c r="OEE165" s="337"/>
      <c r="OEF165" s="337"/>
      <c r="OEG165" s="337"/>
      <c r="OEH165" s="344"/>
      <c r="OEI165" s="345"/>
      <c r="OEJ165" s="346"/>
      <c r="OEK165" s="347"/>
      <c r="OEL165" s="347"/>
      <c r="OEM165" s="347"/>
      <c r="OEN165" s="347"/>
      <c r="OEO165" s="348"/>
      <c r="OEP165" s="348"/>
      <c r="OEQ165" s="348"/>
      <c r="OER165" s="348"/>
      <c r="OES165" s="348"/>
      <c r="OET165" s="348"/>
      <c r="OEU165" s="348"/>
      <c r="OEV165" s="333"/>
      <c r="OEW165" s="334"/>
      <c r="OEX165" s="335"/>
      <c r="OEY165" s="336"/>
      <c r="OEZ165" s="337"/>
      <c r="OFA165" s="334"/>
      <c r="OFB165" s="338"/>
      <c r="OFC165" s="335"/>
      <c r="OFD165" s="336"/>
      <c r="OFE165" s="339"/>
      <c r="OFF165" s="334"/>
      <c r="OFG165" s="339"/>
      <c r="OFH165" s="340"/>
      <c r="OFI165" s="337"/>
      <c r="OFJ165" s="337"/>
      <c r="OFK165" s="278"/>
      <c r="OFL165" s="332"/>
      <c r="OFM165" s="38"/>
      <c r="OFN165" s="337"/>
      <c r="OFO165" s="341"/>
      <c r="OFP165" s="342"/>
      <c r="OFQ165" s="343"/>
      <c r="OFR165" s="342"/>
      <c r="OFS165" s="344"/>
      <c r="OFT165" s="337"/>
      <c r="OFU165" s="337"/>
      <c r="OFV165" s="337"/>
      <c r="OFW165" s="344"/>
      <c r="OFX165" s="345"/>
      <c r="OFY165" s="346"/>
      <c r="OFZ165" s="347"/>
      <c r="OGA165" s="347"/>
      <c r="OGB165" s="347"/>
      <c r="OGC165" s="347"/>
      <c r="OGD165" s="348"/>
      <c r="OGE165" s="348"/>
      <c r="OGF165" s="348"/>
      <c r="OGG165" s="348"/>
      <c r="OGH165" s="348"/>
      <c r="OGI165" s="348"/>
      <c r="OGJ165" s="348"/>
      <c r="OGK165" s="333"/>
      <c r="OGL165" s="334"/>
      <c r="OGM165" s="335"/>
      <c r="OGN165" s="336"/>
      <c r="OGO165" s="337"/>
      <c r="OGP165" s="334"/>
      <c r="OGQ165" s="338"/>
      <c r="OGR165" s="335"/>
      <c r="OGS165" s="336"/>
      <c r="OGT165" s="339"/>
      <c r="OGU165" s="334"/>
      <c r="OGV165" s="339"/>
      <c r="OGW165" s="340"/>
      <c r="OGX165" s="337"/>
      <c r="OGY165" s="337"/>
      <c r="OGZ165" s="278"/>
      <c r="OHA165" s="332"/>
      <c r="OHB165" s="38"/>
      <c r="OHC165" s="337"/>
      <c r="OHD165" s="341"/>
      <c r="OHE165" s="342"/>
      <c r="OHF165" s="343"/>
      <c r="OHG165" s="342"/>
      <c r="OHH165" s="344"/>
      <c r="OHI165" s="337"/>
      <c r="OHJ165" s="337"/>
      <c r="OHK165" s="337"/>
      <c r="OHL165" s="344"/>
      <c r="OHM165" s="345"/>
      <c r="OHN165" s="346"/>
      <c r="OHO165" s="347"/>
      <c r="OHP165" s="347"/>
      <c r="OHQ165" s="347"/>
      <c r="OHR165" s="347"/>
      <c r="OHS165" s="348"/>
      <c r="OHT165" s="348"/>
      <c r="OHU165" s="348"/>
      <c r="OHV165" s="348"/>
      <c r="OHW165" s="348"/>
      <c r="OHX165" s="348"/>
      <c r="OHY165" s="348"/>
      <c r="OHZ165" s="333"/>
      <c r="OIA165" s="334"/>
      <c r="OIB165" s="335"/>
      <c r="OIC165" s="336"/>
      <c r="OID165" s="337"/>
      <c r="OIE165" s="334"/>
      <c r="OIF165" s="338"/>
      <c r="OIG165" s="335"/>
      <c r="OIH165" s="336"/>
      <c r="OII165" s="339"/>
      <c r="OIJ165" s="334"/>
      <c r="OIK165" s="339"/>
      <c r="OIL165" s="340"/>
      <c r="OIM165" s="337"/>
      <c r="OIN165" s="337"/>
      <c r="OIO165" s="278"/>
      <c r="OIP165" s="332"/>
      <c r="OIQ165" s="38"/>
      <c r="OIR165" s="337"/>
      <c r="OIS165" s="341"/>
      <c r="OIT165" s="342"/>
      <c r="OIU165" s="343"/>
      <c r="OIV165" s="342"/>
      <c r="OIW165" s="344"/>
      <c r="OIX165" s="337"/>
      <c r="OIY165" s="337"/>
      <c r="OIZ165" s="337"/>
      <c r="OJA165" s="344"/>
      <c r="OJB165" s="345"/>
      <c r="OJC165" s="346"/>
      <c r="OJD165" s="347"/>
      <c r="OJE165" s="347"/>
      <c r="OJF165" s="347"/>
      <c r="OJG165" s="347"/>
      <c r="OJH165" s="348"/>
      <c r="OJI165" s="348"/>
      <c r="OJJ165" s="348"/>
      <c r="OJK165" s="348"/>
      <c r="OJL165" s="348"/>
      <c r="OJM165" s="348"/>
      <c r="OJN165" s="348"/>
      <c r="OJO165" s="333"/>
      <c r="OJP165" s="334"/>
      <c r="OJQ165" s="335"/>
      <c r="OJR165" s="336"/>
      <c r="OJS165" s="337"/>
      <c r="OJT165" s="334"/>
      <c r="OJU165" s="338"/>
      <c r="OJV165" s="335"/>
      <c r="OJW165" s="336"/>
      <c r="OJX165" s="339"/>
      <c r="OJY165" s="334"/>
      <c r="OJZ165" s="339"/>
      <c r="OKA165" s="340"/>
      <c r="OKB165" s="337"/>
      <c r="OKC165" s="337"/>
      <c r="OKD165" s="278"/>
      <c r="OKE165" s="332"/>
      <c r="OKF165" s="38"/>
      <c r="OKG165" s="337"/>
      <c r="OKH165" s="341"/>
      <c r="OKI165" s="342"/>
      <c r="OKJ165" s="343"/>
      <c r="OKK165" s="342"/>
      <c r="OKL165" s="344"/>
      <c r="OKM165" s="337"/>
      <c r="OKN165" s="337"/>
      <c r="OKO165" s="337"/>
      <c r="OKP165" s="344"/>
      <c r="OKQ165" s="345"/>
      <c r="OKR165" s="346"/>
      <c r="OKS165" s="347"/>
      <c r="OKT165" s="347"/>
      <c r="OKU165" s="347"/>
      <c r="OKV165" s="347"/>
      <c r="OKW165" s="348"/>
      <c r="OKX165" s="348"/>
      <c r="OKY165" s="348"/>
      <c r="OKZ165" s="348"/>
      <c r="OLA165" s="348"/>
      <c r="OLB165" s="348"/>
      <c r="OLC165" s="348"/>
      <c r="OLD165" s="333"/>
      <c r="OLE165" s="334"/>
      <c r="OLF165" s="335"/>
      <c r="OLG165" s="336"/>
      <c r="OLH165" s="337"/>
      <c r="OLI165" s="334"/>
      <c r="OLJ165" s="338"/>
      <c r="OLK165" s="335"/>
      <c r="OLL165" s="336"/>
      <c r="OLM165" s="339"/>
      <c r="OLN165" s="334"/>
      <c r="OLO165" s="339"/>
      <c r="OLP165" s="340"/>
      <c r="OLQ165" s="337"/>
      <c r="OLR165" s="337"/>
      <c r="OLS165" s="278"/>
      <c r="OLT165" s="332"/>
      <c r="OLU165" s="38"/>
      <c r="OLV165" s="337"/>
      <c r="OLW165" s="341"/>
      <c r="OLX165" s="342"/>
      <c r="OLY165" s="343"/>
      <c r="OLZ165" s="342"/>
      <c r="OMA165" s="344"/>
      <c r="OMB165" s="337"/>
      <c r="OMC165" s="337"/>
      <c r="OMD165" s="337"/>
      <c r="OME165" s="344"/>
      <c r="OMF165" s="345"/>
      <c r="OMG165" s="346"/>
      <c r="OMH165" s="347"/>
      <c r="OMI165" s="347"/>
      <c r="OMJ165" s="347"/>
      <c r="OMK165" s="347"/>
      <c r="OML165" s="348"/>
      <c r="OMM165" s="348"/>
      <c r="OMN165" s="348"/>
      <c r="OMO165" s="348"/>
      <c r="OMP165" s="348"/>
      <c r="OMQ165" s="348"/>
      <c r="OMR165" s="348"/>
      <c r="OMS165" s="333"/>
      <c r="OMT165" s="334"/>
      <c r="OMU165" s="335"/>
      <c r="OMV165" s="336"/>
      <c r="OMW165" s="337"/>
      <c r="OMX165" s="334"/>
      <c r="OMY165" s="338"/>
      <c r="OMZ165" s="335"/>
      <c r="ONA165" s="336"/>
      <c r="ONB165" s="339"/>
      <c r="ONC165" s="334"/>
      <c r="OND165" s="339"/>
      <c r="ONE165" s="340"/>
      <c r="ONF165" s="337"/>
      <c r="ONG165" s="337"/>
      <c r="ONH165" s="278"/>
      <c r="ONI165" s="332"/>
      <c r="ONJ165" s="38"/>
      <c r="ONK165" s="337"/>
      <c r="ONL165" s="341"/>
      <c r="ONM165" s="342"/>
      <c r="ONN165" s="343"/>
      <c r="ONO165" s="342"/>
      <c r="ONP165" s="344"/>
      <c r="ONQ165" s="337"/>
      <c r="ONR165" s="337"/>
      <c r="ONS165" s="337"/>
      <c r="ONT165" s="344"/>
      <c r="ONU165" s="345"/>
      <c r="ONV165" s="346"/>
      <c r="ONW165" s="347"/>
      <c r="ONX165" s="347"/>
      <c r="ONY165" s="347"/>
      <c r="ONZ165" s="347"/>
      <c r="OOA165" s="348"/>
      <c r="OOB165" s="348"/>
      <c r="OOC165" s="348"/>
      <c r="OOD165" s="348"/>
      <c r="OOE165" s="348"/>
      <c r="OOF165" s="348"/>
      <c r="OOG165" s="348"/>
      <c r="OOH165" s="333"/>
      <c r="OOI165" s="334"/>
      <c r="OOJ165" s="335"/>
      <c r="OOK165" s="336"/>
      <c r="OOL165" s="337"/>
      <c r="OOM165" s="334"/>
      <c r="OON165" s="338"/>
      <c r="OOO165" s="335"/>
      <c r="OOP165" s="336"/>
      <c r="OOQ165" s="339"/>
      <c r="OOR165" s="334"/>
      <c r="OOS165" s="339"/>
      <c r="OOT165" s="340"/>
      <c r="OOU165" s="337"/>
      <c r="OOV165" s="337"/>
      <c r="OOW165" s="278"/>
      <c r="OOX165" s="332"/>
      <c r="OOY165" s="38"/>
      <c r="OOZ165" s="337"/>
      <c r="OPA165" s="341"/>
      <c r="OPB165" s="342"/>
      <c r="OPC165" s="343"/>
      <c r="OPD165" s="342"/>
      <c r="OPE165" s="344"/>
      <c r="OPF165" s="337"/>
      <c r="OPG165" s="337"/>
      <c r="OPH165" s="337"/>
      <c r="OPI165" s="344"/>
      <c r="OPJ165" s="345"/>
      <c r="OPK165" s="346"/>
      <c r="OPL165" s="347"/>
      <c r="OPM165" s="347"/>
      <c r="OPN165" s="347"/>
      <c r="OPO165" s="347"/>
      <c r="OPP165" s="348"/>
      <c r="OPQ165" s="348"/>
      <c r="OPR165" s="348"/>
      <c r="OPS165" s="348"/>
      <c r="OPT165" s="348"/>
      <c r="OPU165" s="348"/>
      <c r="OPV165" s="348"/>
      <c r="OPW165" s="333"/>
      <c r="OPX165" s="334"/>
      <c r="OPY165" s="335"/>
      <c r="OPZ165" s="336"/>
      <c r="OQA165" s="337"/>
      <c r="OQB165" s="334"/>
      <c r="OQC165" s="338"/>
      <c r="OQD165" s="335"/>
      <c r="OQE165" s="336"/>
      <c r="OQF165" s="339"/>
      <c r="OQG165" s="334"/>
      <c r="OQH165" s="339"/>
      <c r="OQI165" s="340"/>
      <c r="OQJ165" s="337"/>
      <c r="OQK165" s="337"/>
      <c r="OQL165" s="278"/>
      <c r="OQM165" s="332"/>
      <c r="OQN165" s="38"/>
      <c r="OQO165" s="337"/>
      <c r="OQP165" s="341"/>
      <c r="OQQ165" s="342"/>
      <c r="OQR165" s="343"/>
      <c r="OQS165" s="342"/>
      <c r="OQT165" s="344"/>
      <c r="OQU165" s="337"/>
      <c r="OQV165" s="337"/>
      <c r="OQW165" s="337"/>
      <c r="OQX165" s="344"/>
      <c r="OQY165" s="345"/>
      <c r="OQZ165" s="346"/>
      <c r="ORA165" s="347"/>
      <c r="ORB165" s="347"/>
      <c r="ORC165" s="347"/>
      <c r="ORD165" s="347"/>
      <c r="ORE165" s="348"/>
      <c r="ORF165" s="348"/>
      <c r="ORG165" s="348"/>
      <c r="ORH165" s="348"/>
      <c r="ORI165" s="348"/>
      <c r="ORJ165" s="348"/>
      <c r="ORK165" s="348"/>
      <c r="ORL165" s="333"/>
      <c r="ORM165" s="334"/>
      <c r="ORN165" s="335"/>
      <c r="ORO165" s="336"/>
      <c r="ORP165" s="337"/>
      <c r="ORQ165" s="334"/>
      <c r="ORR165" s="338"/>
      <c r="ORS165" s="335"/>
      <c r="ORT165" s="336"/>
      <c r="ORU165" s="339"/>
      <c r="ORV165" s="334"/>
      <c r="ORW165" s="339"/>
      <c r="ORX165" s="340"/>
      <c r="ORY165" s="337"/>
      <c r="ORZ165" s="337"/>
      <c r="OSA165" s="278"/>
      <c r="OSB165" s="332"/>
      <c r="OSC165" s="38"/>
      <c r="OSD165" s="337"/>
      <c r="OSE165" s="341"/>
      <c r="OSF165" s="342"/>
      <c r="OSG165" s="343"/>
      <c r="OSH165" s="342"/>
      <c r="OSI165" s="344"/>
      <c r="OSJ165" s="337"/>
      <c r="OSK165" s="337"/>
      <c r="OSL165" s="337"/>
      <c r="OSM165" s="344"/>
      <c r="OSN165" s="345"/>
      <c r="OSO165" s="346"/>
      <c r="OSP165" s="347"/>
      <c r="OSQ165" s="347"/>
      <c r="OSR165" s="347"/>
      <c r="OSS165" s="347"/>
      <c r="OST165" s="348"/>
      <c r="OSU165" s="348"/>
      <c r="OSV165" s="348"/>
      <c r="OSW165" s="348"/>
      <c r="OSX165" s="348"/>
      <c r="OSY165" s="348"/>
      <c r="OSZ165" s="348"/>
      <c r="OTA165" s="333"/>
      <c r="OTB165" s="334"/>
      <c r="OTC165" s="335"/>
      <c r="OTD165" s="336"/>
      <c r="OTE165" s="337"/>
      <c r="OTF165" s="334"/>
      <c r="OTG165" s="338"/>
      <c r="OTH165" s="335"/>
      <c r="OTI165" s="336"/>
      <c r="OTJ165" s="339"/>
      <c r="OTK165" s="334"/>
      <c r="OTL165" s="339"/>
      <c r="OTM165" s="340"/>
      <c r="OTN165" s="337"/>
      <c r="OTO165" s="337"/>
      <c r="OTP165" s="278"/>
      <c r="OTQ165" s="332"/>
      <c r="OTR165" s="38"/>
      <c r="OTS165" s="337"/>
      <c r="OTT165" s="341"/>
      <c r="OTU165" s="342"/>
      <c r="OTV165" s="343"/>
      <c r="OTW165" s="342"/>
      <c r="OTX165" s="344"/>
      <c r="OTY165" s="337"/>
      <c r="OTZ165" s="337"/>
      <c r="OUA165" s="337"/>
      <c r="OUB165" s="344"/>
      <c r="OUC165" s="345"/>
      <c r="OUD165" s="346"/>
      <c r="OUE165" s="347"/>
      <c r="OUF165" s="347"/>
      <c r="OUG165" s="347"/>
      <c r="OUH165" s="347"/>
      <c r="OUI165" s="348"/>
      <c r="OUJ165" s="348"/>
      <c r="OUK165" s="348"/>
      <c r="OUL165" s="348"/>
      <c r="OUM165" s="348"/>
      <c r="OUN165" s="348"/>
      <c r="OUO165" s="348"/>
      <c r="OUP165" s="333"/>
      <c r="OUQ165" s="334"/>
      <c r="OUR165" s="335"/>
      <c r="OUS165" s="336"/>
      <c r="OUT165" s="337"/>
      <c r="OUU165" s="334"/>
      <c r="OUV165" s="338"/>
      <c r="OUW165" s="335"/>
      <c r="OUX165" s="336"/>
      <c r="OUY165" s="339"/>
      <c r="OUZ165" s="334"/>
      <c r="OVA165" s="339"/>
      <c r="OVB165" s="340"/>
      <c r="OVC165" s="337"/>
      <c r="OVD165" s="337"/>
      <c r="OVE165" s="278"/>
      <c r="OVF165" s="332"/>
      <c r="OVG165" s="38"/>
      <c r="OVH165" s="337"/>
      <c r="OVI165" s="341"/>
      <c r="OVJ165" s="342"/>
      <c r="OVK165" s="343"/>
      <c r="OVL165" s="342"/>
      <c r="OVM165" s="344"/>
      <c r="OVN165" s="337"/>
      <c r="OVO165" s="337"/>
      <c r="OVP165" s="337"/>
      <c r="OVQ165" s="344"/>
      <c r="OVR165" s="345"/>
      <c r="OVS165" s="346"/>
      <c r="OVT165" s="347"/>
      <c r="OVU165" s="347"/>
      <c r="OVV165" s="347"/>
      <c r="OVW165" s="347"/>
      <c r="OVX165" s="348"/>
      <c r="OVY165" s="348"/>
      <c r="OVZ165" s="348"/>
      <c r="OWA165" s="348"/>
      <c r="OWB165" s="348"/>
      <c r="OWC165" s="348"/>
      <c r="OWD165" s="348"/>
      <c r="OWE165" s="333"/>
      <c r="OWF165" s="334"/>
      <c r="OWG165" s="335"/>
      <c r="OWH165" s="336"/>
      <c r="OWI165" s="337"/>
      <c r="OWJ165" s="334"/>
      <c r="OWK165" s="338"/>
      <c r="OWL165" s="335"/>
      <c r="OWM165" s="336"/>
      <c r="OWN165" s="339"/>
      <c r="OWO165" s="334"/>
      <c r="OWP165" s="339"/>
      <c r="OWQ165" s="340"/>
      <c r="OWR165" s="337"/>
      <c r="OWS165" s="337"/>
      <c r="OWT165" s="278"/>
      <c r="OWU165" s="332"/>
      <c r="OWV165" s="38"/>
      <c r="OWW165" s="337"/>
      <c r="OWX165" s="341"/>
      <c r="OWY165" s="342"/>
      <c r="OWZ165" s="343"/>
      <c r="OXA165" s="342"/>
      <c r="OXB165" s="344"/>
      <c r="OXC165" s="337"/>
      <c r="OXD165" s="337"/>
      <c r="OXE165" s="337"/>
      <c r="OXF165" s="344"/>
      <c r="OXG165" s="345"/>
      <c r="OXH165" s="346"/>
      <c r="OXI165" s="347"/>
      <c r="OXJ165" s="347"/>
      <c r="OXK165" s="347"/>
      <c r="OXL165" s="347"/>
      <c r="OXM165" s="348"/>
      <c r="OXN165" s="348"/>
      <c r="OXO165" s="348"/>
      <c r="OXP165" s="348"/>
      <c r="OXQ165" s="348"/>
      <c r="OXR165" s="348"/>
      <c r="OXS165" s="348"/>
      <c r="OXT165" s="333"/>
      <c r="OXU165" s="334"/>
      <c r="OXV165" s="335"/>
      <c r="OXW165" s="336"/>
      <c r="OXX165" s="337"/>
      <c r="OXY165" s="334"/>
      <c r="OXZ165" s="338"/>
      <c r="OYA165" s="335"/>
      <c r="OYB165" s="336"/>
      <c r="OYC165" s="339"/>
      <c r="OYD165" s="334"/>
      <c r="OYE165" s="339"/>
      <c r="OYF165" s="340"/>
      <c r="OYG165" s="337"/>
      <c r="OYH165" s="337"/>
      <c r="OYI165" s="278"/>
      <c r="OYJ165" s="332"/>
      <c r="OYK165" s="38"/>
      <c r="OYL165" s="337"/>
      <c r="OYM165" s="341"/>
      <c r="OYN165" s="342"/>
      <c r="OYO165" s="343"/>
      <c r="OYP165" s="342"/>
      <c r="OYQ165" s="344"/>
      <c r="OYR165" s="337"/>
      <c r="OYS165" s="337"/>
      <c r="OYT165" s="337"/>
      <c r="OYU165" s="344"/>
      <c r="OYV165" s="345"/>
      <c r="OYW165" s="346"/>
      <c r="OYX165" s="347"/>
      <c r="OYY165" s="347"/>
      <c r="OYZ165" s="347"/>
      <c r="OZA165" s="347"/>
      <c r="OZB165" s="348"/>
      <c r="OZC165" s="348"/>
      <c r="OZD165" s="348"/>
      <c r="OZE165" s="348"/>
      <c r="OZF165" s="348"/>
      <c r="OZG165" s="348"/>
      <c r="OZH165" s="348"/>
      <c r="OZI165" s="333"/>
      <c r="OZJ165" s="334"/>
      <c r="OZK165" s="335"/>
      <c r="OZL165" s="336"/>
      <c r="OZM165" s="337"/>
      <c r="OZN165" s="334"/>
      <c r="OZO165" s="338"/>
      <c r="OZP165" s="335"/>
      <c r="OZQ165" s="336"/>
      <c r="OZR165" s="339"/>
      <c r="OZS165" s="334"/>
      <c r="OZT165" s="339"/>
      <c r="OZU165" s="340"/>
      <c r="OZV165" s="337"/>
      <c r="OZW165" s="337"/>
      <c r="OZX165" s="278"/>
      <c r="OZY165" s="332"/>
      <c r="OZZ165" s="38"/>
      <c r="PAA165" s="337"/>
      <c r="PAB165" s="341"/>
      <c r="PAC165" s="342"/>
      <c r="PAD165" s="343"/>
      <c r="PAE165" s="342"/>
      <c r="PAF165" s="344"/>
      <c r="PAG165" s="337"/>
      <c r="PAH165" s="337"/>
      <c r="PAI165" s="337"/>
      <c r="PAJ165" s="344"/>
      <c r="PAK165" s="345"/>
      <c r="PAL165" s="346"/>
      <c r="PAM165" s="347"/>
      <c r="PAN165" s="347"/>
      <c r="PAO165" s="347"/>
      <c r="PAP165" s="347"/>
      <c r="PAQ165" s="348"/>
      <c r="PAR165" s="348"/>
      <c r="PAS165" s="348"/>
      <c r="PAT165" s="348"/>
      <c r="PAU165" s="348"/>
      <c r="PAV165" s="348"/>
      <c r="PAW165" s="348"/>
      <c r="PAX165" s="333"/>
      <c r="PAY165" s="334"/>
      <c r="PAZ165" s="335"/>
      <c r="PBA165" s="336"/>
      <c r="PBB165" s="337"/>
      <c r="PBC165" s="334"/>
      <c r="PBD165" s="338"/>
      <c r="PBE165" s="335"/>
      <c r="PBF165" s="336"/>
      <c r="PBG165" s="339"/>
      <c r="PBH165" s="334"/>
      <c r="PBI165" s="339"/>
      <c r="PBJ165" s="340"/>
      <c r="PBK165" s="337"/>
      <c r="PBL165" s="337"/>
      <c r="PBM165" s="278"/>
      <c r="PBN165" s="332"/>
      <c r="PBO165" s="38"/>
      <c r="PBP165" s="337"/>
      <c r="PBQ165" s="341"/>
      <c r="PBR165" s="342"/>
      <c r="PBS165" s="343"/>
      <c r="PBT165" s="342"/>
      <c r="PBU165" s="344"/>
      <c r="PBV165" s="337"/>
      <c r="PBW165" s="337"/>
      <c r="PBX165" s="337"/>
      <c r="PBY165" s="344"/>
      <c r="PBZ165" s="345"/>
      <c r="PCA165" s="346"/>
      <c r="PCB165" s="347"/>
      <c r="PCC165" s="347"/>
      <c r="PCD165" s="347"/>
      <c r="PCE165" s="347"/>
      <c r="PCF165" s="348"/>
      <c r="PCG165" s="348"/>
      <c r="PCH165" s="348"/>
      <c r="PCI165" s="348"/>
      <c r="PCJ165" s="348"/>
      <c r="PCK165" s="348"/>
      <c r="PCL165" s="348"/>
      <c r="PCM165" s="333"/>
      <c r="PCN165" s="334"/>
      <c r="PCO165" s="335"/>
      <c r="PCP165" s="336"/>
      <c r="PCQ165" s="337"/>
      <c r="PCR165" s="334"/>
      <c r="PCS165" s="338"/>
      <c r="PCT165" s="335"/>
      <c r="PCU165" s="336"/>
      <c r="PCV165" s="339"/>
      <c r="PCW165" s="334"/>
      <c r="PCX165" s="339"/>
      <c r="PCY165" s="340"/>
      <c r="PCZ165" s="337"/>
      <c r="PDA165" s="337"/>
      <c r="PDB165" s="278"/>
      <c r="PDC165" s="332"/>
      <c r="PDD165" s="38"/>
      <c r="PDE165" s="337"/>
      <c r="PDF165" s="341"/>
      <c r="PDG165" s="342"/>
      <c r="PDH165" s="343"/>
      <c r="PDI165" s="342"/>
      <c r="PDJ165" s="344"/>
      <c r="PDK165" s="337"/>
      <c r="PDL165" s="337"/>
      <c r="PDM165" s="337"/>
      <c r="PDN165" s="344"/>
      <c r="PDO165" s="345"/>
      <c r="PDP165" s="346"/>
      <c r="PDQ165" s="347"/>
      <c r="PDR165" s="347"/>
      <c r="PDS165" s="347"/>
      <c r="PDT165" s="347"/>
      <c r="PDU165" s="348"/>
      <c r="PDV165" s="348"/>
      <c r="PDW165" s="348"/>
      <c r="PDX165" s="348"/>
      <c r="PDY165" s="348"/>
      <c r="PDZ165" s="348"/>
      <c r="PEA165" s="348"/>
      <c r="PEB165" s="333"/>
      <c r="PEC165" s="334"/>
      <c r="PED165" s="335"/>
      <c r="PEE165" s="336"/>
      <c r="PEF165" s="337"/>
      <c r="PEG165" s="334"/>
      <c r="PEH165" s="338"/>
      <c r="PEI165" s="335"/>
      <c r="PEJ165" s="336"/>
      <c r="PEK165" s="339"/>
      <c r="PEL165" s="334"/>
      <c r="PEM165" s="339"/>
      <c r="PEN165" s="340"/>
      <c r="PEO165" s="337"/>
      <c r="PEP165" s="337"/>
      <c r="PEQ165" s="278"/>
      <c r="PER165" s="332"/>
      <c r="PES165" s="38"/>
      <c r="PET165" s="337"/>
      <c r="PEU165" s="341"/>
      <c r="PEV165" s="342"/>
      <c r="PEW165" s="343"/>
      <c r="PEX165" s="342"/>
      <c r="PEY165" s="344"/>
      <c r="PEZ165" s="337"/>
      <c r="PFA165" s="337"/>
      <c r="PFB165" s="337"/>
      <c r="PFC165" s="344"/>
      <c r="PFD165" s="345"/>
      <c r="PFE165" s="346"/>
      <c r="PFF165" s="347"/>
      <c r="PFG165" s="347"/>
      <c r="PFH165" s="347"/>
      <c r="PFI165" s="347"/>
      <c r="PFJ165" s="348"/>
      <c r="PFK165" s="348"/>
      <c r="PFL165" s="348"/>
      <c r="PFM165" s="348"/>
      <c r="PFN165" s="348"/>
      <c r="PFO165" s="348"/>
      <c r="PFP165" s="348"/>
      <c r="PFQ165" s="333"/>
      <c r="PFR165" s="334"/>
      <c r="PFS165" s="335"/>
      <c r="PFT165" s="336"/>
      <c r="PFU165" s="337"/>
      <c r="PFV165" s="334"/>
      <c r="PFW165" s="338"/>
      <c r="PFX165" s="335"/>
      <c r="PFY165" s="336"/>
      <c r="PFZ165" s="339"/>
      <c r="PGA165" s="334"/>
      <c r="PGB165" s="339"/>
      <c r="PGC165" s="340"/>
      <c r="PGD165" s="337"/>
      <c r="PGE165" s="337"/>
      <c r="PGF165" s="278"/>
      <c r="PGG165" s="332"/>
      <c r="PGH165" s="38"/>
      <c r="PGI165" s="337"/>
      <c r="PGJ165" s="341"/>
      <c r="PGK165" s="342"/>
      <c r="PGL165" s="343"/>
      <c r="PGM165" s="342"/>
      <c r="PGN165" s="344"/>
      <c r="PGO165" s="337"/>
      <c r="PGP165" s="337"/>
      <c r="PGQ165" s="337"/>
      <c r="PGR165" s="344"/>
      <c r="PGS165" s="345"/>
      <c r="PGT165" s="346"/>
      <c r="PGU165" s="347"/>
      <c r="PGV165" s="347"/>
      <c r="PGW165" s="347"/>
      <c r="PGX165" s="347"/>
      <c r="PGY165" s="348"/>
      <c r="PGZ165" s="348"/>
      <c r="PHA165" s="348"/>
      <c r="PHB165" s="348"/>
      <c r="PHC165" s="348"/>
      <c r="PHD165" s="348"/>
      <c r="PHE165" s="348"/>
      <c r="PHF165" s="333"/>
      <c r="PHG165" s="334"/>
      <c r="PHH165" s="335"/>
      <c r="PHI165" s="336"/>
      <c r="PHJ165" s="337"/>
      <c r="PHK165" s="334"/>
      <c r="PHL165" s="338"/>
      <c r="PHM165" s="335"/>
      <c r="PHN165" s="336"/>
      <c r="PHO165" s="339"/>
      <c r="PHP165" s="334"/>
      <c r="PHQ165" s="339"/>
      <c r="PHR165" s="340"/>
      <c r="PHS165" s="337"/>
      <c r="PHT165" s="337"/>
      <c r="PHU165" s="278"/>
      <c r="PHV165" s="332"/>
      <c r="PHW165" s="38"/>
      <c r="PHX165" s="337"/>
      <c r="PHY165" s="341"/>
      <c r="PHZ165" s="342"/>
      <c r="PIA165" s="343"/>
      <c r="PIB165" s="342"/>
      <c r="PIC165" s="344"/>
      <c r="PID165" s="337"/>
      <c r="PIE165" s="337"/>
      <c r="PIF165" s="337"/>
      <c r="PIG165" s="344"/>
      <c r="PIH165" s="345"/>
      <c r="PII165" s="346"/>
      <c r="PIJ165" s="347"/>
      <c r="PIK165" s="347"/>
      <c r="PIL165" s="347"/>
      <c r="PIM165" s="347"/>
      <c r="PIN165" s="348"/>
      <c r="PIO165" s="348"/>
      <c r="PIP165" s="348"/>
      <c r="PIQ165" s="348"/>
      <c r="PIR165" s="348"/>
      <c r="PIS165" s="348"/>
      <c r="PIT165" s="348"/>
      <c r="PIU165" s="333"/>
      <c r="PIV165" s="334"/>
      <c r="PIW165" s="335"/>
      <c r="PIX165" s="336"/>
      <c r="PIY165" s="337"/>
      <c r="PIZ165" s="334"/>
      <c r="PJA165" s="338"/>
      <c r="PJB165" s="335"/>
      <c r="PJC165" s="336"/>
      <c r="PJD165" s="339"/>
      <c r="PJE165" s="334"/>
      <c r="PJF165" s="339"/>
      <c r="PJG165" s="340"/>
      <c r="PJH165" s="337"/>
      <c r="PJI165" s="337"/>
      <c r="PJJ165" s="278"/>
      <c r="PJK165" s="332"/>
      <c r="PJL165" s="38"/>
      <c r="PJM165" s="337"/>
      <c r="PJN165" s="341"/>
      <c r="PJO165" s="342"/>
      <c r="PJP165" s="343"/>
      <c r="PJQ165" s="342"/>
      <c r="PJR165" s="344"/>
      <c r="PJS165" s="337"/>
      <c r="PJT165" s="337"/>
      <c r="PJU165" s="337"/>
      <c r="PJV165" s="344"/>
      <c r="PJW165" s="345"/>
      <c r="PJX165" s="346"/>
      <c r="PJY165" s="347"/>
      <c r="PJZ165" s="347"/>
      <c r="PKA165" s="347"/>
      <c r="PKB165" s="347"/>
      <c r="PKC165" s="348"/>
      <c r="PKD165" s="348"/>
      <c r="PKE165" s="348"/>
      <c r="PKF165" s="348"/>
      <c r="PKG165" s="348"/>
      <c r="PKH165" s="348"/>
      <c r="PKI165" s="348"/>
      <c r="PKJ165" s="333"/>
      <c r="PKK165" s="334"/>
      <c r="PKL165" s="335"/>
      <c r="PKM165" s="336"/>
      <c r="PKN165" s="337"/>
      <c r="PKO165" s="334"/>
      <c r="PKP165" s="338"/>
      <c r="PKQ165" s="335"/>
      <c r="PKR165" s="336"/>
      <c r="PKS165" s="339"/>
      <c r="PKT165" s="334"/>
      <c r="PKU165" s="339"/>
      <c r="PKV165" s="340"/>
      <c r="PKW165" s="337"/>
      <c r="PKX165" s="337"/>
      <c r="PKY165" s="278"/>
      <c r="PKZ165" s="332"/>
      <c r="PLA165" s="38"/>
      <c r="PLB165" s="337"/>
      <c r="PLC165" s="341"/>
      <c r="PLD165" s="342"/>
      <c r="PLE165" s="343"/>
      <c r="PLF165" s="342"/>
      <c r="PLG165" s="344"/>
      <c r="PLH165" s="337"/>
      <c r="PLI165" s="337"/>
      <c r="PLJ165" s="337"/>
      <c r="PLK165" s="344"/>
      <c r="PLL165" s="345"/>
      <c r="PLM165" s="346"/>
      <c r="PLN165" s="347"/>
      <c r="PLO165" s="347"/>
      <c r="PLP165" s="347"/>
      <c r="PLQ165" s="347"/>
      <c r="PLR165" s="348"/>
      <c r="PLS165" s="348"/>
      <c r="PLT165" s="348"/>
      <c r="PLU165" s="348"/>
      <c r="PLV165" s="348"/>
      <c r="PLW165" s="348"/>
      <c r="PLX165" s="348"/>
      <c r="PLY165" s="333"/>
      <c r="PLZ165" s="334"/>
      <c r="PMA165" s="335"/>
      <c r="PMB165" s="336"/>
      <c r="PMC165" s="337"/>
      <c r="PMD165" s="334"/>
      <c r="PME165" s="338"/>
      <c r="PMF165" s="335"/>
      <c r="PMG165" s="336"/>
      <c r="PMH165" s="339"/>
      <c r="PMI165" s="334"/>
      <c r="PMJ165" s="339"/>
      <c r="PMK165" s="340"/>
      <c r="PML165" s="337"/>
      <c r="PMM165" s="337"/>
      <c r="PMN165" s="278"/>
      <c r="PMO165" s="332"/>
      <c r="PMP165" s="38"/>
      <c r="PMQ165" s="337"/>
      <c r="PMR165" s="341"/>
      <c r="PMS165" s="342"/>
      <c r="PMT165" s="343"/>
      <c r="PMU165" s="342"/>
      <c r="PMV165" s="344"/>
      <c r="PMW165" s="337"/>
      <c r="PMX165" s="337"/>
      <c r="PMY165" s="337"/>
      <c r="PMZ165" s="344"/>
      <c r="PNA165" s="345"/>
      <c r="PNB165" s="346"/>
      <c r="PNC165" s="347"/>
      <c r="PND165" s="347"/>
      <c r="PNE165" s="347"/>
      <c r="PNF165" s="347"/>
      <c r="PNG165" s="348"/>
      <c r="PNH165" s="348"/>
      <c r="PNI165" s="348"/>
      <c r="PNJ165" s="348"/>
      <c r="PNK165" s="348"/>
      <c r="PNL165" s="348"/>
      <c r="PNM165" s="348"/>
      <c r="PNN165" s="333"/>
      <c r="PNO165" s="334"/>
      <c r="PNP165" s="335"/>
      <c r="PNQ165" s="336"/>
      <c r="PNR165" s="337"/>
      <c r="PNS165" s="334"/>
      <c r="PNT165" s="338"/>
      <c r="PNU165" s="335"/>
      <c r="PNV165" s="336"/>
      <c r="PNW165" s="339"/>
      <c r="PNX165" s="334"/>
      <c r="PNY165" s="339"/>
      <c r="PNZ165" s="340"/>
      <c r="POA165" s="337"/>
      <c r="POB165" s="337"/>
      <c r="POC165" s="278"/>
      <c r="POD165" s="332"/>
      <c r="POE165" s="38"/>
      <c r="POF165" s="337"/>
      <c r="POG165" s="341"/>
      <c r="POH165" s="342"/>
      <c r="POI165" s="343"/>
      <c r="POJ165" s="342"/>
      <c r="POK165" s="344"/>
      <c r="POL165" s="337"/>
      <c r="POM165" s="337"/>
      <c r="PON165" s="337"/>
      <c r="POO165" s="344"/>
      <c r="POP165" s="345"/>
      <c r="POQ165" s="346"/>
      <c r="POR165" s="347"/>
      <c r="POS165" s="347"/>
      <c r="POT165" s="347"/>
      <c r="POU165" s="347"/>
      <c r="POV165" s="348"/>
      <c r="POW165" s="348"/>
      <c r="POX165" s="348"/>
      <c r="POY165" s="348"/>
      <c r="POZ165" s="348"/>
      <c r="PPA165" s="348"/>
      <c r="PPB165" s="348"/>
      <c r="PPC165" s="333"/>
      <c r="PPD165" s="334"/>
      <c r="PPE165" s="335"/>
      <c r="PPF165" s="336"/>
      <c r="PPG165" s="337"/>
      <c r="PPH165" s="334"/>
      <c r="PPI165" s="338"/>
      <c r="PPJ165" s="335"/>
      <c r="PPK165" s="336"/>
      <c r="PPL165" s="339"/>
      <c r="PPM165" s="334"/>
      <c r="PPN165" s="339"/>
      <c r="PPO165" s="340"/>
      <c r="PPP165" s="337"/>
      <c r="PPQ165" s="337"/>
      <c r="PPR165" s="278"/>
      <c r="PPS165" s="332"/>
      <c r="PPT165" s="38"/>
      <c r="PPU165" s="337"/>
      <c r="PPV165" s="341"/>
      <c r="PPW165" s="342"/>
      <c r="PPX165" s="343"/>
      <c r="PPY165" s="342"/>
      <c r="PPZ165" s="344"/>
      <c r="PQA165" s="337"/>
      <c r="PQB165" s="337"/>
      <c r="PQC165" s="337"/>
      <c r="PQD165" s="344"/>
      <c r="PQE165" s="345"/>
      <c r="PQF165" s="346"/>
      <c r="PQG165" s="347"/>
      <c r="PQH165" s="347"/>
      <c r="PQI165" s="347"/>
      <c r="PQJ165" s="347"/>
      <c r="PQK165" s="348"/>
      <c r="PQL165" s="348"/>
      <c r="PQM165" s="348"/>
      <c r="PQN165" s="348"/>
      <c r="PQO165" s="348"/>
      <c r="PQP165" s="348"/>
      <c r="PQQ165" s="348"/>
      <c r="PQR165" s="333"/>
      <c r="PQS165" s="334"/>
      <c r="PQT165" s="335"/>
      <c r="PQU165" s="336"/>
      <c r="PQV165" s="337"/>
      <c r="PQW165" s="334"/>
      <c r="PQX165" s="338"/>
      <c r="PQY165" s="335"/>
      <c r="PQZ165" s="336"/>
      <c r="PRA165" s="339"/>
      <c r="PRB165" s="334"/>
      <c r="PRC165" s="339"/>
      <c r="PRD165" s="340"/>
      <c r="PRE165" s="337"/>
      <c r="PRF165" s="337"/>
      <c r="PRG165" s="278"/>
      <c r="PRH165" s="332"/>
      <c r="PRI165" s="38"/>
      <c r="PRJ165" s="337"/>
      <c r="PRK165" s="341"/>
      <c r="PRL165" s="342"/>
      <c r="PRM165" s="343"/>
      <c r="PRN165" s="342"/>
      <c r="PRO165" s="344"/>
      <c r="PRP165" s="337"/>
      <c r="PRQ165" s="337"/>
      <c r="PRR165" s="337"/>
      <c r="PRS165" s="344"/>
      <c r="PRT165" s="345"/>
      <c r="PRU165" s="346"/>
      <c r="PRV165" s="347"/>
      <c r="PRW165" s="347"/>
      <c r="PRX165" s="347"/>
      <c r="PRY165" s="347"/>
      <c r="PRZ165" s="348"/>
      <c r="PSA165" s="348"/>
      <c r="PSB165" s="348"/>
      <c r="PSC165" s="348"/>
      <c r="PSD165" s="348"/>
      <c r="PSE165" s="348"/>
      <c r="PSF165" s="348"/>
      <c r="PSG165" s="333"/>
      <c r="PSH165" s="334"/>
      <c r="PSI165" s="335"/>
      <c r="PSJ165" s="336"/>
      <c r="PSK165" s="337"/>
      <c r="PSL165" s="334"/>
      <c r="PSM165" s="338"/>
      <c r="PSN165" s="335"/>
      <c r="PSO165" s="336"/>
      <c r="PSP165" s="339"/>
      <c r="PSQ165" s="334"/>
      <c r="PSR165" s="339"/>
      <c r="PSS165" s="340"/>
      <c r="PST165" s="337"/>
      <c r="PSU165" s="337"/>
      <c r="PSV165" s="278"/>
      <c r="PSW165" s="332"/>
      <c r="PSX165" s="38"/>
      <c r="PSY165" s="337"/>
      <c r="PSZ165" s="341"/>
      <c r="PTA165" s="342"/>
      <c r="PTB165" s="343"/>
      <c r="PTC165" s="342"/>
      <c r="PTD165" s="344"/>
      <c r="PTE165" s="337"/>
      <c r="PTF165" s="337"/>
      <c r="PTG165" s="337"/>
      <c r="PTH165" s="344"/>
      <c r="PTI165" s="345"/>
      <c r="PTJ165" s="346"/>
      <c r="PTK165" s="347"/>
      <c r="PTL165" s="347"/>
      <c r="PTM165" s="347"/>
      <c r="PTN165" s="347"/>
      <c r="PTO165" s="348"/>
      <c r="PTP165" s="348"/>
      <c r="PTQ165" s="348"/>
      <c r="PTR165" s="348"/>
      <c r="PTS165" s="348"/>
      <c r="PTT165" s="348"/>
      <c r="PTU165" s="348"/>
      <c r="PTV165" s="333"/>
      <c r="PTW165" s="334"/>
      <c r="PTX165" s="335"/>
      <c r="PTY165" s="336"/>
      <c r="PTZ165" s="337"/>
      <c r="PUA165" s="334"/>
      <c r="PUB165" s="338"/>
      <c r="PUC165" s="335"/>
      <c r="PUD165" s="336"/>
      <c r="PUE165" s="339"/>
      <c r="PUF165" s="334"/>
      <c r="PUG165" s="339"/>
      <c r="PUH165" s="340"/>
      <c r="PUI165" s="337"/>
      <c r="PUJ165" s="337"/>
      <c r="PUK165" s="278"/>
      <c r="PUL165" s="332"/>
      <c r="PUM165" s="38"/>
      <c r="PUN165" s="337"/>
      <c r="PUO165" s="341"/>
      <c r="PUP165" s="342"/>
      <c r="PUQ165" s="343"/>
      <c r="PUR165" s="342"/>
      <c r="PUS165" s="344"/>
      <c r="PUT165" s="337"/>
      <c r="PUU165" s="337"/>
      <c r="PUV165" s="337"/>
      <c r="PUW165" s="344"/>
      <c r="PUX165" s="345"/>
      <c r="PUY165" s="346"/>
      <c r="PUZ165" s="347"/>
      <c r="PVA165" s="347"/>
      <c r="PVB165" s="347"/>
      <c r="PVC165" s="347"/>
      <c r="PVD165" s="348"/>
      <c r="PVE165" s="348"/>
      <c r="PVF165" s="348"/>
      <c r="PVG165" s="348"/>
      <c r="PVH165" s="348"/>
      <c r="PVI165" s="348"/>
      <c r="PVJ165" s="348"/>
      <c r="PVK165" s="333"/>
      <c r="PVL165" s="334"/>
      <c r="PVM165" s="335"/>
      <c r="PVN165" s="336"/>
      <c r="PVO165" s="337"/>
      <c r="PVP165" s="334"/>
      <c r="PVQ165" s="338"/>
      <c r="PVR165" s="335"/>
      <c r="PVS165" s="336"/>
      <c r="PVT165" s="339"/>
      <c r="PVU165" s="334"/>
      <c r="PVV165" s="339"/>
      <c r="PVW165" s="340"/>
      <c r="PVX165" s="337"/>
      <c r="PVY165" s="337"/>
      <c r="PVZ165" s="278"/>
      <c r="PWA165" s="332"/>
      <c r="PWB165" s="38"/>
      <c r="PWC165" s="337"/>
      <c r="PWD165" s="341"/>
      <c r="PWE165" s="342"/>
      <c r="PWF165" s="343"/>
      <c r="PWG165" s="342"/>
      <c r="PWH165" s="344"/>
      <c r="PWI165" s="337"/>
      <c r="PWJ165" s="337"/>
      <c r="PWK165" s="337"/>
      <c r="PWL165" s="344"/>
      <c r="PWM165" s="345"/>
      <c r="PWN165" s="346"/>
      <c r="PWO165" s="347"/>
      <c r="PWP165" s="347"/>
      <c r="PWQ165" s="347"/>
      <c r="PWR165" s="347"/>
      <c r="PWS165" s="348"/>
      <c r="PWT165" s="348"/>
      <c r="PWU165" s="348"/>
      <c r="PWV165" s="348"/>
      <c r="PWW165" s="348"/>
      <c r="PWX165" s="348"/>
      <c r="PWY165" s="348"/>
      <c r="PWZ165" s="333"/>
      <c r="PXA165" s="334"/>
      <c r="PXB165" s="335"/>
      <c r="PXC165" s="336"/>
      <c r="PXD165" s="337"/>
      <c r="PXE165" s="334"/>
      <c r="PXF165" s="338"/>
      <c r="PXG165" s="335"/>
      <c r="PXH165" s="336"/>
      <c r="PXI165" s="339"/>
      <c r="PXJ165" s="334"/>
      <c r="PXK165" s="339"/>
      <c r="PXL165" s="340"/>
      <c r="PXM165" s="337"/>
      <c r="PXN165" s="337"/>
      <c r="PXO165" s="278"/>
      <c r="PXP165" s="332"/>
      <c r="PXQ165" s="38"/>
      <c r="PXR165" s="337"/>
      <c r="PXS165" s="341"/>
      <c r="PXT165" s="342"/>
      <c r="PXU165" s="343"/>
      <c r="PXV165" s="342"/>
      <c r="PXW165" s="344"/>
      <c r="PXX165" s="337"/>
      <c r="PXY165" s="337"/>
      <c r="PXZ165" s="337"/>
      <c r="PYA165" s="344"/>
      <c r="PYB165" s="345"/>
      <c r="PYC165" s="346"/>
      <c r="PYD165" s="347"/>
      <c r="PYE165" s="347"/>
      <c r="PYF165" s="347"/>
      <c r="PYG165" s="347"/>
      <c r="PYH165" s="348"/>
      <c r="PYI165" s="348"/>
      <c r="PYJ165" s="348"/>
      <c r="PYK165" s="348"/>
      <c r="PYL165" s="348"/>
      <c r="PYM165" s="348"/>
      <c r="PYN165" s="348"/>
      <c r="PYO165" s="333"/>
      <c r="PYP165" s="334"/>
      <c r="PYQ165" s="335"/>
      <c r="PYR165" s="336"/>
      <c r="PYS165" s="337"/>
      <c r="PYT165" s="334"/>
      <c r="PYU165" s="338"/>
      <c r="PYV165" s="335"/>
      <c r="PYW165" s="336"/>
      <c r="PYX165" s="339"/>
      <c r="PYY165" s="334"/>
      <c r="PYZ165" s="339"/>
      <c r="PZA165" s="340"/>
      <c r="PZB165" s="337"/>
      <c r="PZC165" s="337"/>
      <c r="PZD165" s="278"/>
      <c r="PZE165" s="332"/>
      <c r="PZF165" s="38"/>
      <c r="PZG165" s="337"/>
      <c r="PZH165" s="341"/>
      <c r="PZI165" s="342"/>
      <c r="PZJ165" s="343"/>
      <c r="PZK165" s="342"/>
      <c r="PZL165" s="344"/>
      <c r="PZM165" s="337"/>
      <c r="PZN165" s="337"/>
      <c r="PZO165" s="337"/>
      <c r="PZP165" s="344"/>
      <c r="PZQ165" s="345"/>
      <c r="PZR165" s="346"/>
      <c r="PZS165" s="347"/>
      <c r="PZT165" s="347"/>
      <c r="PZU165" s="347"/>
      <c r="PZV165" s="347"/>
      <c r="PZW165" s="348"/>
      <c r="PZX165" s="348"/>
      <c r="PZY165" s="348"/>
      <c r="PZZ165" s="348"/>
      <c r="QAA165" s="348"/>
      <c r="QAB165" s="348"/>
      <c r="QAC165" s="348"/>
      <c r="QAD165" s="333"/>
      <c r="QAE165" s="334"/>
      <c r="QAF165" s="335"/>
      <c r="QAG165" s="336"/>
      <c r="QAH165" s="337"/>
      <c r="QAI165" s="334"/>
      <c r="QAJ165" s="338"/>
      <c r="QAK165" s="335"/>
      <c r="QAL165" s="336"/>
      <c r="QAM165" s="339"/>
      <c r="QAN165" s="334"/>
      <c r="QAO165" s="339"/>
      <c r="QAP165" s="340"/>
      <c r="QAQ165" s="337"/>
      <c r="QAR165" s="337"/>
      <c r="QAS165" s="278"/>
      <c r="QAT165" s="332"/>
      <c r="QAU165" s="38"/>
      <c r="QAV165" s="337"/>
      <c r="QAW165" s="341"/>
      <c r="QAX165" s="342"/>
      <c r="QAY165" s="343"/>
      <c r="QAZ165" s="342"/>
      <c r="QBA165" s="344"/>
      <c r="QBB165" s="337"/>
      <c r="QBC165" s="337"/>
      <c r="QBD165" s="337"/>
      <c r="QBE165" s="344"/>
      <c r="QBF165" s="345"/>
      <c r="QBG165" s="346"/>
      <c r="QBH165" s="347"/>
      <c r="QBI165" s="347"/>
      <c r="QBJ165" s="347"/>
      <c r="QBK165" s="347"/>
      <c r="QBL165" s="348"/>
      <c r="QBM165" s="348"/>
      <c r="QBN165" s="348"/>
      <c r="QBO165" s="348"/>
      <c r="QBP165" s="348"/>
      <c r="QBQ165" s="348"/>
      <c r="QBR165" s="348"/>
      <c r="QBS165" s="333"/>
      <c r="QBT165" s="334"/>
      <c r="QBU165" s="335"/>
      <c r="QBV165" s="336"/>
      <c r="QBW165" s="337"/>
      <c r="QBX165" s="334"/>
      <c r="QBY165" s="338"/>
      <c r="QBZ165" s="335"/>
      <c r="QCA165" s="336"/>
      <c r="QCB165" s="339"/>
      <c r="QCC165" s="334"/>
      <c r="QCD165" s="339"/>
      <c r="QCE165" s="340"/>
      <c r="QCF165" s="337"/>
      <c r="QCG165" s="337"/>
      <c r="QCH165" s="278"/>
      <c r="QCI165" s="332"/>
      <c r="QCJ165" s="38"/>
      <c r="QCK165" s="337"/>
      <c r="QCL165" s="341"/>
      <c r="QCM165" s="342"/>
      <c r="QCN165" s="343"/>
      <c r="QCO165" s="342"/>
      <c r="QCP165" s="344"/>
      <c r="QCQ165" s="337"/>
      <c r="QCR165" s="337"/>
      <c r="QCS165" s="337"/>
      <c r="QCT165" s="344"/>
      <c r="QCU165" s="345"/>
      <c r="QCV165" s="346"/>
      <c r="QCW165" s="347"/>
      <c r="QCX165" s="347"/>
      <c r="QCY165" s="347"/>
      <c r="QCZ165" s="347"/>
      <c r="QDA165" s="348"/>
      <c r="QDB165" s="348"/>
      <c r="QDC165" s="348"/>
      <c r="QDD165" s="348"/>
      <c r="QDE165" s="348"/>
      <c r="QDF165" s="348"/>
      <c r="QDG165" s="348"/>
      <c r="QDH165" s="333"/>
      <c r="QDI165" s="334"/>
      <c r="QDJ165" s="335"/>
      <c r="QDK165" s="336"/>
      <c r="QDL165" s="337"/>
      <c r="QDM165" s="334"/>
      <c r="QDN165" s="338"/>
      <c r="QDO165" s="335"/>
      <c r="QDP165" s="336"/>
      <c r="QDQ165" s="339"/>
      <c r="QDR165" s="334"/>
      <c r="QDS165" s="339"/>
      <c r="QDT165" s="340"/>
      <c r="QDU165" s="337"/>
      <c r="QDV165" s="337"/>
      <c r="QDW165" s="278"/>
      <c r="QDX165" s="332"/>
      <c r="QDY165" s="38"/>
      <c r="QDZ165" s="337"/>
      <c r="QEA165" s="341"/>
      <c r="QEB165" s="342"/>
      <c r="QEC165" s="343"/>
      <c r="QED165" s="342"/>
      <c r="QEE165" s="344"/>
      <c r="QEF165" s="337"/>
      <c r="QEG165" s="337"/>
      <c r="QEH165" s="337"/>
      <c r="QEI165" s="344"/>
      <c r="QEJ165" s="345"/>
      <c r="QEK165" s="346"/>
      <c r="QEL165" s="347"/>
      <c r="QEM165" s="347"/>
      <c r="QEN165" s="347"/>
      <c r="QEO165" s="347"/>
      <c r="QEP165" s="348"/>
      <c r="QEQ165" s="348"/>
      <c r="QER165" s="348"/>
      <c r="QES165" s="348"/>
      <c r="QET165" s="348"/>
      <c r="QEU165" s="348"/>
      <c r="QEV165" s="348"/>
      <c r="QEW165" s="333"/>
      <c r="QEX165" s="334"/>
      <c r="QEY165" s="335"/>
      <c r="QEZ165" s="336"/>
      <c r="QFA165" s="337"/>
      <c r="QFB165" s="334"/>
      <c r="QFC165" s="338"/>
      <c r="QFD165" s="335"/>
      <c r="QFE165" s="336"/>
      <c r="QFF165" s="339"/>
      <c r="QFG165" s="334"/>
      <c r="QFH165" s="339"/>
      <c r="QFI165" s="340"/>
      <c r="QFJ165" s="337"/>
      <c r="QFK165" s="337"/>
      <c r="QFL165" s="278"/>
      <c r="QFM165" s="332"/>
      <c r="QFN165" s="38"/>
      <c r="QFO165" s="337"/>
      <c r="QFP165" s="341"/>
      <c r="QFQ165" s="342"/>
      <c r="QFR165" s="343"/>
      <c r="QFS165" s="342"/>
      <c r="QFT165" s="344"/>
      <c r="QFU165" s="337"/>
      <c r="QFV165" s="337"/>
      <c r="QFW165" s="337"/>
      <c r="QFX165" s="344"/>
      <c r="QFY165" s="345"/>
      <c r="QFZ165" s="346"/>
      <c r="QGA165" s="347"/>
      <c r="QGB165" s="347"/>
      <c r="QGC165" s="347"/>
      <c r="QGD165" s="347"/>
      <c r="QGE165" s="348"/>
      <c r="QGF165" s="348"/>
      <c r="QGG165" s="348"/>
      <c r="QGH165" s="348"/>
      <c r="QGI165" s="348"/>
      <c r="QGJ165" s="348"/>
      <c r="QGK165" s="348"/>
      <c r="QGL165" s="333"/>
      <c r="QGM165" s="334"/>
      <c r="QGN165" s="335"/>
      <c r="QGO165" s="336"/>
      <c r="QGP165" s="337"/>
      <c r="QGQ165" s="334"/>
      <c r="QGR165" s="338"/>
      <c r="QGS165" s="335"/>
      <c r="QGT165" s="336"/>
      <c r="QGU165" s="339"/>
      <c r="QGV165" s="334"/>
      <c r="QGW165" s="339"/>
      <c r="QGX165" s="340"/>
      <c r="QGY165" s="337"/>
      <c r="QGZ165" s="337"/>
      <c r="QHA165" s="278"/>
      <c r="QHB165" s="332"/>
      <c r="QHC165" s="38"/>
      <c r="QHD165" s="337"/>
      <c r="QHE165" s="341"/>
      <c r="QHF165" s="342"/>
      <c r="QHG165" s="343"/>
      <c r="QHH165" s="342"/>
      <c r="QHI165" s="344"/>
      <c r="QHJ165" s="337"/>
      <c r="QHK165" s="337"/>
      <c r="QHL165" s="337"/>
      <c r="QHM165" s="344"/>
      <c r="QHN165" s="345"/>
      <c r="QHO165" s="346"/>
      <c r="QHP165" s="347"/>
      <c r="QHQ165" s="347"/>
      <c r="QHR165" s="347"/>
      <c r="QHS165" s="347"/>
      <c r="QHT165" s="348"/>
      <c r="QHU165" s="348"/>
      <c r="QHV165" s="348"/>
      <c r="QHW165" s="348"/>
      <c r="QHX165" s="348"/>
      <c r="QHY165" s="348"/>
      <c r="QHZ165" s="348"/>
      <c r="QIA165" s="333"/>
      <c r="QIB165" s="334"/>
      <c r="QIC165" s="335"/>
      <c r="QID165" s="336"/>
      <c r="QIE165" s="337"/>
      <c r="QIF165" s="334"/>
      <c r="QIG165" s="338"/>
      <c r="QIH165" s="335"/>
      <c r="QII165" s="336"/>
      <c r="QIJ165" s="339"/>
      <c r="QIK165" s="334"/>
      <c r="QIL165" s="339"/>
      <c r="QIM165" s="340"/>
      <c r="QIN165" s="337"/>
      <c r="QIO165" s="337"/>
      <c r="QIP165" s="278"/>
      <c r="QIQ165" s="332"/>
      <c r="QIR165" s="38"/>
      <c r="QIS165" s="337"/>
      <c r="QIT165" s="341"/>
      <c r="QIU165" s="342"/>
      <c r="QIV165" s="343"/>
      <c r="QIW165" s="342"/>
      <c r="QIX165" s="344"/>
      <c r="QIY165" s="337"/>
      <c r="QIZ165" s="337"/>
      <c r="QJA165" s="337"/>
      <c r="QJB165" s="344"/>
      <c r="QJC165" s="345"/>
      <c r="QJD165" s="346"/>
      <c r="QJE165" s="347"/>
      <c r="QJF165" s="347"/>
      <c r="QJG165" s="347"/>
      <c r="QJH165" s="347"/>
      <c r="QJI165" s="348"/>
      <c r="QJJ165" s="348"/>
      <c r="QJK165" s="348"/>
      <c r="QJL165" s="348"/>
      <c r="QJM165" s="348"/>
      <c r="QJN165" s="348"/>
      <c r="QJO165" s="348"/>
      <c r="QJP165" s="333"/>
      <c r="QJQ165" s="334"/>
      <c r="QJR165" s="335"/>
      <c r="QJS165" s="336"/>
      <c r="QJT165" s="337"/>
      <c r="QJU165" s="334"/>
      <c r="QJV165" s="338"/>
      <c r="QJW165" s="335"/>
      <c r="QJX165" s="336"/>
      <c r="QJY165" s="339"/>
      <c r="QJZ165" s="334"/>
      <c r="QKA165" s="339"/>
      <c r="QKB165" s="340"/>
      <c r="QKC165" s="337"/>
      <c r="QKD165" s="337"/>
      <c r="QKE165" s="278"/>
      <c r="QKF165" s="332"/>
      <c r="QKG165" s="38"/>
      <c r="QKH165" s="337"/>
      <c r="QKI165" s="341"/>
      <c r="QKJ165" s="342"/>
      <c r="QKK165" s="343"/>
      <c r="QKL165" s="342"/>
      <c r="QKM165" s="344"/>
      <c r="QKN165" s="337"/>
      <c r="QKO165" s="337"/>
      <c r="QKP165" s="337"/>
      <c r="QKQ165" s="344"/>
      <c r="QKR165" s="345"/>
      <c r="QKS165" s="346"/>
      <c r="QKT165" s="347"/>
      <c r="QKU165" s="347"/>
      <c r="QKV165" s="347"/>
      <c r="QKW165" s="347"/>
      <c r="QKX165" s="348"/>
      <c r="QKY165" s="348"/>
      <c r="QKZ165" s="348"/>
      <c r="QLA165" s="348"/>
      <c r="QLB165" s="348"/>
      <c r="QLC165" s="348"/>
      <c r="QLD165" s="348"/>
      <c r="QLE165" s="333"/>
      <c r="QLF165" s="334"/>
      <c r="QLG165" s="335"/>
      <c r="QLH165" s="336"/>
      <c r="QLI165" s="337"/>
      <c r="QLJ165" s="334"/>
      <c r="QLK165" s="338"/>
      <c r="QLL165" s="335"/>
      <c r="QLM165" s="336"/>
      <c r="QLN165" s="339"/>
      <c r="QLO165" s="334"/>
      <c r="QLP165" s="339"/>
      <c r="QLQ165" s="340"/>
      <c r="QLR165" s="337"/>
      <c r="QLS165" s="337"/>
      <c r="QLT165" s="278"/>
      <c r="QLU165" s="332"/>
      <c r="QLV165" s="38"/>
      <c r="QLW165" s="337"/>
      <c r="QLX165" s="341"/>
      <c r="QLY165" s="342"/>
      <c r="QLZ165" s="343"/>
      <c r="QMA165" s="342"/>
      <c r="QMB165" s="344"/>
      <c r="QMC165" s="337"/>
      <c r="QMD165" s="337"/>
      <c r="QME165" s="337"/>
      <c r="QMF165" s="344"/>
      <c r="QMG165" s="345"/>
      <c r="QMH165" s="346"/>
      <c r="QMI165" s="347"/>
      <c r="QMJ165" s="347"/>
      <c r="QMK165" s="347"/>
      <c r="QML165" s="347"/>
      <c r="QMM165" s="348"/>
      <c r="QMN165" s="348"/>
      <c r="QMO165" s="348"/>
      <c r="QMP165" s="348"/>
      <c r="QMQ165" s="348"/>
      <c r="QMR165" s="348"/>
      <c r="QMS165" s="348"/>
      <c r="QMT165" s="333"/>
      <c r="QMU165" s="334"/>
      <c r="QMV165" s="335"/>
      <c r="QMW165" s="336"/>
      <c r="QMX165" s="337"/>
      <c r="QMY165" s="334"/>
      <c r="QMZ165" s="338"/>
      <c r="QNA165" s="335"/>
      <c r="QNB165" s="336"/>
      <c r="QNC165" s="339"/>
      <c r="QND165" s="334"/>
      <c r="QNE165" s="339"/>
      <c r="QNF165" s="340"/>
      <c r="QNG165" s="337"/>
      <c r="QNH165" s="337"/>
      <c r="QNI165" s="278"/>
      <c r="QNJ165" s="332"/>
      <c r="QNK165" s="38"/>
      <c r="QNL165" s="337"/>
      <c r="QNM165" s="341"/>
      <c r="QNN165" s="342"/>
      <c r="QNO165" s="343"/>
      <c r="QNP165" s="342"/>
      <c r="QNQ165" s="344"/>
      <c r="QNR165" s="337"/>
      <c r="QNS165" s="337"/>
      <c r="QNT165" s="337"/>
      <c r="QNU165" s="344"/>
      <c r="QNV165" s="345"/>
      <c r="QNW165" s="346"/>
      <c r="QNX165" s="347"/>
      <c r="QNY165" s="347"/>
      <c r="QNZ165" s="347"/>
      <c r="QOA165" s="347"/>
      <c r="QOB165" s="348"/>
      <c r="QOC165" s="348"/>
      <c r="QOD165" s="348"/>
      <c r="QOE165" s="348"/>
      <c r="QOF165" s="348"/>
      <c r="QOG165" s="348"/>
      <c r="QOH165" s="348"/>
      <c r="QOI165" s="333"/>
      <c r="QOJ165" s="334"/>
      <c r="QOK165" s="335"/>
      <c r="QOL165" s="336"/>
      <c r="QOM165" s="337"/>
      <c r="QON165" s="334"/>
      <c r="QOO165" s="338"/>
      <c r="QOP165" s="335"/>
      <c r="QOQ165" s="336"/>
      <c r="QOR165" s="339"/>
      <c r="QOS165" s="334"/>
      <c r="QOT165" s="339"/>
      <c r="QOU165" s="340"/>
      <c r="QOV165" s="337"/>
      <c r="QOW165" s="337"/>
      <c r="QOX165" s="278"/>
      <c r="QOY165" s="332"/>
      <c r="QOZ165" s="38"/>
      <c r="QPA165" s="337"/>
      <c r="QPB165" s="341"/>
      <c r="QPC165" s="342"/>
      <c r="QPD165" s="343"/>
      <c r="QPE165" s="342"/>
      <c r="QPF165" s="344"/>
      <c r="QPG165" s="337"/>
      <c r="QPH165" s="337"/>
      <c r="QPI165" s="337"/>
      <c r="QPJ165" s="344"/>
      <c r="QPK165" s="345"/>
      <c r="QPL165" s="346"/>
      <c r="QPM165" s="347"/>
      <c r="QPN165" s="347"/>
      <c r="QPO165" s="347"/>
      <c r="QPP165" s="347"/>
      <c r="QPQ165" s="348"/>
      <c r="QPR165" s="348"/>
      <c r="QPS165" s="348"/>
      <c r="QPT165" s="348"/>
      <c r="QPU165" s="348"/>
      <c r="QPV165" s="348"/>
      <c r="QPW165" s="348"/>
      <c r="QPX165" s="333"/>
      <c r="QPY165" s="334"/>
      <c r="QPZ165" s="335"/>
      <c r="QQA165" s="336"/>
      <c r="QQB165" s="337"/>
      <c r="QQC165" s="334"/>
      <c r="QQD165" s="338"/>
      <c r="QQE165" s="335"/>
      <c r="QQF165" s="336"/>
      <c r="QQG165" s="339"/>
      <c r="QQH165" s="334"/>
      <c r="QQI165" s="339"/>
      <c r="QQJ165" s="340"/>
      <c r="QQK165" s="337"/>
      <c r="QQL165" s="337"/>
      <c r="QQM165" s="278"/>
      <c r="QQN165" s="332"/>
      <c r="QQO165" s="38"/>
      <c r="QQP165" s="337"/>
      <c r="QQQ165" s="341"/>
      <c r="QQR165" s="342"/>
      <c r="QQS165" s="343"/>
      <c r="QQT165" s="342"/>
      <c r="QQU165" s="344"/>
      <c r="QQV165" s="337"/>
      <c r="QQW165" s="337"/>
      <c r="QQX165" s="337"/>
      <c r="QQY165" s="344"/>
      <c r="QQZ165" s="345"/>
      <c r="QRA165" s="346"/>
      <c r="QRB165" s="347"/>
      <c r="QRC165" s="347"/>
      <c r="QRD165" s="347"/>
      <c r="QRE165" s="347"/>
      <c r="QRF165" s="348"/>
      <c r="QRG165" s="348"/>
      <c r="QRH165" s="348"/>
      <c r="QRI165" s="348"/>
      <c r="QRJ165" s="348"/>
      <c r="QRK165" s="348"/>
      <c r="QRL165" s="348"/>
      <c r="QRM165" s="333"/>
      <c r="QRN165" s="334"/>
      <c r="QRO165" s="335"/>
      <c r="QRP165" s="336"/>
      <c r="QRQ165" s="337"/>
      <c r="QRR165" s="334"/>
      <c r="QRS165" s="338"/>
      <c r="QRT165" s="335"/>
      <c r="QRU165" s="336"/>
      <c r="QRV165" s="339"/>
      <c r="QRW165" s="334"/>
      <c r="QRX165" s="339"/>
      <c r="QRY165" s="340"/>
      <c r="QRZ165" s="337"/>
      <c r="QSA165" s="337"/>
      <c r="QSB165" s="278"/>
      <c r="QSC165" s="332"/>
      <c r="QSD165" s="38"/>
      <c r="QSE165" s="337"/>
      <c r="QSF165" s="341"/>
      <c r="QSG165" s="342"/>
      <c r="QSH165" s="343"/>
      <c r="QSI165" s="342"/>
      <c r="QSJ165" s="344"/>
      <c r="QSK165" s="337"/>
      <c r="QSL165" s="337"/>
      <c r="QSM165" s="337"/>
      <c r="QSN165" s="344"/>
      <c r="QSO165" s="345"/>
      <c r="QSP165" s="346"/>
      <c r="QSQ165" s="347"/>
      <c r="QSR165" s="347"/>
      <c r="QSS165" s="347"/>
      <c r="QST165" s="347"/>
      <c r="QSU165" s="348"/>
      <c r="QSV165" s="348"/>
      <c r="QSW165" s="348"/>
      <c r="QSX165" s="348"/>
      <c r="QSY165" s="348"/>
      <c r="QSZ165" s="348"/>
      <c r="QTA165" s="348"/>
      <c r="QTB165" s="333"/>
      <c r="QTC165" s="334"/>
      <c r="QTD165" s="335"/>
      <c r="QTE165" s="336"/>
      <c r="QTF165" s="337"/>
      <c r="QTG165" s="334"/>
      <c r="QTH165" s="338"/>
      <c r="QTI165" s="335"/>
      <c r="QTJ165" s="336"/>
      <c r="QTK165" s="339"/>
      <c r="QTL165" s="334"/>
      <c r="QTM165" s="339"/>
      <c r="QTN165" s="340"/>
      <c r="QTO165" s="337"/>
      <c r="QTP165" s="337"/>
      <c r="QTQ165" s="278"/>
      <c r="QTR165" s="332"/>
      <c r="QTS165" s="38"/>
      <c r="QTT165" s="337"/>
      <c r="QTU165" s="341"/>
      <c r="QTV165" s="342"/>
      <c r="QTW165" s="343"/>
      <c r="QTX165" s="342"/>
      <c r="QTY165" s="344"/>
      <c r="QTZ165" s="337"/>
      <c r="QUA165" s="337"/>
      <c r="QUB165" s="337"/>
      <c r="QUC165" s="344"/>
      <c r="QUD165" s="345"/>
      <c r="QUE165" s="346"/>
      <c r="QUF165" s="347"/>
      <c r="QUG165" s="347"/>
      <c r="QUH165" s="347"/>
      <c r="QUI165" s="347"/>
      <c r="QUJ165" s="348"/>
      <c r="QUK165" s="348"/>
      <c r="QUL165" s="348"/>
      <c r="QUM165" s="348"/>
      <c r="QUN165" s="348"/>
      <c r="QUO165" s="348"/>
      <c r="QUP165" s="348"/>
      <c r="QUQ165" s="333"/>
      <c r="QUR165" s="334"/>
      <c r="QUS165" s="335"/>
      <c r="QUT165" s="336"/>
      <c r="QUU165" s="337"/>
      <c r="QUV165" s="334"/>
      <c r="QUW165" s="338"/>
      <c r="QUX165" s="335"/>
      <c r="QUY165" s="336"/>
      <c r="QUZ165" s="339"/>
      <c r="QVA165" s="334"/>
      <c r="QVB165" s="339"/>
      <c r="QVC165" s="340"/>
      <c r="QVD165" s="337"/>
      <c r="QVE165" s="337"/>
      <c r="QVF165" s="278"/>
      <c r="QVG165" s="332"/>
      <c r="QVH165" s="38"/>
      <c r="QVI165" s="337"/>
      <c r="QVJ165" s="341"/>
      <c r="QVK165" s="342"/>
      <c r="QVL165" s="343"/>
      <c r="QVM165" s="342"/>
      <c r="QVN165" s="344"/>
      <c r="QVO165" s="337"/>
      <c r="QVP165" s="337"/>
      <c r="QVQ165" s="337"/>
      <c r="QVR165" s="344"/>
      <c r="QVS165" s="345"/>
      <c r="QVT165" s="346"/>
      <c r="QVU165" s="347"/>
      <c r="QVV165" s="347"/>
      <c r="QVW165" s="347"/>
      <c r="QVX165" s="347"/>
      <c r="QVY165" s="348"/>
      <c r="QVZ165" s="348"/>
      <c r="QWA165" s="348"/>
      <c r="QWB165" s="348"/>
      <c r="QWC165" s="348"/>
      <c r="QWD165" s="348"/>
      <c r="QWE165" s="348"/>
      <c r="QWF165" s="333"/>
      <c r="QWG165" s="334"/>
      <c r="QWH165" s="335"/>
      <c r="QWI165" s="336"/>
      <c r="QWJ165" s="337"/>
      <c r="QWK165" s="334"/>
      <c r="QWL165" s="338"/>
      <c r="QWM165" s="335"/>
      <c r="QWN165" s="336"/>
      <c r="QWO165" s="339"/>
      <c r="QWP165" s="334"/>
      <c r="QWQ165" s="339"/>
      <c r="QWR165" s="340"/>
      <c r="QWS165" s="337"/>
      <c r="QWT165" s="337"/>
      <c r="QWU165" s="278"/>
      <c r="QWV165" s="332"/>
      <c r="QWW165" s="38"/>
      <c r="QWX165" s="337"/>
      <c r="QWY165" s="341"/>
      <c r="QWZ165" s="342"/>
      <c r="QXA165" s="343"/>
      <c r="QXB165" s="342"/>
      <c r="QXC165" s="344"/>
      <c r="QXD165" s="337"/>
      <c r="QXE165" s="337"/>
      <c r="QXF165" s="337"/>
      <c r="QXG165" s="344"/>
      <c r="QXH165" s="345"/>
      <c r="QXI165" s="346"/>
      <c r="QXJ165" s="347"/>
      <c r="QXK165" s="347"/>
      <c r="QXL165" s="347"/>
      <c r="QXM165" s="347"/>
      <c r="QXN165" s="348"/>
      <c r="QXO165" s="348"/>
      <c r="QXP165" s="348"/>
      <c r="QXQ165" s="348"/>
      <c r="QXR165" s="348"/>
      <c r="QXS165" s="348"/>
      <c r="QXT165" s="348"/>
      <c r="QXU165" s="333"/>
      <c r="QXV165" s="334"/>
      <c r="QXW165" s="335"/>
      <c r="QXX165" s="336"/>
      <c r="QXY165" s="337"/>
      <c r="QXZ165" s="334"/>
      <c r="QYA165" s="338"/>
      <c r="QYB165" s="335"/>
      <c r="QYC165" s="336"/>
      <c r="QYD165" s="339"/>
      <c r="QYE165" s="334"/>
      <c r="QYF165" s="339"/>
      <c r="QYG165" s="340"/>
      <c r="QYH165" s="337"/>
      <c r="QYI165" s="337"/>
      <c r="QYJ165" s="278"/>
      <c r="QYK165" s="332"/>
      <c r="QYL165" s="38"/>
      <c r="QYM165" s="337"/>
      <c r="QYN165" s="341"/>
      <c r="QYO165" s="342"/>
      <c r="QYP165" s="343"/>
      <c r="QYQ165" s="342"/>
      <c r="QYR165" s="344"/>
      <c r="QYS165" s="337"/>
      <c r="QYT165" s="337"/>
      <c r="QYU165" s="337"/>
      <c r="QYV165" s="344"/>
      <c r="QYW165" s="345"/>
      <c r="QYX165" s="346"/>
      <c r="QYY165" s="347"/>
      <c r="QYZ165" s="347"/>
      <c r="QZA165" s="347"/>
      <c r="QZB165" s="347"/>
      <c r="QZC165" s="348"/>
      <c r="QZD165" s="348"/>
      <c r="QZE165" s="348"/>
      <c r="QZF165" s="348"/>
      <c r="QZG165" s="348"/>
      <c r="QZH165" s="348"/>
      <c r="QZI165" s="348"/>
      <c r="QZJ165" s="333"/>
      <c r="QZK165" s="334"/>
      <c r="QZL165" s="335"/>
      <c r="QZM165" s="336"/>
      <c r="QZN165" s="337"/>
      <c r="QZO165" s="334"/>
      <c r="QZP165" s="338"/>
      <c r="QZQ165" s="335"/>
      <c r="QZR165" s="336"/>
      <c r="QZS165" s="339"/>
      <c r="QZT165" s="334"/>
      <c r="QZU165" s="339"/>
      <c r="QZV165" s="340"/>
      <c r="QZW165" s="337"/>
      <c r="QZX165" s="337"/>
      <c r="QZY165" s="278"/>
      <c r="QZZ165" s="332"/>
      <c r="RAA165" s="38"/>
      <c r="RAB165" s="337"/>
      <c r="RAC165" s="341"/>
      <c r="RAD165" s="342"/>
      <c r="RAE165" s="343"/>
      <c r="RAF165" s="342"/>
      <c r="RAG165" s="344"/>
      <c r="RAH165" s="337"/>
      <c r="RAI165" s="337"/>
      <c r="RAJ165" s="337"/>
      <c r="RAK165" s="344"/>
      <c r="RAL165" s="345"/>
      <c r="RAM165" s="346"/>
      <c r="RAN165" s="347"/>
      <c r="RAO165" s="347"/>
      <c r="RAP165" s="347"/>
      <c r="RAQ165" s="347"/>
      <c r="RAR165" s="348"/>
      <c r="RAS165" s="348"/>
      <c r="RAT165" s="348"/>
      <c r="RAU165" s="348"/>
      <c r="RAV165" s="348"/>
      <c r="RAW165" s="348"/>
      <c r="RAX165" s="348"/>
      <c r="RAY165" s="333"/>
      <c r="RAZ165" s="334"/>
      <c r="RBA165" s="335"/>
      <c r="RBB165" s="336"/>
      <c r="RBC165" s="337"/>
      <c r="RBD165" s="334"/>
      <c r="RBE165" s="338"/>
      <c r="RBF165" s="335"/>
      <c r="RBG165" s="336"/>
      <c r="RBH165" s="339"/>
      <c r="RBI165" s="334"/>
      <c r="RBJ165" s="339"/>
      <c r="RBK165" s="340"/>
      <c r="RBL165" s="337"/>
      <c r="RBM165" s="337"/>
      <c r="RBN165" s="278"/>
      <c r="RBO165" s="332"/>
      <c r="RBP165" s="38"/>
      <c r="RBQ165" s="337"/>
      <c r="RBR165" s="341"/>
      <c r="RBS165" s="342"/>
      <c r="RBT165" s="343"/>
      <c r="RBU165" s="342"/>
      <c r="RBV165" s="344"/>
      <c r="RBW165" s="337"/>
      <c r="RBX165" s="337"/>
      <c r="RBY165" s="337"/>
      <c r="RBZ165" s="344"/>
      <c r="RCA165" s="345"/>
      <c r="RCB165" s="346"/>
      <c r="RCC165" s="347"/>
      <c r="RCD165" s="347"/>
      <c r="RCE165" s="347"/>
      <c r="RCF165" s="347"/>
      <c r="RCG165" s="348"/>
      <c r="RCH165" s="348"/>
      <c r="RCI165" s="348"/>
      <c r="RCJ165" s="348"/>
      <c r="RCK165" s="348"/>
      <c r="RCL165" s="348"/>
      <c r="RCM165" s="348"/>
      <c r="RCN165" s="333"/>
      <c r="RCO165" s="334"/>
      <c r="RCP165" s="335"/>
      <c r="RCQ165" s="336"/>
      <c r="RCR165" s="337"/>
      <c r="RCS165" s="334"/>
      <c r="RCT165" s="338"/>
      <c r="RCU165" s="335"/>
      <c r="RCV165" s="336"/>
      <c r="RCW165" s="339"/>
      <c r="RCX165" s="334"/>
      <c r="RCY165" s="339"/>
      <c r="RCZ165" s="340"/>
      <c r="RDA165" s="337"/>
      <c r="RDB165" s="337"/>
      <c r="RDC165" s="278"/>
      <c r="RDD165" s="332"/>
      <c r="RDE165" s="38"/>
      <c r="RDF165" s="337"/>
      <c r="RDG165" s="341"/>
      <c r="RDH165" s="342"/>
      <c r="RDI165" s="343"/>
      <c r="RDJ165" s="342"/>
      <c r="RDK165" s="344"/>
      <c r="RDL165" s="337"/>
      <c r="RDM165" s="337"/>
      <c r="RDN165" s="337"/>
      <c r="RDO165" s="344"/>
      <c r="RDP165" s="345"/>
      <c r="RDQ165" s="346"/>
      <c r="RDR165" s="347"/>
      <c r="RDS165" s="347"/>
      <c r="RDT165" s="347"/>
      <c r="RDU165" s="347"/>
      <c r="RDV165" s="348"/>
      <c r="RDW165" s="348"/>
      <c r="RDX165" s="348"/>
      <c r="RDY165" s="348"/>
      <c r="RDZ165" s="348"/>
      <c r="REA165" s="348"/>
      <c r="REB165" s="348"/>
      <c r="REC165" s="333"/>
      <c r="RED165" s="334"/>
      <c r="REE165" s="335"/>
      <c r="REF165" s="336"/>
      <c r="REG165" s="337"/>
      <c r="REH165" s="334"/>
      <c r="REI165" s="338"/>
      <c r="REJ165" s="335"/>
      <c r="REK165" s="336"/>
      <c r="REL165" s="339"/>
      <c r="REM165" s="334"/>
      <c r="REN165" s="339"/>
      <c r="REO165" s="340"/>
      <c r="REP165" s="337"/>
      <c r="REQ165" s="337"/>
      <c r="RER165" s="278"/>
      <c r="RES165" s="332"/>
      <c r="RET165" s="38"/>
      <c r="REU165" s="337"/>
      <c r="REV165" s="341"/>
      <c r="REW165" s="342"/>
      <c r="REX165" s="343"/>
      <c r="REY165" s="342"/>
      <c r="REZ165" s="344"/>
      <c r="RFA165" s="337"/>
      <c r="RFB165" s="337"/>
      <c r="RFC165" s="337"/>
      <c r="RFD165" s="344"/>
      <c r="RFE165" s="345"/>
      <c r="RFF165" s="346"/>
      <c r="RFG165" s="347"/>
      <c r="RFH165" s="347"/>
      <c r="RFI165" s="347"/>
      <c r="RFJ165" s="347"/>
      <c r="RFK165" s="348"/>
      <c r="RFL165" s="348"/>
      <c r="RFM165" s="348"/>
      <c r="RFN165" s="348"/>
      <c r="RFO165" s="348"/>
      <c r="RFP165" s="348"/>
      <c r="RFQ165" s="348"/>
      <c r="RFR165" s="333"/>
      <c r="RFS165" s="334"/>
      <c r="RFT165" s="335"/>
      <c r="RFU165" s="336"/>
      <c r="RFV165" s="337"/>
      <c r="RFW165" s="334"/>
      <c r="RFX165" s="338"/>
      <c r="RFY165" s="335"/>
      <c r="RFZ165" s="336"/>
      <c r="RGA165" s="339"/>
      <c r="RGB165" s="334"/>
      <c r="RGC165" s="339"/>
      <c r="RGD165" s="340"/>
      <c r="RGE165" s="337"/>
      <c r="RGF165" s="337"/>
      <c r="RGG165" s="278"/>
      <c r="RGH165" s="332"/>
      <c r="RGI165" s="38"/>
      <c r="RGJ165" s="337"/>
      <c r="RGK165" s="341"/>
      <c r="RGL165" s="342"/>
      <c r="RGM165" s="343"/>
      <c r="RGN165" s="342"/>
      <c r="RGO165" s="344"/>
      <c r="RGP165" s="337"/>
      <c r="RGQ165" s="337"/>
      <c r="RGR165" s="337"/>
      <c r="RGS165" s="344"/>
      <c r="RGT165" s="345"/>
      <c r="RGU165" s="346"/>
      <c r="RGV165" s="347"/>
      <c r="RGW165" s="347"/>
      <c r="RGX165" s="347"/>
      <c r="RGY165" s="347"/>
      <c r="RGZ165" s="348"/>
      <c r="RHA165" s="348"/>
      <c r="RHB165" s="348"/>
      <c r="RHC165" s="348"/>
      <c r="RHD165" s="348"/>
      <c r="RHE165" s="348"/>
      <c r="RHF165" s="348"/>
      <c r="RHG165" s="333"/>
      <c r="RHH165" s="334"/>
      <c r="RHI165" s="335"/>
      <c r="RHJ165" s="336"/>
      <c r="RHK165" s="337"/>
      <c r="RHL165" s="334"/>
      <c r="RHM165" s="338"/>
      <c r="RHN165" s="335"/>
      <c r="RHO165" s="336"/>
      <c r="RHP165" s="339"/>
      <c r="RHQ165" s="334"/>
      <c r="RHR165" s="339"/>
      <c r="RHS165" s="340"/>
      <c r="RHT165" s="337"/>
      <c r="RHU165" s="337"/>
      <c r="RHV165" s="278"/>
      <c r="RHW165" s="332"/>
      <c r="RHX165" s="38"/>
      <c r="RHY165" s="337"/>
      <c r="RHZ165" s="341"/>
      <c r="RIA165" s="342"/>
      <c r="RIB165" s="343"/>
      <c r="RIC165" s="342"/>
      <c r="RID165" s="344"/>
      <c r="RIE165" s="337"/>
      <c r="RIF165" s="337"/>
      <c r="RIG165" s="337"/>
      <c r="RIH165" s="344"/>
      <c r="RII165" s="345"/>
      <c r="RIJ165" s="346"/>
      <c r="RIK165" s="347"/>
      <c r="RIL165" s="347"/>
      <c r="RIM165" s="347"/>
      <c r="RIN165" s="347"/>
      <c r="RIO165" s="348"/>
      <c r="RIP165" s="348"/>
      <c r="RIQ165" s="348"/>
      <c r="RIR165" s="348"/>
      <c r="RIS165" s="348"/>
      <c r="RIT165" s="348"/>
      <c r="RIU165" s="348"/>
      <c r="RIV165" s="333"/>
      <c r="RIW165" s="334"/>
      <c r="RIX165" s="335"/>
      <c r="RIY165" s="336"/>
      <c r="RIZ165" s="337"/>
      <c r="RJA165" s="334"/>
      <c r="RJB165" s="338"/>
      <c r="RJC165" s="335"/>
      <c r="RJD165" s="336"/>
      <c r="RJE165" s="339"/>
      <c r="RJF165" s="334"/>
      <c r="RJG165" s="339"/>
      <c r="RJH165" s="340"/>
      <c r="RJI165" s="337"/>
      <c r="RJJ165" s="337"/>
      <c r="RJK165" s="278"/>
      <c r="RJL165" s="332"/>
      <c r="RJM165" s="38"/>
      <c r="RJN165" s="337"/>
      <c r="RJO165" s="341"/>
      <c r="RJP165" s="342"/>
      <c r="RJQ165" s="343"/>
      <c r="RJR165" s="342"/>
      <c r="RJS165" s="344"/>
      <c r="RJT165" s="337"/>
      <c r="RJU165" s="337"/>
      <c r="RJV165" s="337"/>
      <c r="RJW165" s="344"/>
      <c r="RJX165" s="345"/>
      <c r="RJY165" s="346"/>
      <c r="RJZ165" s="347"/>
      <c r="RKA165" s="347"/>
      <c r="RKB165" s="347"/>
      <c r="RKC165" s="347"/>
      <c r="RKD165" s="348"/>
      <c r="RKE165" s="348"/>
      <c r="RKF165" s="348"/>
      <c r="RKG165" s="348"/>
      <c r="RKH165" s="348"/>
      <c r="RKI165" s="348"/>
      <c r="RKJ165" s="348"/>
      <c r="RKK165" s="333"/>
      <c r="RKL165" s="334"/>
      <c r="RKM165" s="335"/>
      <c r="RKN165" s="336"/>
      <c r="RKO165" s="337"/>
      <c r="RKP165" s="334"/>
      <c r="RKQ165" s="338"/>
      <c r="RKR165" s="335"/>
      <c r="RKS165" s="336"/>
      <c r="RKT165" s="339"/>
      <c r="RKU165" s="334"/>
      <c r="RKV165" s="339"/>
      <c r="RKW165" s="340"/>
      <c r="RKX165" s="337"/>
      <c r="RKY165" s="337"/>
      <c r="RKZ165" s="278"/>
      <c r="RLA165" s="332"/>
      <c r="RLB165" s="38"/>
      <c r="RLC165" s="337"/>
      <c r="RLD165" s="341"/>
      <c r="RLE165" s="342"/>
      <c r="RLF165" s="343"/>
      <c r="RLG165" s="342"/>
      <c r="RLH165" s="344"/>
      <c r="RLI165" s="337"/>
      <c r="RLJ165" s="337"/>
      <c r="RLK165" s="337"/>
      <c r="RLL165" s="344"/>
      <c r="RLM165" s="345"/>
      <c r="RLN165" s="346"/>
      <c r="RLO165" s="347"/>
      <c r="RLP165" s="347"/>
      <c r="RLQ165" s="347"/>
      <c r="RLR165" s="347"/>
      <c r="RLS165" s="348"/>
      <c r="RLT165" s="348"/>
      <c r="RLU165" s="348"/>
      <c r="RLV165" s="348"/>
      <c r="RLW165" s="348"/>
      <c r="RLX165" s="348"/>
      <c r="RLY165" s="348"/>
      <c r="RLZ165" s="333"/>
      <c r="RMA165" s="334"/>
      <c r="RMB165" s="335"/>
      <c r="RMC165" s="336"/>
      <c r="RMD165" s="337"/>
      <c r="RME165" s="334"/>
      <c r="RMF165" s="338"/>
      <c r="RMG165" s="335"/>
      <c r="RMH165" s="336"/>
      <c r="RMI165" s="339"/>
      <c r="RMJ165" s="334"/>
      <c r="RMK165" s="339"/>
      <c r="RML165" s="340"/>
      <c r="RMM165" s="337"/>
      <c r="RMN165" s="337"/>
      <c r="RMO165" s="278"/>
      <c r="RMP165" s="332"/>
      <c r="RMQ165" s="38"/>
      <c r="RMR165" s="337"/>
      <c r="RMS165" s="341"/>
      <c r="RMT165" s="342"/>
      <c r="RMU165" s="343"/>
      <c r="RMV165" s="342"/>
      <c r="RMW165" s="344"/>
      <c r="RMX165" s="337"/>
      <c r="RMY165" s="337"/>
      <c r="RMZ165" s="337"/>
      <c r="RNA165" s="344"/>
      <c r="RNB165" s="345"/>
      <c r="RNC165" s="346"/>
      <c r="RND165" s="347"/>
      <c r="RNE165" s="347"/>
      <c r="RNF165" s="347"/>
      <c r="RNG165" s="347"/>
      <c r="RNH165" s="348"/>
      <c r="RNI165" s="348"/>
      <c r="RNJ165" s="348"/>
      <c r="RNK165" s="348"/>
      <c r="RNL165" s="348"/>
      <c r="RNM165" s="348"/>
      <c r="RNN165" s="348"/>
      <c r="RNO165" s="333"/>
      <c r="RNP165" s="334"/>
      <c r="RNQ165" s="335"/>
      <c r="RNR165" s="336"/>
      <c r="RNS165" s="337"/>
      <c r="RNT165" s="334"/>
      <c r="RNU165" s="338"/>
      <c r="RNV165" s="335"/>
      <c r="RNW165" s="336"/>
      <c r="RNX165" s="339"/>
      <c r="RNY165" s="334"/>
      <c r="RNZ165" s="339"/>
      <c r="ROA165" s="340"/>
      <c r="ROB165" s="337"/>
      <c r="ROC165" s="337"/>
      <c r="ROD165" s="278"/>
      <c r="ROE165" s="332"/>
      <c r="ROF165" s="38"/>
      <c r="ROG165" s="337"/>
      <c r="ROH165" s="341"/>
      <c r="ROI165" s="342"/>
      <c r="ROJ165" s="343"/>
      <c r="ROK165" s="342"/>
      <c r="ROL165" s="344"/>
      <c r="ROM165" s="337"/>
      <c r="RON165" s="337"/>
      <c r="ROO165" s="337"/>
      <c r="ROP165" s="344"/>
      <c r="ROQ165" s="345"/>
      <c r="ROR165" s="346"/>
      <c r="ROS165" s="347"/>
      <c r="ROT165" s="347"/>
      <c r="ROU165" s="347"/>
      <c r="ROV165" s="347"/>
      <c r="ROW165" s="348"/>
      <c r="ROX165" s="348"/>
      <c r="ROY165" s="348"/>
      <c r="ROZ165" s="348"/>
      <c r="RPA165" s="348"/>
      <c r="RPB165" s="348"/>
      <c r="RPC165" s="348"/>
      <c r="RPD165" s="333"/>
      <c r="RPE165" s="334"/>
      <c r="RPF165" s="335"/>
      <c r="RPG165" s="336"/>
      <c r="RPH165" s="337"/>
      <c r="RPI165" s="334"/>
      <c r="RPJ165" s="338"/>
      <c r="RPK165" s="335"/>
      <c r="RPL165" s="336"/>
      <c r="RPM165" s="339"/>
      <c r="RPN165" s="334"/>
      <c r="RPO165" s="339"/>
      <c r="RPP165" s="340"/>
      <c r="RPQ165" s="337"/>
      <c r="RPR165" s="337"/>
      <c r="RPS165" s="278"/>
      <c r="RPT165" s="332"/>
      <c r="RPU165" s="38"/>
      <c r="RPV165" s="337"/>
      <c r="RPW165" s="341"/>
      <c r="RPX165" s="342"/>
      <c r="RPY165" s="343"/>
      <c r="RPZ165" s="342"/>
      <c r="RQA165" s="344"/>
      <c r="RQB165" s="337"/>
      <c r="RQC165" s="337"/>
      <c r="RQD165" s="337"/>
      <c r="RQE165" s="344"/>
      <c r="RQF165" s="345"/>
      <c r="RQG165" s="346"/>
      <c r="RQH165" s="347"/>
      <c r="RQI165" s="347"/>
      <c r="RQJ165" s="347"/>
      <c r="RQK165" s="347"/>
      <c r="RQL165" s="348"/>
      <c r="RQM165" s="348"/>
      <c r="RQN165" s="348"/>
      <c r="RQO165" s="348"/>
      <c r="RQP165" s="348"/>
      <c r="RQQ165" s="348"/>
      <c r="RQR165" s="348"/>
      <c r="RQS165" s="333"/>
      <c r="RQT165" s="334"/>
      <c r="RQU165" s="335"/>
      <c r="RQV165" s="336"/>
      <c r="RQW165" s="337"/>
      <c r="RQX165" s="334"/>
      <c r="RQY165" s="338"/>
      <c r="RQZ165" s="335"/>
      <c r="RRA165" s="336"/>
      <c r="RRB165" s="339"/>
      <c r="RRC165" s="334"/>
      <c r="RRD165" s="339"/>
      <c r="RRE165" s="340"/>
      <c r="RRF165" s="337"/>
      <c r="RRG165" s="337"/>
      <c r="RRH165" s="278"/>
      <c r="RRI165" s="332"/>
      <c r="RRJ165" s="38"/>
      <c r="RRK165" s="337"/>
      <c r="RRL165" s="341"/>
      <c r="RRM165" s="342"/>
      <c r="RRN165" s="343"/>
      <c r="RRO165" s="342"/>
      <c r="RRP165" s="344"/>
      <c r="RRQ165" s="337"/>
      <c r="RRR165" s="337"/>
      <c r="RRS165" s="337"/>
      <c r="RRT165" s="344"/>
      <c r="RRU165" s="345"/>
      <c r="RRV165" s="346"/>
      <c r="RRW165" s="347"/>
      <c r="RRX165" s="347"/>
      <c r="RRY165" s="347"/>
      <c r="RRZ165" s="347"/>
      <c r="RSA165" s="348"/>
      <c r="RSB165" s="348"/>
      <c r="RSC165" s="348"/>
      <c r="RSD165" s="348"/>
      <c r="RSE165" s="348"/>
      <c r="RSF165" s="348"/>
      <c r="RSG165" s="348"/>
      <c r="RSH165" s="333"/>
      <c r="RSI165" s="334"/>
      <c r="RSJ165" s="335"/>
      <c r="RSK165" s="336"/>
      <c r="RSL165" s="337"/>
      <c r="RSM165" s="334"/>
      <c r="RSN165" s="338"/>
      <c r="RSO165" s="335"/>
      <c r="RSP165" s="336"/>
      <c r="RSQ165" s="339"/>
      <c r="RSR165" s="334"/>
      <c r="RSS165" s="339"/>
      <c r="RST165" s="340"/>
      <c r="RSU165" s="337"/>
      <c r="RSV165" s="337"/>
      <c r="RSW165" s="278"/>
      <c r="RSX165" s="332"/>
      <c r="RSY165" s="38"/>
      <c r="RSZ165" s="337"/>
      <c r="RTA165" s="341"/>
      <c r="RTB165" s="342"/>
      <c r="RTC165" s="343"/>
      <c r="RTD165" s="342"/>
      <c r="RTE165" s="344"/>
      <c r="RTF165" s="337"/>
      <c r="RTG165" s="337"/>
      <c r="RTH165" s="337"/>
      <c r="RTI165" s="344"/>
      <c r="RTJ165" s="345"/>
      <c r="RTK165" s="346"/>
      <c r="RTL165" s="347"/>
      <c r="RTM165" s="347"/>
      <c r="RTN165" s="347"/>
      <c r="RTO165" s="347"/>
      <c r="RTP165" s="348"/>
      <c r="RTQ165" s="348"/>
      <c r="RTR165" s="348"/>
      <c r="RTS165" s="348"/>
      <c r="RTT165" s="348"/>
      <c r="RTU165" s="348"/>
      <c r="RTV165" s="348"/>
      <c r="RTW165" s="333"/>
      <c r="RTX165" s="334"/>
      <c r="RTY165" s="335"/>
      <c r="RTZ165" s="336"/>
      <c r="RUA165" s="337"/>
      <c r="RUB165" s="334"/>
      <c r="RUC165" s="338"/>
      <c r="RUD165" s="335"/>
      <c r="RUE165" s="336"/>
      <c r="RUF165" s="339"/>
      <c r="RUG165" s="334"/>
      <c r="RUH165" s="339"/>
      <c r="RUI165" s="340"/>
      <c r="RUJ165" s="337"/>
      <c r="RUK165" s="337"/>
      <c r="RUL165" s="278"/>
      <c r="RUM165" s="332"/>
      <c r="RUN165" s="38"/>
      <c r="RUO165" s="337"/>
      <c r="RUP165" s="341"/>
      <c r="RUQ165" s="342"/>
      <c r="RUR165" s="343"/>
      <c r="RUS165" s="342"/>
      <c r="RUT165" s="344"/>
      <c r="RUU165" s="337"/>
      <c r="RUV165" s="337"/>
      <c r="RUW165" s="337"/>
      <c r="RUX165" s="344"/>
      <c r="RUY165" s="345"/>
      <c r="RUZ165" s="346"/>
      <c r="RVA165" s="347"/>
      <c r="RVB165" s="347"/>
      <c r="RVC165" s="347"/>
      <c r="RVD165" s="347"/>
      <c r="RVE165" s="348"/>
      <c r="RVF165" s="348"/>
      <c r="RVG165" s="348"/>
      <c r="RVH165" s="348"/>
      <c r="RVI165" s="348"/>
      <c r="RVJ165" s="348"/>
      <c r="RVK165" s="348"/>
      <c r="RVL165" s="333"/>
      <c r="RVM165" s="334"/>
      <c r="RVN165" s="335"/>
      <c r="RVO165" s="336"/>
      <c r="RVP165" s="337"/>
      <c r="RVQ165" s="334"/>
      <c r="RVR165" s="338"/>
      <c r="RVS165" s="335"/>
      <c r="RVT165" s="336"/>
      <c r="RVU165" s="339"/>
      <c r="RVV165" s="334"/>
      <c r="RVW165" s="339"/>
      <c r="RVX165" s="340"/>
      <c r="RVY165" s="337"/>
      <c r="RVZ165" s="337"/>
      <c r="RWA165" s="278"/>
      <c r="RWB165" s="332"/>
      <c r="RWC165" s="38"/>
      <c r="RWD165" s="337"/>
      <c r="RWE165" s="341"/>
      <c r="RWF165" s="342"/>
      <c r="RWG165" s="343"/>
      <c r="RWH165" s="342"/>
      <c r="RWI165" s="344"/>
      <c r="RWJ165" s="337"/>
      <c r="RWK165" s="337"/>
      <c r="RWL165" s="337"/>
      <c r="RWM165" s="344"/>
      <c r="RWN165" s="345"/>
      <c r="RWO165" s="346"/>
      <c r="RWP165" s="347"/>
      <c r="RWQ165" s="347"/>
      <c r="RWR165" s="347"/>
      <c r="RWS165" s="347"/>
      <c r="RWT165" s="348"/>
      <c r="RWU165" s="348"/>
      <c r="RWV165" s="348"/>
      <c r="RWW165" s="348"/>
      <c r="RWX165" s="348"/>
      <c r="RWY165" s="348"/>
      <c r="RWZ165" s="348"/>
      <c r="RXA165" s="333"/>
      <c r="RXB165" s="334"/>
      <c r="RXC165" s="335"/>
      <c r="RXD165" s="336"/>
      <c r="RXE165" s="337"/>
      <c r="RXF165" s="334"/>
      <c r="RXG165" s="338"/>
      <c r="RXH165" s="335"/>
      <c r="RXI165" s="336"/>
      <c r="RXJ165" s="339"/>
      <c r="RXK165" s="334"/>
      <c r="RXL165" s="339"/>
      <c r="RXM165" s="340"/>
      <c r="RXN165" s="337"/>
      <c r="RXO165" s="337"/>
      <c r="RXP165" s="278"/>
      <c r="RXQ165" s="332"/>
      <c r="RXR165" s="38"/>
      <c r="RXS165" s="337"/>
      <c r="RXT165" s="341"/>
      <c r="RXU165" s="342"/>
      <c r="RXV165" s="343"/>
      <c r="RXW165" s="342"/>
      <c r="RXX165" s="344"/>
      <c r="RXY165" s="337"/>
      <c r="RXZ165" s="337"/>
      <c r="RYA165" s="337"/>
      <c r="RYB165" s="344"/>
      <c r="RYC165" s="345"/>
      <c r="RYD165" s="346"/>
      <c r="RYE165" s="347"/>
      <c r="RYF165" s="347"/>
      <c r="RYG165" s="347"/>
      <c r="RYH165" s="347"/>
      <c r="RYI165" s="348"/>
      <c r="RYJ165" s="348"/>
      <c r="RYK165" s="348"/>
      <c r="RYL165" s="348"/>
      <c r="RYM165" s="348"/>
      <c r="RYN165" s="348"/>
      <c r="RYO165" s="348"/>
      <c r="RYP165" s="333"/>
      <c r="RYQ165" s="334"/>
      <c r="RYR165" s="335"/>
      <c r="RYS165" s="336"/>
      <c r="RYT165" s="337"/>
      <c r="RYU165" s="334"/>
      <c r="RYV165" s="338"/>
      <c r="RYW165" s="335"/>
      <c r="RYX165" s="336"/>
      <c r="RYY165" s="339"/>
      <c r="RYZ165" s="334"/>
      <c r="RZA165" s="339"/>
      <c r="RZB165" s="340"/>
      <c r="RZC165" s="337"/>
      <c r="RZD165" s="337"/>
      <c r="RZE165" s="278"/>
      <c r="RZF165" s="332"/>
      <c r="RZG165" s="38"/>
      <c r="RZH165" s="337"/>
      <c r="RZI165" s="341"/>
      <c r="RZJ165" s="342"/>
      <c r="RZK165" s="343"/>
      <c r="RZL165" s="342"/>
      <c r="RZM165" s="344"/>
      <c r="RZN165" s="337"/>
      <c r="RZO165" s="337"/>
      <c r="RZP165" s="337"/>
      <c r="RZQ165" s="344"/>
      <c r="RZR165" s="345"/>
      <c r="RZS165" s="346"/>
      <c r="RZT165" s="347"/>
      <c r="RZU165" s="347"/>
      <c r="RZV165" s="347"/>
      <c r="RZW165" s="347"/>
      <c r="RZX165" s="348"/>
      <c r="RZY165" s="348"/>
      <c r="RZZ165" s="348"/>
      <c r="SAA165" s="348"/>
      <c r="SAB165" s="348"/>
      <c r="SAC165" s="348"/>
      <c r="SAD165" s="348"/>
      <c r="SAE165" s="333"/>
      <c r="SAF165" s="334"/>
      <c r="SAG165" s="335"/>
      <c r="SAH165" s="336"/>
      <c r="SAI165" s="337"/>
      <c r="SAJ165" s="334"/>
      <c r="SAK165" s="338"/>
      <c r="SAL165" s="335"/>
      <c r="SAM165" s="336"/>
      <c r="SAN165" s="339"/>
      <c r="SAO165" s="334"/>
      <c r="SAP165" s="339"/>
      <c r="SAQ165" s="340"/>
      <c r="SAR165" s="337"/>
      <c r="SAS165" s="337"/>
      <c r="SAT165" s="278"/>
      <c r="SAU165" s="332"/>
      <c r="SAV165" s="38"/>
      <c r="SAW165" s="337"/>
      <c r="SAX165" s="341"/>
      <c r="SAY165" s="342"/>
      <c r="SAZ165" s="343"/>
      <c r="SBA165" s="342"/>
      <c r="SBB165" s="344"/>
      <c r="SBC165" s="337"/>
      <c r="SBD165" s="337"/>
      <c r="SBE165" s="337"/>
      <c r="SBF165" s="344"/>
      <c r="SBG165" s="345"/>
      <c r="SBH165" s="346"/>
      <c r="SBI165" s="347"/>
      <c r="SBJ165" s="347"/>
      <c r="SBK165" s="347"/>
      <c r="SBL165" s="347"/>
      <c r="SBM165" s="348"/>
      <c r="SBN165" s="348"/>
      <c r="SBO165" s="348"/>
      <c r="SBP165" s="348"/>
      <c r="SBQ165" s="348"/>
      <c r="SBR165" s="348"/>
      <c r="SBS165" s="348"/>
      <c r="SBT165" s="333"/>
      <c r="SBU165" s="334"/>
      <c r="SBV165" s="335"/>
      <c r="SBW165" s="336"/>
      <c r="SBX165" s="337"/>
      <c r="SBY165" s="334"/>
      <c r="SBZ165" s="338"/>
      <c r="SCA165" s="335"/>
      <c r="SCB165" s="336"/>
      <c r="SCC165" s="339"/>
      <c r="SCD165" s="334"/>
      <c r="SCE165" s="339"/>
      <c r="SCF165" s="340"/>
      <c r="SCG165" s="337"/>
      <c r="SCH165" s="337"/>
      <c r="SCI165" s="278"/>
      <c r="SCJ165" s="332"/>
      <c r="SCK165" s="38"/>
      <c r="SCL165" s="337"/>
      <c r="SCM165" s="341"/>
      <c r="SCN165" s="342"/>
      <c r="SCO165" s="343"/>
      <c r="SCP165" s="342"/>
      <c r="SCQ165" s="344"/>
      <c r="SCR165" s="337"/>
      <c r="SCS165" s="337"/>
      <c r="SCT165" s="337"/>
      <c r="SCU165" s="344"/>
      <c r="SCV165" s="345"/>
      <c r="SCW165" s="346"/>
      <c r="SCX165" s="347"/>
      <c r="SCY165" s="347"/>
      <c r="SCZ165" s="347"/>
      <c r="SDA165" s="347"/>
      <c r="SDB165" s="348"/>
      <c r="SDC165" s="348"/>
      <c r="SDD165" s="348"/>
      <c r="SDE165" s="348"/>
      <c r="SDF165" s="348"/>
      <c r="SDG165" s="348"/>
      <c r="SDH165" s="348"/>
      <c r="SDI165" s="333"/>
      <c r="SDJ165" s="334"/>
      <c r="SDK165" s="335"/>
      <c r="SDL165" s="336"/>
      <c r="SDM165" s="337"/>
      <c r="SDN165" s="334"/>
      <c r="SDO165" s="338"/>
      <c r="SDP165" s="335"/>
      <c r="SDQ165" s="336"/>
      <c r="SDR165" s="339"/>
      <c r="SDS165" s="334"/>
      <c r="SDT165" s="339"/>
      <c r="SDU165" s="340"/>
      <c r="SDV165" s="337"/>
      <c r="SDW165" s="337"/>
      <c r="SDX165" s="278"/>
      <c r="SDY165" s="332"/>
      <c r="SDZ165" s="38"/>
      <c r="SEA165" s="337"/>
      <c r="SEB165" s="341"/>
      <c r="SEC165" s="342"/>
      <c r="SED165" s="343"/>
      <c r="SEE165" s="342"/>
      <c r="SEF165" s="344"/>
      <c r="SEG165" s="337"/>
      <c r="SEH165" s="337"/>
      <c r="SEI165" s="337"/>
      <c r="SEJ165" s="344"/>
      <c r="SEK165" s="345"/>
      <c r="SEL165" s="346"/>
      <c r="SEM165" s="347"/>
      <c r="SEN165" s="347"/>
      <c r="SEO165" s="347"/>
      <c r="SEP165" s="347"/>
      <c r="SEQ165" s="348"/>
      <c r="SER165" s="348"/>
      <c r="SES165" s="348"/>
      <c r="SET165" s="348"/>
      <c r="SEU165" s="348"/>
      <c r="SEV165" s="348"/>
      <c r="SEW165" s="348"/>
      <c r="SEX165" s="333"/>
      <c r="SEY165" s="334"/>
      <c r="SEZ165" s="335"/>
      <c r="SFA165" s="336"/>
      <c r="SFB165" s="337"/>
      <c r="SFC165" s="334"/>
      <c r="SFD165" s="338"/>
      <c r="SFE165" s="335"/>
      <c r="SFF165" s="336"/>
      <c r="SFG165" s="339"/>
      <c r="SFH165" s="334"/>
      <c r="SFI165" s="339"/>
      <c r="SFJ165" s="340"/>
      <c r="SFK165" s="337"/>
      <c r="SFL165" s="337"/>
      <c r="SFM165" s="278"/>
      <c r="SFN165" s="332"/>
      <c r="SFO165" s="38"/>
      <c r="SFP165" s="337"/>
      <c r="SFQ165" s="341"/>
      <c r="SFR165" s="342"/>
      <c r="SFS165" s="343"/>
      <c r="SFT165" s="342"/>
      <c r="SFU165" s="344"/>
      <c r="SFV165" s="337"/>
      <c r="SFW165" s="337"/>
      <c r="SFX165" s="337"/>
      <c r="SFY165" s="344"/>
      <c r="SFZ165" s="345"/>
      <c r="SGA165" s="346"/>
      <c r="SGB165" s="347"/>
      <c r="SGC165" s="347"/>
      <c r="SGD165" s="347"/>
      <c r="SGE165" s="347"/>
      <c r="SGF165" s="348"/>
      <c r="SGG165" s="348"/>
      <c r="SGH165" s="348"/>
      <c r="SGI165" s="348"/>
      <c r="SGJ165" s="348"/>
      <c r="SGK165" s="348"/>
      <c r="SGL165" s="348"/>
      <c r="SGM165" s="333"/>
      <c r="SGN165" s="334"/>
      <c r="SGO165" s="335"/>
      <c r="SGP165" s="336"/>
      <c r="SGQ165" s="337"/>
      <c r="SGR165" s="334"/>
      <c r="SGS165" s="338"/>
      <c r="SGT165" s="335"/>
      <c r="SGU165" s="336"/>
      <c r="SGV165" s="339"/>
      <c r="SGW165" s="334"/>
      <c r="SGX165" s="339"/>
      <c r="SGY165" s="340"/>
      <c r="SGZ165" s="337"/>
      <c r="SHA165" s="337"/>
      <c r="SHB165" s="278"/>
      <c r="SHC165" s="332"/>
      <c r="SHD165" s="38"/>
      <c r="SHE165" s="337"/>
      <c r="SHF165" s="341"/>
      <c r="SHG165" s="342"/>
      <c r="SHH165" s="343"/>
      <c r="SHI165" s="342"/>
      <c r="SHJ165" s="344"/>
      <c r="SHK165" s="337"/>
      <c r="SHL165" s="337"/>
      <c r="SHM165" s="337"/>
      <c r="SHN165" s="344"/>
      <c r="SHO165" s="345"/>
      <c r="SHP165" s="346"/>
      <c r="SHQ165" s="347"/>
      <c r="SHR165" s="347"/>
      <c r="SHS165" s="347"/>
      <c r="SHT165" s="347"/>
      <c r="SHU165" s="348"/>
      <c r="SHV165" s="348"/>
      <c r="SHW165" s="348"/>
      <c r="SHX165" s="348"/>
      <c r="SHY165" s="348"/>
      <c r="SHZ165" s="348"/>
      <c r="SIA165" s="348"/>
      <c r="SIB165" s="333"/>
      <c r="SIC165" s="334"/>
      <c r="SID165" s="335"/>
      <c r="SIE165" s="336"/>
      <c r="SIF165" s="337"/>
      <c r="SIG165" s="334"/>
      <c r="SIH165" s="338"/>
      <c r="SII165" s="335"/>
      <c r="SIJ165" s="336"/>
      <c r="SIK165" s="339"/>
      <c r="SIL165" s="334"/>
      <c r="SIM165" s="339"/>
      <c r="SIN165" s="340"/>
      <c r="SIO165" s="337"/>
      <c r="SIP165" s="337"/>
      <c r="SIQ165" s="278"/>
      <c r="SIR165" s="332"/>
      <c r="SIS165" s="38"/>
      <c r="SIT165" s="337"/>
      <c r="SIU165" s="341"/>
      <c r="SIV165" s="342"/>
      <c r="SIW165" s="343"/>
      <c r="SIX165" s="342"/>
      <c r="SIY165" s="344"/>
      <c r="SIZ165" s="337"/>
      <c r="SJA165" s="337"/>
      <c r="SJB165" s="337"/>
      <c r="SJC165" s="344"/>
      <c r="SJD165" s="345"/>
      <c r="SJE165" s="346"/>
      <c r="SJF165" s="347"/>
      <c r="SJG165" s="347"/>
      <c r="SJH165" s="347"/>
      <c r="SJI165" s="347"/>
      <c r="SJJ165" s="348"/>
      <c r="SJK165" s="348"/>
      <c r="SJL165" s="348"/>
      <c r="SJM165" s="348"/>
      <c r="SJN165" s="348"/>
      <c r="SJO165" s="348"/>
      <c r="SJP165" s="348"/>
      <c r="SJQ165" s="333"/>
      <c r="SJR165" s="334"/>
      <c r="SJS165" s="335"/>
      <c r="SJT165" s="336"/>
      <c r="SJU165" s="337"/>
      <c r="SJV165" s="334"/>
      <c r="SJW165" s="338"/>
      <c r="SJX165" s="335"/>
      <c r="SJY165" s="336"/>
      <c r="SJZ165" s="339"/>
      <c r="SKA165" s="334"/>
      <c r="SKB165" s="339"/>
      <c r="SKC165" s="340"/>
      <c r="SKD165" s="337"/>
      <c r="SKE165" s="337"/>
      <c r="SKF165" s="278"/>
      <c r="SKG165" s="332"/>
      <c r="SKH165" s="38"/>
      <c r="SKI165" s="337"/>
      <c r="SKJ165" s="341"/>
      <c r="SKK165" s="342"/>
      <c r="SKL165" s="343"/>
      <c r="SKM165" s="342"/>
      <c r="SKN165" s="344"/>
      <c r="SKO165" s="337"/>
      <c r="SKP165" s="337"/>
      <c r="SKQ165" s="337"/>
      <c r="SKR165" s="344"/>
      <c r="SKS165" s="345"/>
      <c r="SKT165" s="346"/>
      <c r="SKU165" s="347"/>
      <c r="SKV165" s="347"/>
      <c r="SKW165" s="347"/>
      <c r="SKX165" s="347"/>
      <c r="SKY165" s="348"/>
      <c r="SKZ165" s="348"/>
      <c r="SLA165" s="348"/>
      <c r="SLB165" s="348"/>
      <c r="SLC165" s="348"/>
      <c r="SLD165" s="348"/>
      <c r="SLE165" s="348"/>
      <c r="SLF165" s="333"/>
      <c r="SLG165" s="334"/>
      <c r="SLH165" s="335"/>
      <c r="SLI165" s="336"/>
      <c r="SLJ165" s="337"/>
      <c r="SLK165" s="334"/>
      <c r="SLL165" s="338"/>
      <c r="SLM165" s="335"/>
      <c r="SLN165" s="336"/>
      <c r="SLO165" s="339"/>
      <c r="SLP165" s="334"/>
      <c r="SLQ165" s="339"/>
      <c r="SLR165" s="340"/>
      <c r="SLS165" s="337"/>
      <c r="SLT165" s="337"/>
      <c r="SLU165" s="278"/>
      <c r="SLV165" s="332"/>
      <c r="SLW165" s="38"/>
      <c r="SLX165" s="337"/>
      <c r="SLY165" s="341"/>
      <c r="SLZ165" s="342"/>
      <c r="SMA165" s="343"/>
      <c r="SMB165" s="342"/>
      <c r="SMC165" s="344"/>
      <c r="SMD165" s="337"/>
      <c r="SME165" s="337"/>
      <c r="SMF165" s="337"/>
      <c r="SMG165" s="344"/>
      <c r="SMH165" s="345"/>
      <c r="SMI165" s="346"/>
      <c r="SMJ165" s="347"/>
      <c r="SMK165" s="347"/>
      <c r="SML165" s="347"/>
      <c r="SMM165" s="347"/>
      <c r="SMN165" s="348"/>
      <c r="SMO165" s="348"/>
      <c r="SMP165" s="348"/>
      <c r="SMQ165" s="348"/>
      <c r="SMR165" s="348"/>
      <c r="SMS165" s="348"/>
      <c r="SMT165" s="348"/>
      <c r="SMU165" s="333"/>
      <c r="SMV165" s="334"/>
      <c r="SMW165" s="335"/>
      <c r="SMX165" s="336"/>
      <c r="SMY165" s="337"/>
      <c r="SMZ165" s="334"/>
      <c r="SNA165" s="338"/>
      <c r="SNB165" s="335"/>
      <c r="SNC165" s="336"/>
      <c r="SND165" s="339"/>
      <c r="SNE165" s="334"/>
      <c r="SNF165" s="339"/>
      <c r="SNG165" s="340"/>
      <c r="SNH165" s="337"/>
      <c r="SNI165" s="337"/>
      <c r="SNJ165" s="278"/>
      <c r="SNK165" s="332"/>
      <c r="SNL165" s="38"/>
      <c r="SNM165" s="337"/>
      <c r="SNN165" s="341"/>
      <c r="SNO165" s="342"/>
      <c r="SNP165" s="343"/>
      <c r="SNQ165" s="342"/>
      <c r="SNR165" s="344"/>
      <c r="SNS165" s="337"/>
      <c r="SNT165" s="337"/>
      <c r="SNU165" s="337"/>
      <c r="SNV165" s="344"/>
      <c r="SNW165" s="345"/>
      <c r="SNX165" s="346"/>
      <c r="SNY165" s="347"/>
      <c r="SNZ165" s="347"/>
      <c r="SOA165" s="347"/>
      <c r="SOB165" s="347"/>
      <c r="SOC165" s="348"/>
      <c r="SOD165" s="348"/>
      <c r="SOE165" s="348"/>
      <c r="SOF165" s="348"/>
      <c r="SOG165" s="348"/>
      <c r="SOH165" s="348"/>
      <c r="SOI165" s="348"/>
      <c r="SOJ165" s="333"/>
      <c r="SOK165" s="334"/>
      <c r="SOL165" s="335"/>
      <c r="SOM165" s="336"/>
      <c r="SON165" s="337"/>
      <c r="SOO165" s="334"/>
      <c r="SOP165" s="338"/>
      <c r="SOQ165" s="335"/>
      <c r="SOR165" s="336"/>
      <c r="SOS165" s="339"/>
      <c r="SOT165" s="334"/>
      <c r="SOU165" s="339"/>
      <c r="SOV165" s="340"/>
      <c r="SOW165" s="337"/>
      <c r="SOX165" s="337"/>
      <c r="SOY165" s="278"/>
      <c r="SOZ165" s="332"/>
      <c r="SPA165" s="38"/>
      <c r="SPB165" s="337"/>
      <c r="SPC165" s="341"/>
      <c r="SPD165" s="342"/>
      <c r="SPE165" s="343"/>
      <c r="SPF165" s="342"/>
      <c r="SPG165" s="344"/>
      <c r="SPH165" s="337"/>
      <c r="SPI165" s="337"/>
      <c r="SPJ165" s="337"/>
      <c r="SPK165" s="344"/>
      <c r="SPL165" s="345"/>
      <c r="SPM165" s="346"/>
      <c r="SPN165" s="347"/>
      <c r="SPO165" s="347"/>
      <c r="SPP165" s="347"/>
      <c r="SPQ165" s="347"/>
      <c r="SPR165" s="348"/>
      <c r="SPS165" s="348"/>
      <c r="SPT165" s="348"/>
      <c r="SPU165" s="348"/>
      <c r="SPV165" s="348"/>
      <c r="SPW165" s="348"/>
      <c r="SPX165" s="348"/>
      <c r="SPY165" s="333"/>
      <c r="SPZ165" s="334"/>
      <c r="SQA165" s="335"/>
      <c r="SQB165" s="336"/>
      <c r="SQC165" s="337"/>
      <c r="SQD165" s="334"/>
      <c r="SQE165" s="338"/>
      <c r="SQF165" s="335"/>
      <c r="SQG165" s="336"/>
      <c r="SQH165" s="339"/>
      <c r="SQI165" s="334"/>
      <c r="SQJ165" s="339"/>
      <c r="SQK165" s="340"/>
      <c r="SQL165" s="337"/>
      <c r="SQM165" s="337"/>
      <c r="SQN165" s="278"/>
      <c r="SQO165" s="332"/>
      <c r="SQP165" s="38"/>
      <c r="SQQ165" s="337"/>
      <c r="SQR165" s="341"/>
      <c r="SQS165" s="342"/>
      <c r="SQT165" s="343"/>
      <c r="SQU165" s="342"/>
      <c r="SQV165" s="344"/>
      <c r="SQW165" s="337"/>
      <c r="SQX165" s="337"/>
      <c r="SQY165" s="337"/>
      <c r="SQZ165" s="344"/>
      <c r="SRA165" s="345"/>
      <c r="SRB165" s="346"/>
      <c r="SRC165" s="347"/>
      <c r="SRD165" s="347"/>
      <c r="SRE165" s="347"/>
      <c r="SRF165" s="347"/>
      <c r="SRG165" s="348"/>
      <c r="SRH165" s="348"/>
      <c r="SRI165" s="348"/>
      <c r="SRJ165" s="348"/>
      <c r="SRK165" s="348"/>
      <c r="SRL165" s="348"/>
      <c r="SRM165" s="348"/>
      <c r="SRN165" s="333"/>
      <c r="SRO165" s="334"/>
      <c r="SRP165" s="335"/>
      <c r="SRQ165" s="336"/>
      <c r="SRR165" s="337"/>
      <c r="SRS165" s="334"/>
      <c r="SRT165" s="338"/>
      <c r="SRU165" s="335"/>
      <c r="SRV165" s="336"/>
      <c r="SRW165" s="339"/>
      <c r="SRX165" s="334"/>
      <c r="SRY165" s="339"/>
      <c r="SRZ165" s="340"/>
      <c r="SSA165" s="337"/>
      <c r="SSB165" s="337"/>
      <c r="SSC165" s="278"/>
      <c r="SSD165" s="332"/>
      <c r="SSE165" s="38"/>
      <c r="SSF165" s="337"/>
      <c r="SSG165" s="341"/>
      <c r="SSH165" s="342"/>
      <c r="SSI165" s="343"/>
      <c r="SSJ165" s="342"/>
      <c r="SSK165" s="344"/>
      <c r="SSL165" s="337"/>
      <c r="SSM165" s="337"/>
      <c r="SSN165" s="337"/>
      <c r="SSO165" s="344"/>
      <c r="SSP165" s="345"/>
      <c r="SSQ165" s="346"/>
      <c r="SSR165" s="347"/>
      <c r="SSS165" s="347"/>
      <c r="SST165" s="347"/>
      <c r="SSU165" s="347"/>
      <c r="SSV165" s="348"/>
      <c r="SSW165" s="348"/>
      <c r="SSX165" s="348"/>
      <c r="SSY165" s="348"/>
      <c r="SSZ165" s="348"/>
      <c r="STA165" s="348"/>
      <c r="STB165" s="348"/>
      <c r="STC165" s="333"/>
      <c r="STD165" s="334"/>
      <c r="STE165" s="335"/>
      <c r="STF165" s="336"/>
      <c r="STG165" s="337"/>
      <c r="STH165" s="334"/>
      <c r="STI165" s="338"/>
      <c r="STJ165" s="335"/>
      <c r="STK165" s="336"/>
      <c r="STL165" s="339"/>
      <c r="STM165" s="334"/>
      <c r="STN165" s="339"/>
      <c r="STO165" s="340"/>
      <c r="STP165" s="337"/>
      <c r="STQ165" s="337"/>
      <c r="STR165" s="278"/>
      <c r="STS165" s="332"/>
      <c r="STT165" s="38"/>
      <c r="STU165" s="337"/>
      <c r="STV165" s="341"/>
      <c r="STW165" s="342"/>
      <c r="STX165" s="343"/>
      <c r="STY165" s="342"/>
      <c r="STZ165" s="344"/>
      <c r="SUA165" s="337"/>
      <c r="SUB165" s="337"/>
      <c r="SUC165" s="337"/>
      <c r="SUD165" s="344"/>
      <c r="SUE165" s="345"/>
      <c r="SUF165" s="346"/>
      <c r="SUG165" s="347"/>
      <c r="SUH165" s="347"/>
      <c r="SUI165" s="347"/>
      <c r="SUJ165" s="347"/>
      <c r="SUK165" s="348"/>
      <c r="SUL165" s="348"/>
      <c r="SUM165" s="348"/>
      <c r="SUN165" s="348"/>
      <c r="SUO165" s="348"/>
      <c r="SUP165" s="348"/>
      <c r="SUQ165" s="348"/>
      <c r="SUR165" s="333"/>
      <c r="SUS165" s="334"/>
      <c r="SUT165" s="335"/>
      <c r="SUU165" s="336"/>
      <c r="SUV165" s="337"/>
      <c r="SUW165" s="334"/>
      <c r="SUX165" s="338"/>
      <c r="SUY165" s="335"/>
      <c r="SUZ165" s="336"/>
      <c r="SVA165" s="339"/>
      <c r="SVB165" s="334"/>
      <c r="SVC165" s="339"/>
      <c r="SVD165" s="340"/>
      <c r="SVE165" s="337"/>
      <c r="SVF165" s="337"/>
      <c r="SVG165" s="278"/>
      <c r="SVH165" s="332"/>
      <c r="SVI165" s="38"/>
      <c r="SVJ165" s="337"/>
      <c r="SVK165" s="341"/>
      <c r="SVL165" s="342"/>
      <c r="SVM165" s="343"/>
      <c r="SVN165" s="342"/>
      <c r="SVO165" s="344"/>
      <c r="SVP165" s="337"/>
      <c r="SVQ165" s="337"/>
      <c r="SVR165" s="337"/>
      <c r="SVS165" s="344"/>
      <c r="SVT165" s="345"/>
      <c r="SVU165" s="346"/>
      <c r="SVV165" s="347"/>
      <c r="SVW165" s="347"/>
      <c r="SVX165" s="347"/>
      <c r="SVY165" s="347"/>
      <c r="SVZ165" s="348"/>
      <c r="SWA165" s="348"/>
      <c r="SWB165" s="348"/>
      <c r="SWC165" s="348"/>
      <c r="SWD165" s="348"/>
      <c r="SWE165" s="348"/>
      <c r="SWF165" s="348"/>
      <c r="SWG165" s="333"/>
      <c r="SWH165" s="334"/>
      <c r="SWI165" s="335"/>
      <c r="SWJ165" s="336"/>
      <c r="SWK165" s="337"/>
      <c r="SWL165" s="334"/>
      <c r="SWM165" s="338"/>
      <c r="SWN165" s="335"/>
      <c r="SWO165" s="336"/>
      <c r="SWP165" s="339"/>
      <c r="SWQ165" s="334"/>
      <c r="SWR165" s="339"/>
      <c r="SWS165" s="340"/>
      <c r="SWT165" s="337"/>
      <c r="SWU165" s="337"/>
      <c r="SWV165" s="278"/>
      <c r="SWW165" s="332"/>
      <c r="SWX165" s="38"/>
      <c r="SWY165" s="337"/>
      <c r="SWZ165" s="341"/>
      <c r="SXA165" s="342"/>
      <c r="SXB165" s="343"/>
      <c r="SXC165" s="342"/>
      <c r="SXD165" s="344"/>
      <c r="SXE165" s="337"/>
      <c r="SXF165" s="337"/>
      <c r="SXG165" s="337"/>
      <c r="SXH165" s="344"/>
      <c r="SXI165" s="345"/>
      <c r="SXJ165" s="346"/>
      <c r="SXK165" s="347"/>
      <c r="SXL165" s="347"/>
      <c r="SXM165" s="347"/>
      <c r="SXN165" s="347"/>
      <c r="SXO165" s="348"/>
      <c r="SXP165" s="348"/>
      <c r="SXQ165" s="348"/>
      <c r="SXR165" s="348"/>
      <c r="SXS165" s="348"/>
      <c r="SXT165" s="348"/>
      <c r="SXU165" s="348"/>
      <c r="SXV165" s="333"/>
      <c r="SXW165" s="334"/>
      <c r="SXX165" s="335"/>
      <c r="SXY165" s="336"/>
      <c r="SXZ165" s="337"/>
      <c r="SYA165" s="334"/>
      <c r="SYB165" s="338"/>
      <c r="SYC165" s="335"/>
      <c r="SYD165" s="336"/>
      <c r="SYE165" s="339"/>
      <c r="SYF165" s="334"/>
      <c r="SYG165" s="339"/>
      <c r="SYH165" s="340"/>
      <c r="SYI165" s="337"/>
      <c r="SYJ165" s="337"/>
      <c r="SYK165" s="278"/>
      <c r="SYL165" s="332"/>
      <c r="SYM165" s="38"/>
      <c r="SYN165" s="337"/>
      <c r="SYO165" s="341"/>
      <c r="SYP165" s="342"/>
      <c r="SYQ165" s="343"/>
      <c r="SYR165" s="342"/>
      <c r="SYS165" s="344"/>
      <c r="SYT165" s="337"/>
      <c r="SYU165" s="337"/>
      <c r="SYV165" s="337"/>
      <c r="SYW165" s="344"/>
      <c r="SYX165" s="345"/>
      <c r="SYY165" s="346"/>
      <c r="SYZ165" s="347"/>
      <c r="SZA165" s="347"/>
      <c r="SZB165" s="347"/>
      <c r="SZC165" s="347"/>
      <c r="SZD165" s="348"/>
      <c r="SZE165" s="348"/>
      <c r="SZF165" s="348"/>
      <c r="SZG165" s="348"/>
      <c r="SZH165" s="348"/>
      <c r="SZI165" s="348"/>
      <c r="SZJ165" s="348"/>
      <c r="SZK165" s="333"/>
      <c r="SZL165" s="334"/>
      <c r="SZM165" s="335"/>
      <c r="SZN165" s="336"/>
      <c r="SZO165" s="337"/>
      <c r="SZP165" s="334"/>
      <c r="SZQ165" s="338"/>
      <c r="SZR165" s="335"/>
      <c r="SZS165" s="336"/>
      <c r="SZT165" s="339"/>
      <c r="SZU165" s="334"/>
      <c r="SZV165" s="339"/>
      <c r="SZW165" s="340"/>
      <c r="SZX165" s="337"/>
      <c r="SZY165" s="337"/>
      <c r="SZZ165" s="278"/>
      <c r="TAA165" s="332"/>
      <c r="TAB165" s="38"/>
      <c r="TAC165" s="337"/>
      <c r="TAD165" s="341"/>
      <c r="TAE165" s="342"/>
      <c r="TAF165" s="343"/>
      <c r="TAG165" s="342"/>
      <c r="TAH165" s="344"/>
      <c r="TAI165" s="337"/>
      <c r="TAJ165" s="337"/>
      <c r="TAK165" s="337"/>
      <c r="TAL165" s="344"/>
      <c r="TAM165" s="345"/>
      <c r="TAN165" s="346"/>
      <c r="TAO165" s="347"/>
      <c r="TAP165" s="347"/>
      <c r="TAQ165" s="347"/>
      <c r="TAR165" s="347"/>
      <c r="TAS165" s="348"/>
      <c r="TAT165" s="348"/>
      <c r="TAU165" s="348"/>
      <c r="TAV165" s="348"/>
      <c r="TAW165" s="348"/>
      <c r="TAX165" s="348"/>
      <c r="TAY165" s="348"/>
      <c r="TAZ165" s="333"/>
      <c r="TBA165" s="334"/>
      <c r="TBB165" s="335"/>
      <c r="TBC165" s="336"/>
      <c r="TBD165" s="337"/>
      <c r="TBE165" s="334"/>
      <c r="TBF165" s="338"/>
      <c r="TBG165" s="335"/>
      <c r="TBH165" s="336"/>
      <c r="TBI165" s="339"/>
      <c r="TBJ165" s="334"/>
      <c r="TBK165" s="339"/>
      <c r="TBL165" s="340"/>
      <c r="TBM165" s="337"/>
      <c r="TBN165" s="337"/>
      <c r="TBO165" s="278"/>
      <c r="TBP165" s="332"/>
      <c r="TBQ165" s="38"/>
      <c r="TBR165" s="337"/>
      <c r="TBS165" s="341"/>
      <c r="TBT165" s="342"/>
      <c r="TBU165" s="343"/>
      <c r="TBV165" s="342"/>
      <c r="TBW165" s="344"/>
      <c r="TBX165" s="337"/>
      <c r="TBY165" s="337"/>
      <c r="TBZ165" s="337"/>
      <c r="TCA165" s="344"/>
      <c r="TCB165" s="345"/>
      <c r="TCC165" s="346"/>
      <c r="TCD165" s="347"/>
      <c r="TCE165" s="347"/>
      <c r="TCF165" s="347"/>
      <c r="TCG165" s="347"/>
      <c r="TCH165" s="348"/>
      <c r="TCI165" s="348"/>
      <c r="TCJ165" s="348"/>
      <c r="TCK165" s="348"/>
      <c r="TCL165" s="348"/>
      <c r="TCM165" s="348"/>
      <c r="TCN165" s="348"/>
      <c r="TCO165" s="333"/>
      <c r="TCP165" s="334"/>
      <c r="TCQ165" s="335"/>
      <c r="TCR165" s="336"/>
      <c r="TCS165" s="337"/>
      <c r="TCT165" s="334"/>
      <c r="TCU165" s="338"/>
      <c r="TCV165" s="335"/>
      <c r="TCW165" s="336"/>
      <c r="TCX165" s="339"/>
      <c r="TCY165" s="334"/>
      <c r="TCZ165" s="339"/>
      <c r="TDA165" s="340"/>
      <c r="TDB165" s="337"/>
      <c r="TDC165" s="337"/>
      <c r="TDD165" s="278"/>
      <c r="TDE165" s="332"/>
      <c r="TDF165" s="38"/>
      <c r="TDG165" s="337"/>
      <c r="TDH165" s="341"/>
      <c r="TDI165" s="342"/>
      <c r="TDJ165" s="343"/>
      <c r="TDK165" s="342"/>
      <c r="TDL165" s="344"/>
      <c r="TDM165" s="337"/>
      <c r="TDN165" s="337"/>
      <c r="TDO165" s="337"/>
      <c r="TDP165" s="344"/>
      <c r="TDQ165" s="345"/>
      <c r="TDR165" s="346"/>
      <c r="TDS165" s="347"/>
      <c r="TDT165" s="347"/>
      <c r="TDU165" s="347"/>
      <c r="TDV165" s="347"/>
      <c r="TDW165" s="348"/>
      <c r="TDX165" s="348"/>
      <c r="TDY165" s="348"/>
      <c r="TDZ165" s="348"/>
      <c r="TEA165" s="348"/>
      <c r="TEB165" s="348"/>
      <c r="TEC165" s="348"/>
      <c r="TED165" s="333"/>
      <c r="TEE165" s="334"/>
      <c r="TEF165" s="335"/>
      <c r="TEG165" s="336"/>
      <c r="TEH165" s="337"/>
      <c r="TEI165" s="334"/>
      <c r="TEJ165" s="338"/>
      <c r="TEK165" s="335"/>
      <c r="TEL165" s="336"/>
      <c r="TEM165" s="339"/>
      <c r="TEN165" s="334"/>
      <c r="TEO165" s="339"/>
      <c r="TEP165" s="340"/>
      <c r="TEQ165" s="337"/>
      <c r="TER165" s="337"/>
      <c r="TES165" s="278"/>
      <c r="TET165" s="332"/>
      <c r="TEU165" s="38"/>
      <c r="TEV165" s="337"/>
      <c r="TEW165" s="341"/>
      <c r="TEX165" s="342"/>
      <c r="TEY165" s="343"/>
      <c r="TEZ165" s="342"/>
      <c r="TFA165" s="344"/>
      <c r="TFB165" s="337"/>
      <c r="TFC165" s="337"/>
      <c r="TFD165" s="337"/>
      <c r="TFE165" s="344"/>
      <c r="TFF165" s="345"/>
      <c r="TFG165" s="346"/>
      <c r="TFH165" s="347"/>
      <c r="TFI165" s="347"/>
      <c r="TFJ165" s="347"/>
      <c r="TFK165" s="347"/>
      <c r="TFL165" s="348"/>
      <c r="TFM165" s="348"/>
      <c r="TFN165" s="348"/>
      <c r="TFO165" s="348"/>
      <c r="TFP165" s="348"/>
      <c r="TFQ165" s="348"/>
      <c r="TFR165" s="348"/>
      <c r="TFS165" s="333"/>
      <c r="TFT165" s="334"/>
      <c r="TFU165" s="335"/>
      <c r="TFV165" s="336"/>
      <c r="TFW165" s="337"/>
      <c r="TFX165" s="334"/>
      <c r="TFY165" s="338"/>
      <c r="TFZ165" s="335"/>
      <c r="TGA165" s="336"/>
      <c r="TGB165" s="339"/>
      <c r="TGC165" s="334"/>
      <c r="TGD165" s="339"/>
      <c r="TGE165" s="340"/>
      <c r="TGF165" s="337"/>
      <c r="TGG165" s="337"/>
      <c r="TGH165" s="278"/>
      <c r="TGI165" s="332"/>
      <c r="TGJ165" s="38"/>
      <c r="TGK165" s="337"/>
      <c r="TGL165" s="341"/>
      <c r="TGM165" s="342"/>
      <c r="TGN165" s="343"/>
      <c r="TGO165" s="342"/>
      <c r="TGP165" s="344"/>
      <c r="TGQ165" s="337"/>
      <c r="TGR165" s="337"/>
      <c r="TGS165" s="337"/>
      <c r="TGT165" s="344"/>
      <c r="TGU165" s="345"/>
      <c r="TGV165" s="346"/>
      <c r="TGW165" s="347"/>
      <c r="TGX165" s="347"/>
      <c r="TGY165" s="347"/>
      <c r="TGZ165" s="347"/>
      <c r="THA165" s="348"/>
      <c r="THB165" s="348"/>
      <c r="THC165" s="348"/>
      <c r="THD165" s="348"/>
      <c r="THE165" s="348"/>
      <c r="THF165" s="348"/>
      <c r="THG165" s="348"/>
      <c r="THH165" s="333"/>
      <c r="THI165" s="334"/>
      <c r="THJ165" s="335"/>
      <c r="THK165" s="336"/>
      <c r="THL165" s="337"/>
      <c r="THM165" s="334"/>
      <c r="THN165" s="338"/>
      <c r="THO165" s="335"/>
      <c r="THP165" s="336"/>
      <c r="THQ165" s="339"/>
      <c r="THR165" s="334"/>
      <c r="THS165" s="339"/>
      <c r="THT165" s="340"/>
      <c r="THU165" s="337"/>
      <c r="THV165" s="337"/>
      <c r="THW165" s="278"/>
      <c r="THX165" s="332"/>
      <c r="THY165" s="38"/>
      <c r="THZ165" s="337"/>
      <c r="TIA165" s="341"/>
      <c r="TIB165" s="342"/>
      <c r="TIC165" s="343"/>
      <c r="TID165" s="342"/>
      <c r="TIE165" s="344"/>
      <c r="TIF165" s="337"/>
      <c r="TIG165" s="337"/>
      <c r="TIH165" s="337"/>
      <c r="TII165" s="344"/>
      <c r="TIJ165" s="345"/>
      <c r="TIK165" s="346"/>
      <c r="TIL165" s="347"/>
      <c r="TIM165" s="347"/>
      <c r="TIN165" s="347"/>
      <c r="TIO165" s="347"/>
      <c r="TIP165" s="348"/>
      <c r="TIQ165" s="348"/>
      <c r="TIR165" s="348"/>
      <c r="TIS165" s="348"/>
      <c r="TIT165" s="348"/>
      <c r="TIU165" s="348"/>
      <c r="TIV165" s="348"/>
      <c r="TIW165" s="333"/>
      <c r="TIX165" s="334"/>
      <c r="TIY165" s="335"/>
      <c r="TIZ165" s="336"/>
      <c r="TJA165" s="337"/>
      <c r="TJB165" s="334"/>
      <c r="TJC165" s="338"/>
      <c r="TJD165" s="335"/>
      <c r="TJE165" s="336"/>
      <c r="TJF165" s="339"/>
      <c r="TJG165" s="334"/>
      <c r="TJH165" s="339"/>
      <c r="TJI165" s="340"/>
      <c r="TJJ165" s="337"/>
      <c r="TJK165" s="337"/>
      <c r="TJL165" s="278"/>
      <c r="TJM165" s="332"/>
      <c r="TJN165" s="38"/>
      <c r="TJO165" s="337"/>
      <c r="TJP165" s="341"/>
      <c r="TJQ165" s="342"/>
      <c r="TJR165" s="343"/>
      <c r="TJS165" s="342"/>
      <c r="TJT165" s="344"/>
      <c r="TJU165" s="337"/>
      <c r="TJV165" s="337"/>
      <c r="TJW165" s="337"/>
      <c r="TJX165" s="344"/>
      <c r="TJY165" s="345"/>
      <c r="TJZ165" s="346"/>
      <c r="TKA165" s="347"/>
      <c r="TKB165" s="347"/>
      <c r="TKC165" s="347"/>
      <c r="TKD165" s="347"/>
      <c r="TKE165" s="348"/>
      <c r="TKF165" s="348"/>
      <c r="TKG165" s="348"/>
      <c r="TKH165" s="348"/>
      <c r="TKI165" s="348"/>
      <c r="TKJ165" s="348"/>
      <c r="TKK165" s="348"/>
      <c r="TKL165" s="333"/>
      <c r="TKM165" s="334"/>
      <c r="TKN165" s="335"/>
      <c r="TKO165" s="336"/>
      <c r="TKP165" s="337"/>
      <c r="TKQ165" s="334"/>
      <c r="TKR165" s="338"/>
      <c r="TKS165" s="335"/>
      <c r="TKT165" s="336"/>
      <c r="TKU165" s="339"/>
      <c r="TKV165" s="334"/>
      <c r="TKW165" s="339"/>
      <c r="TKX165" s="340"/>
      <c r="TKY165" s="337"/>
      <c r="TKZ165" s="337"/>
      <c r="TLA165" s="278"/>
      <c r="TLB165" s="332"/>
      <c r="TLC165" s="38"/>
      <c r="TLD165" s="337"/>
      <c r="TLE165" s="341"/>
      <c r="TLF165" s="342"/>
      <c r="TLG165" s="343"/>
      <c r="TLH165" s="342"/>
      <c r="TLI165" s="344"/>
      <c r="TLJ165" s="337"/>
      <c r="TLK165" s="337"/>
      <c r="TLL165" s="337"/>
      <c r="TLM165" s="344"/>
      <c r="TLN165" s="345"/>
      <c r="TLO165" s="346"/>
      <c r="TLP165" s="347"/>
      <c r="TLQ165" s="347"/>
      <c r="TLR165" s="347"/>
      <c r="TLS165" s="347"/>
      <c r="TLT165" s="348"/>
      <c r="TLU165" s="348"/>
      <c r="TLV165" s="348"/>
      <c r="TLW165" s="348"/>
      <c r="TLX165" s="348"/>
      <c r="TLY165" s="348"/>
      <c r="TLZ165" s="348"/>
      <c r="TMA165" s="333"/>
      <c r="TMB165" s="334"/>
      <c r="TMC165" s="335"/>
      <c r="TMD165" s="336"/>
      <c r="TME165" s="337"/>
      <c r="TMF165" s="334"/>
      <c r="TMG165" s="338"/>
      <c r="TMH165" s="335"/>
      <c r="TMI165" s="336"/>
      <c r="TMJ165" s="339"/>
      <c r="TMK165" s="334"/>
      <c r="TML165" s="339"/>
      <c r="TMM165" s="340"/>
      <c r="TMN165" s="337"/>
      <c r="TMO165" s="337"/>
      <c r="TMP165" s="278"/>
      <c r="TMQ165" s="332"/>
      <c r="TMR165" s="38"/>
      <c r="TMS165" s="337"/>
      <c r="TMT165" s="341"/>
      <c r="TMU165" s="342"/>
      <c r="TMV165" s="343"/>
      <c r="TMW165" s="342"/>
      <c r="TMX165" s="344"/>
      <c r="TMY165" s="337"/>
      <c r="TMZ165" s="337"/>
      <c r="TNA165" s="337"/>
      <c r="TNB165" s="344"/>
      <c r="TNC165" s="345"/>
      <c r="TND165" s="346"/>
      <c r="TNE165" s="347"/>
      <c r="TNF165" s="347"/>
      <c r="TNG165" s="347"/>
      <c r="TNH165" s="347"/>
      <c r="TNI165" s="348"/>
      <c r="TNJ165" s="348"/>
      <c r="TNK165" s="348"/>
      <c r="TNL165" s="348"/>
      <c r="TNM165" s="348"/>
      <c r="TNN165" s="348"/>
      <c r="TNO165" s="348"/>
      <c r="TNP165" s="333"/>
      <c r="TNQ165" s="334"/>
      <c r="TNR165" s="335"/>
      <c r="TNS165" s="336"/>
      <c r="TNT165" s="337"/>
      <c r="TNU165" s="334"/>
      <c r="TNV165" s="338"/>
      <c r="TNW165" s="335"/>
      <c r="TNX165" s="336"/>
      <c r="TNY165" s="339"/>
      <c r="TNZ165" s="334"/>
      <c r="TOA165" s="339"/>
      <c r="TOB165" s="340"/>
      <c r="TOC165" s="337"/>
      <c r="TOD165" s="337"/>
      <c r="TOE165" s="278"/>
      <c r="TOF165" s="332"/>
      <c r="TOG165" s="38"/>
      <c r="TOH165" s="337"/>
      <c r="TOI165" s="341"/>
      <c r="TOJ165" s="342"/>
      <c r="TOK165" s="343"/>
      <c r="TOL165" s="342"/>
      <c r="TOM165" s="344"/>
      <c r="TON165" s="337"/>
      <c r="TOO165" s="337"/>
      <c r="TOP165" s="337"/>
      <c r="TOQ165" s="344"/>
      <c r="TOR165" s="345"/>
      <c r="TOS165" s="346"/>
      <c r="TOT165" s="347"/>
      <c r="TOU165" s="347"/>
      <c r="TOV165" s="347"/>
      <c r="TOW165" s="347"/>
      <c r="TOX165" s="348"/>
      <c r="TOY165" s="348"/>
      <c r="TOZ165" s="348"/>
      <c r="TPA165" s="348"/>
      <c r="TPB165" s="348"/>
      <c r="TPC165" s="348"/>
      <c r="TPD165" s="348"/>
      <c r="TPE165" s="333"/>
      <c r="TPF165" s="334"/>
      <c r="TPG165" s="335"/>
      <c r="TPH165" s="336"/>
      <c r="TPI165" s="337"/>
      <c r="TPJ165" s="334"/>
      <c r="TPK165" s="338"/>
      <c r="TPL165" s="335"/>
      <c r="TPM165" s="336"/>
      <c r="TPN165" s="339"/>
      <c r="TPO165" s="334"/>
      <c r="TPP165" s="339"/>
      <c r="TPQ165" s="340"/>
      <c r="TPR165" s="337"/>
      <c r="TPS165" s="337"/>
      <c r="TPT165" s="278"/>
      <c r="TPU165" s="332"/>
      <c r="TPV165" s="38"/>
      <c r="TPW165" s="337"/>
      <c r="TPX165" s="341"/>
      <c r="TPY165" s="342"/>
      <c r="TPZ165" s="343"/>
      <c r="TQA165" s="342"/>
      <c r="TQB165" s="344"/>
      <c r="TQC165" s="337"/>
      <c r="TQD165" s="337"/>
      <c r="TQE165" s="337"/>
      <c r="TQF165" s="344"/>
      <c r="TQG165" s="345"/>
      <c r="TQH165" s="346"/>
      <c r="TQI165" s="347"/>
      <c r="TQJ165" s="347"/>
      <c r="TQK165" s="347"/>
      <c r="TQL165" s="347"/>
      <c r="TQM165" s="348"/>
      <c r="TQN165" s="348"/>
      <c r="TQO165" s="348"/>
      <c r="TQP165" s="348"/>
      <c r="TQQ165" s="348"/>
      <c r="TQR165" s="348"/>
      <c r="TQS165" s="348"/>
      <c r="TQT165" s="333"/>
      <c r="TQU165" s="334"/>
      <c r="TQV165" s="335"/>
      <c r="TQW165" s="336"/>
      <c r="TQX165" s="337"/>
      <c r="TQY165" s="334"/>
      <c r="TQZ165" s="338"/>
      <c r="TRA165" s="335"/>
      <c r="TRB165" s="336"/>
      <c r="TRC165" s="339"/>
      <c r="TRD165" s="334"/>
      <c r="TRE165" s="339"/>
      <c r="TRF165" s="340"/>
      <c r="TRG165" s="337"/>
      <c r="TRH165" s="337"/>
      <c r="TRI165" s="278"/>
      <c r="TRJ165" s="332"/>
      <c r="TRK165" s="38"/>
      <c r="TRL165" s="337"/>
      <c r="TRM165" s="341"/>
      <c r="TRN165" s="342"/>
      <c r="TRO165" s="343"/>
      <c r="TRP165" s="342"/>
      <c r="TRQ165" s="344"/>
      <c r="TRR165" s="337"/>
      <c r="TRS165" s="337"/>
      <c r="TRT165" s="337"/>
      <c r="TRU165" s="344"/>
      <c r="TRV165" s="345"/>
      <c r="TRW165" s="346"/>
      <c r="TRX165" s="347"/>
      <c r="TRY165" s="347"/>
      <c r="TRZ165" s="347"/>
      <c r="TSA165" s="347"/>
      <c r="TSB165" s="348"/>
      <c r="TSC165" s="348"/>
      <c r="TSD165" s="348"/>
      <c r="TSE165" s="348"/>
      <c r="TSF165" s="348"/>
      <c r="TSG165" s="348"/>
      <c r="TSH165" s="348"/>
      <c r="TSI165" s="333"/>
      <c r="TSJ165" s="334"/>
      <c r="TSK165" s="335"/>
      <c r="TSL165" s="336"/>
      <c r="TSM165" s="337"/>
      <c r="TSN165" s="334"/>
      <c r="TSO165" s="338"/>
      <c r="TSP165" s="335"/>
      <c r="TSQ165" s="336"/>
      <c r="TSR165" s="339"/>
      <c r="TSS165" s="334"/>
      <c r="TST165" s="339"/>
      <c r="TSU165" s="340"/>
      <c r="TSV165" s="337"/>
      <c r="TSW165" s="337"/>
      <c r="TSX165" s="278"/>
      <c r="TSY165" s="332"/>
      <c r="TSZ165" s="38"/>
      <c r="TTA165" s="337"/>
      <c r="TTB165" s="341"/>
      <c r="TTC165" s="342"/>
      <c r="TTD165" s="343"/>
      <c r="TTE165" s="342"/>
      <c r="TTF165" s="344"/>
      <c r="TTG165" s="337"/>
      <c r="TTH165" s="337"/>
      <c r="TTI165" s="337"/>
      <c r="TTJ165" s="344"/>
      <c r="TTK165" s="345"/>
      <c r="TTL165" s="346"/>
      <c r="TTM165" s="347"/>
      <c r="TTN165" s="347"/>
      <c r="TTO165" s="347"/>
      <c r="TTP165" s="347"/>
      <c r="TTQ165" s="348"/>
      <c r="TTR165" s="348"/>
      <c r="TTS165" s="348"/>
      <c r="TTT165" s="348"/>
      <c r="TTU165" s="348"/>
      <c r="TTV165" s="348"/>
      <c r="TTW165" s="348"/>
      <c r="TTX165" s="333"/>
      <c r="TTY165" s="334"/>
      <c r="TTZ165" s="335"/>
      <c r="TUA165" s="336"/>
      <c r="TUB165" s="337"/>
      <c r="TUC165" s="334"/>
      <c r="TUD165" s="338"/>
      <c r="TUE165" s="335"/>
      <c r="TUF165" s="336"/>
      <c r="TUG165" s="339"/>
      <c r="TUH165" s="334"/>
      <c r="TUI165" s="339"/>
      <c r="TUJ165" s="340"/>
      <c r="TUK165" s="337"/>
      <c r="TUL165" s="337"/>
      <c r="TUM165" s="278"/>
      <c r="TUN165" s="332"/>
      <c r="TUO165" s="38"/>
      <c r="TUP165" s="337"/>
      <c r="TUQ165" s="341"/>
      <c r="TUR165" s="342"/>
      <c r="TUS165" s="343"/>
      <c r="TUT165" s="342"/>
      <c r="TUU165" s="344"/>
      <c r="TUV165" s="337"/>
      <c r="TUW165" s="337"/>
      <c r="TUX165" s="337"/>
      <c r="TUY165" s="344"/>
      <c r="TUZ165" s="345"/>
      <c r="TVA165" s="346"/>
      <c r="TVB165" s="347"/>
      <c r="TVC165" s="347"/>
      <c r="TVD165" s="347"/>
      <c r="TVE165" s="347"/>
      <c r="TVF165" s="348"/>
      <c r="TVG165" s="348"/>
      <c r="TVH165" s="348"/>
      <c r="TVI165" s="348"/>
      <c r="TVJ165" s="348"/>
      <c r="TVK165" s="348"/>
      <c r="TVL165" s="348"/>
      <c r="TVM165" s="333"/>
      <c r="TVN165" s="334"/>
      <c r="TVO165" s="335"/>
      <c r="TVP165" s="336"/>
      <c r="TVQ165" s="337"/>
      <c r="TVR165" s="334"/>
      <c r="TVS165" s="338"/>
      <c r="TVT165" s="335"/>
      <c r="TVU165" s="336"/>
      <c r="TVV165" s="339"/>
      <c r="TVW165" s="334"/>
      <c r="TVX165" s="339"/>
      <c r="TVY165" s="340"/>
      <c r="TVZ165" s="337"/>
      <c r="TWA165" s="337"/>
      <c r="TWB165" s="278"/>
      <c r="TWC165" s="332"/>
      <c r="TWD165" s="38"/>
      <c r="TWE165" s="337"/>
      <c r="TWF165" s="341"/>
      <c r="TWG165" s="342"/>
      <c r="TWH165" s="343"/>
      <c r="TWI165" s="342"/>
      <c r="TWJ165" s="344"/>
      <c r="TWK165" s="337"/>
      <c r="TWL165" s="337"/>
      <c r="TWM165" s="337"/>
      <c r="TWN165" s="344"/>
      <c r="TWO165" s="345"/>
      <c r="TWP165" s="346"/>
      <c r="TWQ165" s="347"/>
      <c r="TWR165" s="347"/>
      <c r="TWS165" s="347"/>
      <c r="TWT165" s="347"/>
      <c r="TWU165" s="348"/>
      <c r="TWV165" s="348"/>
      <c r="TWW165" s="348"/>
      <c r="TWX165" s="348"/>
      <c r="TWY165" s="348"/>
      <c r="TWZ165" s="348"/>
      <c r="TXA165" s="348"/>
      <c r="TXB165" s="333"/>
      <c r="TXC165" s="334"/>
      <c r="TXD165" s="335"/>
      <c r="TXE165" s="336"/>
      <c r="TXF165" s="337"/>
      <c r="TXG165" s="334"/>
      <c r="TXH165" s="338"/>
      <c r="TXI165" s="335"/>
      <c r="TXJ165" s="336"/>
      <c r="TXK165" s="339"/>
      <c r="TXL165" s="334"/>
      <c r="TXM165" s="339"/>
      <c r="TXN165" s="340"/>
      <c r="TXO165" s="337"/>
      <c r="TXP165" s="337"/>
      <c r="TXQ165" s="278"/>
      <c r="TXR165" s="332"/>
      <c r="TXS165" s="38"/>
      <c r="TXT165" s="337"/>
      <c r="TXU165" s="341"/>
      <c r="TXV165" s="342"/>
      <c r="TXW165" s="343"/>
      <c r="TXX165" s="342"/>
      <c r="TXY165" s="344"/>
      <c r="TXZ165" s="337"/>
      <c r="TYA165" s="337"/>
      <c r="TYB165" s="337"/>
      <c r="TYC165" s="344"/>
      <c r="TYD165" s="345"/>
      <c r="TYE165" s="346"/>
      <c r="TYF165" s="347"/>
      <c r="TYG165" s="347"/>
      <c r="TYH165" s="347"/>
      <c r="TYI165" s="347"/>
      <c r="TYJ165" s="348"/>
      <c r="TYK165" s="348"/>
      <c r="TYL165" s="348"/>
      <c r="TYM165" s="348"/>
      <c r="TYN165" s="348"/>
      <c r="TYO165" s="348"/>
      <c r="TYP165" s="348"/>
      <c r="TYQ165" s="333"/>
      <c r="TYR165" s="334"/>
      <c r="TYS165" s="335"/>
      <c r="TYT165" s="336"/>
      <c r="TYU165" s="337"/>
      <c r="TYV165" s="334"/>
      <c r="TYW165" s="338"/>
      <c r="TYX165" s="335"/>
      <c r="TYY165" s="336"/>
      <c r="TYZ165" s="339"/>
      <c r="TZA165" s="334"/>
      <c r="TZB165" s="339"/>
      <c r="TZC165" s="340"/>
      <c r="TZD165" s="337"/>
      <c r="TZE165" s="337"/>
      <c r="TZF165" s="278"/>
      <c r="TZG165" s="332"/>
      <c r="TZH165" s="38"/>
      <c r="TZI165" s="337"/>
      <c r="TZJ165" s="341"/>
      <c r="TZK165" s="342"/>
      <c r="TZL165" s="343"/>
      <c r="TZM165" s="342"/>
      <c r="TZN165" s="344"/>
      <c r="TZO165" s="337"/>
      <c r="TZP165" s="337"/>
      <c r="TZQ165" s="337"/>
      <c r="TZR165" s="344"/>
      <c r="TZS165" s="345"/>
      <c r="TZT165" s="346"/>
      <c r="TZU165" s="347"/>
      <c r="TZV165" s="347"/>
      <c r="TZW165" s="347"/>
      <c r="TZX165" s="347"/>
      <c r="TZY165" s="348"/>
      <c r="TZZ165" s="348"/>
      <c r="UAA165" s="348"/>
      <c r="UAB165" s="348"/>
      <c r="UAC165" s="348"/>
      <c r="UAD165" s="348"/>
      <c r="UAE165" s="348"/>
      <c r="UAF165" s="333"/>
      <c r="UAG165" s="334"/>
      <c r="UAH165" s="335"/>
      <c r="UAI165" s="336"/>
      <c r="UAJ165" s="337"/>
      <c r="UAK165" s="334"/>
      <c r="UAL165" s="338"/>
      <c r="UAM165" s="335"/>
      <c r="UAN165" s="336"/>
      <c r="UAO165" s="339"/>
      <c r="UAP165" s="334"/>
      <c r="UAQ165" s="339"/>
      <c r="UAR165" s="340"/>
      <c r="UAS165" s="337"/>
      <c r="UAT165" s="337"/>
      <c r="UAU165" s="278"/>
      <c r="UAV165" s="332"/>
      <c r="UAW165" s="38"/>
      <c r="UAX165" s="337"/>
      <c r="UAY165" s="341"/>
      <c r="UAZ165" s="342"/>
      <c r="UBA165" s="343"/>
      <c r="UBB165" s="342"/>
      <c r="UBC165" s="344"/>
      <c r="UBD165" s="337"/>
      <c r="UBE165" s="337"/>
      <c r="UBF165" s="337"/>
      <c r="UBG165" s="344"/>
      <c r="UBH165" s="345"/>
      <c r="UBI165" s="346"/>
      <c r="UBJ165" s="347"/>
      <c r="UBK165" s="347"/>
      <c r="UBL165" s="347"/>
      <c r="UBM165" s="347"/>
      <c r="UBN165" s="348"/>
      <c r="UBO165" s="348"/>
      <c r="UBP165" s="348"/>
      <c r="UBQ165" s="348"/>
      <c r="UBR165" s="348"/>
      <c r="UBS165" s="348"/>
      <c r="UBT165" s="348"/>
      <c r="UBU165" s="333"/>
      <c r="UBV165" s="334"/>
      <c r="UBW165" s="335"/>
      <c r="UBX165" s="336"/>
      <c r="UBY165" s="337"/>
      <c r="UBZ165" s="334"/>
      <c r="UCA165" s="338"/>
      <c r="UCB165" s="335"/>
      <c r="UCC165" s="336"/>
      <c r="UCD165" s="339"/>
      <c r="UCE165" s="334"/>
      <c r="UCF165" s="339"/>
      <c r="UCG165" s="340"/>
      <c r="UCH165" s="337"/>
      <c r="UCI165" s="337"/>
      <c r="UCJ165" s="278"/>
      <c r="UCK165" s="332"/>
      <c r="UCL165" s="38"/>
      <c r="UCM165" s="337"/>
      <c r="UCN165" s="341"/>
      <c r="UCO165" s="342"/>
      <c r="UCP165" s="343"/>
      <c r="UCQ165" s="342"/>
      <c r="UCR165" s="344"/>
      <c r="UCS165" s="337"/>
      <c r="UCT165" s="337"/>
      <c r="UCU165" s="337"/>
      <c r="UCV165" s="344"/>
      <c r="UCW165" s="345"/>
      <c r="UCX165" s="346"/>
      <c r="UCY165" s="347"/>
      <c r="UCZ165" s="347"/>
      <c r="UDA165" s="347"/>
      <c r="UDB165" s="347"/>
      <c r="UDC165" s="348"/>
      <c r="UDD165" s="348"/>
      <c r="UDE165" s="348"/>
      <c r="UDF165" s="348"/>
      <c r="UDG165" s="348"/>
      <c r="UDH165" s="348"/>
      <c r="UDI165" s="348"/>
      <c r="UDJ165" s="333"/>
      <c r="UDK165" s="334"/>
      <c r="UDL165" s="335"/>
      <c r="UDM165" s="336"/>
      <c r="UDN165" s="337"/>
      <c r="UDO165" s="334"/>
      <c r="UDP165" s="338"/>
      <c r="UDQ165" s="335"/>
      <c r="UDR165" s="336"/>
      <c r="UDS165" s="339"/>
      <c r="UDT165" s="334"/>
      <c r="UDU165" s="339"/>
      <c r="UDV165" s="340"/>
      <c r="UDW165" s="337"/>
      <c r="UDX165" s="337"/>
      <c r="UDY165" s="278"/>
      <c r="UDZ165" s="332"/>
      <c r="UEA165" s="38"/>
      <c r="UEB165" s="337"/>
      <c r="UEC165" s="341"/>
      <c r="UED165" s="342"/>
      <c r="UEE165" s="343"/>
      <c r="UEF165" s="342"/>
      <c r="UEG165" s="344"/>
      <c r="UEH165" s="337"/>
      <c r="UEI165" s="337"/>
      <c r="UEJ165" s="337"/>
      <c r="UEK165" s="344"/>
      <c r="UEL165" s="345"/>
      <c r="UEM165" s="346"/>
      <c r="UEN165" s="347"/>
      <c r="UEO165" s="347"/>
      <c r="UEP165" s="347"/>
      <c r="UEQ165" s="347"/>
      <c r="UER165" s="348"/>
      <c r="UES165" s="348"/>
      <c r="UET165" s="348"/>
      <c r="UEU165" s="348"/>
      <c r="UEV165" s="348"/>
      <c r="UEW165" s="348"/>
      <c r="UEX165" s="348"/>
      <c r="UEY165" s="333"/>
      <c r="UEZ165" s="334"/>
      <c r="UFA165" s="335"/>
      <c r="UFB165" s="336"/>
      <c r="UFC165" s="337"/>
      <c r="UFD165" s="334"/>
      <c r="UFE165" s="338"/>
      <c r="UFF165" s="335"/>
      <c r="UFG165" s="336"/>
      <c r="UFH165" s="339"/>
      <c r="UFI165" s="334"/>
      <c r="UFJ165" s="339"/>
      <c r="UFK165" s="340"/>
      <c r="UFL165" s="337"/>
      <c r="UFM165" s="337"/>
      <c r="UFN165" s="278"/>
      <c r="UFO165" s="332"/>
      <c r="UFP165" s="38"/>
      <c r="UFQ165" s="337"/>
      <c r="UFR165" s="341"/>
      <c r="UFS165" s="342"/>
      <c r="UFT165" s="343"/>
      <c r="UFU165" s="342"/>
      <c r="UFV165" s="344"/>
      <c r="UFW165" s="337"/>
      <c r="UFX165" s="337"/>
      <c r="UFY165" s="337"/>
      <c r="UFZ165" s="344"/>
      <c r="UGA165" s="345"/>
      <c r="UGB165" s="346"/>
      <c r="UGC165" s="347"/>
      <c r="UGD165" s="347"/>
      <c r="UGE165" s="347"/>
      <c r="UGF165" s="347"/>
      <c r="UGG165" s="348"/>
      <c r="UGH165" s="348"/>
      <c r="UGI165" s="348"/>
      <c r="UGJ165" s="348"/>
      <c r="UGK165" s="348"/>
      <c r="UGL165" s="348"/>
      <c r="UGM165" s="348"/>
      <c r="UGN165" s="333"/>
      <c r="UGO165" s="334"/>
      <c r="UGP165" s="335"/>
      <c r="UGQ165" s="336"/>
      <c r="UGR165" s="337"/>
      <c r="UGS165" s="334"/>
      <c r="UGT165" s="338"/>
      <c r="UGU165" s="335"/>
      <c r="UGV165" s="336"/>
      <c r="UGW165" s="339"/>
      <c r="UGX165" s="334"/>
      <c r="UGY165" s="339"/>
      <c r="UGZ165" s="340"/>
      <c r="UHA165" s="337"/>
      <c r="UHB165" s="337"/>
      <c r="UHC165" s="278"/>
      <c r="UHD165" s="332"/>
      <c r="UHE165" s="38"/>
      <c r="UHF165" s="337"/>
      <c r="UHG165" s="341"/>
      <c r="UHH165" s="342"/>
      <c r="UHI165" s="343"/>
      <c r="UHJ165" s="342"/>
      <c r="UHK165" s="344"/>
      <c r="UHL165" s="337"/>
      <c r="UHM165" s="337"/>
      <c r="UHN165" s="337"/>
      <c r="UHO165" s="344"/>
      <c r="UHP165" s="345"/>
      <c r="UHQ165" s="346"/>
      <c r="UHR165" s="347"/>
      <c r="UHS165" s="347"/>
      <c r="UHT165" s="347"/>
      <c r="UHU165" s="347"/>
      <c r="UHV165" s="348"/>
      <c r="UHW165" s="348"/>
      <c r="UHX165" s="348"/>
      <c r="UHY165" s="348"/>
      <c r="UHZ165" s="348"/>
      <c r="UIA165" s="348"/>
      <c r="UIB165" s="348"/>
      <c r="UIC165" s="333"/>
      <c r="UID165" s="334"/>
      <c r="UIE165" s="335"/>
      <c r="UIF165" s="336"/>
      <c r="UIG165" s="337"/>
      <c r="UIH165" s="334"/>
      <c r="UII165" s="338"/>
      <c r="UIJ165" s="335"/>
      <c r="UIK165" s="336"/>
      <c r="UIL165" s="339"/>
      <c r="UIM165" s="334"/>
      <c r="UIN165" s="339"/>
      <c r="UIO165" s="340"/>
      <c r="UIP165" s="337"/>
      <c r="UIQ165" s="337"/>
      <c r="UIR165" s="278"/>
      <c r="UIS165" s="332"/>
      <c r="UIT165" s="38"/>
      <c r="UIU165" s="337"/>
      <c r="UIV165" s="341"/>
      <c r="UIW165" s="342"/>
      <c r="UIX165" s="343"/>
      <c r="UIY165" s="342"/>
      <c r="UIZ165" s="344"/>
      <c r="UJA165" s="337"/>
      <c r="UJB165" s="337"/>
      <c r="UJC165" s="337"/>
      <c r="UJD165" s="344"/>
      <c r="UJE165" s="345"/>
      <c r="UJF165" s="346"/>
      <c r="UJG165" s="347"/>
      <c r="UJH165" s="347"/>
      <c r="UJI165" s="347"/>
      <c r="UJJ165" s="347"/>
      <c r="UJK165" s="348"/>
      <c r="UJL165" s="348"/>
      <c r="UJM165" s="348"/>
      <c r="UJN165" s="348"/>
      <c r="UJO165" s="348"/>
      <c r="UJP165" s="348"/>
      <c r="UJQ165" s="348"/>
      <c r="UJR165" s="333"/>
      <c r="UJS165" s="334"/>
      <c r="UJT165" s="335"/>
      <c r="UJU165" s="336"/>
      <c r="UJV165" s="337"/>
      <c r="UJW165" s="334"/>
      <c r="UJX165" s="338"/>
      <c r="UJY165" s="335"/>
      <c r="UJZ165" s="336"/>
      <c r="UKA165" s="339"/>
      <c r="UKB165" s="334"/>
      <c r="UKC165" s="339"/>
      <c r="UKD165" s="340"/>
      <c r="UKE165" s="337"/>
      <c r="UKF165" s="337"/>
      <c r="UKG165" s="278"/>
      <c r="UKH165" s="332"/>
      <c r="UKI165" s="38"/>
      <c r="UKJ165" s="337"/>
      <c r="UKK165" s="341"/>
      <c r="UKL165" s="342"/>
      <c r="UKM165" s="343"/>
      <c r="UKN165" s="342"/>
      <c r="UKO165" s="344"/>
      <c r="UKP165" s="337"/>
      <c r="UKQ165" s="337"/>
      <c r="UKR165" s="337"/>
      <c r="UKS165" s="344"/>
      <c r="UKT165" s="345"/>
      <c r="UKU165" s="346"/>
      <c r="UKV165" s="347"/>
      <c r="UKW165" s="347"/>
      <c r="UKX165" s="347"/>
      <c r="UKY165" s="347"/>
      <c r="UKZ165" s="348"/>
      <c r="ULA165" s="348"/>
      <c r="ULB165" s="348"/>
      <c r="ULC165" s="348"/>
      <c r="ULD165" s="348"/>
      <c r="ULE165" s="348"/>
      <c r="ULF165" s="348"/>
      <c r="ULG165" s="333"/>
      <c r="ULH165" s="334"/>
      <c r="ULI165" s="335"/>
      <c r="ULJ165" s="336"/>
      <c r="ULK165" s="337"/>
      <c r="ULL165" s="334"/>
      <c r="ULM165" s="338"/>
      <c r="ULN165" s="335"/>
      <c r="ULO165" s="336"/>
      <c r="ULP165" s="339"/>
      <c r="ULQ165" s="334"/>
      <c r="ULR165" s="339"/>
      <c r="ULS165" s="340"/>
      <c r="ULT165" s="337"/>
      <c r="ULU165" s="337"/>
      <c r="ULV165" s="278"/>
      <c r="ULW165" s="332"/>
      <c r="ULX165" s="38"/>
      <c r="ULY165" s="337"/>
      <c r="ULZ165" s="341"/>
      <c r="UMA165" s="342"/>
      <c r="UMB165" s="343"/>
      <c r="UMC165" s="342"/>
      <c r="UMD165" s="344"/>
      <c r="UME165" s="337"/>
      <c r="UMF165" s="337"/>
      <c r="UMG165" s="337"/>
      <c r="UMH165" s="344"/>
      <c r="UMI165" s="345"/>
      <c r="UMJ165" s="346"/>
      <c r="UMK165" s="347"/>
      <c r="UML165" s="347"/>
      <c r="UMM165" s="347"/>
      <c r="UMN165" s="347"/>
      <c r="UMO165" s="348"/>
      <c r="UMP165" s="348"/>
      <c r="UMQ165" s="348"/>
      <c r="UMR165" s="348"/>
      <c r="UMS165" s="348"/>
      <c r="UMT165" s="348"/>
      <c r="UMU165" s="348"/>
      <c r="UMV165" s="333"/>
      <c r="UMW165" s="334"/>
      <c r="UMX165" s="335"/>
      <c r="UMY165" s="336"/>
      <c r="UMZ165" s="337"/>
      <c r="UNA165" s="334"/>
      <c r="UNB165" s="338"/>
      <c r="UNC165" s="335"/>
      <c r="UND165" s="336"/>
      <c r="UNE165" s="339"/>
      <c r="UNF165" s="334"/>
      <c r="UNG165" s="339"/>
      <c r="UNH165" s="340"/>
      <c r="UNI165" s="337"/>
      <c r="UNJ165" s="337"/>
      <c r="UNK165" s="278"/>
      <c r="UNL165" s="332"/>
      <c r="UNM165" s="38"/>
      <c r="UNN165" s="337"/>
      <c r="UNO165" s="341"/>
      <c r="UNP165" s="342"/>
      <c r="UNQ165" s="343"/>
      <c r="UNR165" s="342"/>
      <c r="UNS165" s="344"/>
      <c r="UNT165" s="337"/>
      <c r="UNU165" s="337"/>
      <c r="UNV165" s="337"/>
      <c r="UNW165" s="344"/>
      <c r="UNX165" s="345"/>
      <c r="UNY165" s="346"/>
      <c r="UNZ165" s="347"/>
      <c r="UOA165" s="347"/>
      <c r="UOB165" s="347"/>
      <c r="UOC165" s="347"/>
      <c r="UOD165" s="348"/>
      <c r="UOE165" s="348"/>
      <c r="UOF165" s="348"/>
      <c r="UOG165" s="348"/>
      <c r="UOH165" s="348"/>
      <c r="UOI165" s="348"/>
      <c r="UOJ165" s="348"/>
      <c r="UOK165" s="333"/>
      <c r="UOL165" s="334"/>
      <c r="UOM165" s="335"/>
      <c r="UON165" s="336"/>
      <c r="UOO165" s="337"/>
      <c r="UOP165" s="334"/>
      <c r="UOQ165" s="338"/>
      <c r="UOR165" s="335"/>
      <c r="UOS165" s="336"/>
      <c r="UOT165" s="339"/>
      <c r="UOU165" s="334"/>
      <c r="UOV165" s="339"/>
      <c r="UOW165" s="340"/>
      <c r="UOX165" s="337"/>
      <c r="UOY165" s="337"/>
      <c r="UOZ165" s="278"/>
      <c r="UPA165" s="332"/>
      <c r="UPB165" s="38"/>
      <c r="UPC165" s="337"/>
      <c r="UPD165" s="341"/>
      <c r="UPE165" s="342"/>
      <c r="UPF165" s="343"/>
      <c r="UPG165" s="342"/>
      <c r="UPH165" s="344"/>
      <c r="UPI165" s="337"/>
      <c r="UPJ165" s="337"/>
      <c r="UPK165" s="337"/>
      <c r="UPL165" s="344"/>
      <c r="UPM165" s="345"/>
      <c r="UPN165" s="346"/>
      <c r="UPO165" s="347"/>
      <c r="UPP165" s="347"/>
      <c r="UPQ165" s="347"/>
      <c r="UPR165" s="347"/>
      <c r="UPS165" s="348"/>
      <c r="UPT165" s="348"/>
      <c r="UPU165" s="348"/>
      <c r="UPV165" s="348"/>
      <c r="UPW165" s="348"/>
      <c r="UPX165" s="348"/>
      <c r="UPY165" s="348"/>
      <c r="UPZ165" s="333"/>
      <c r="UQA165" s="334"/>
      <c r="UQB165" s="335"/>
      <c r="UQC165" s="336"/>
      <c r="UQD165" s="337"/>
      <c r="UQE165" s="334"/>
      <c r="UQF165" s="338"/>
      <c r="UQG165" s="335"/>
      <c r="UQH165" s="336"/>
      <c r="UQI165" s="339"/>
      <c r="UQJ165" s="334"/>
      <c r="UQK165" s="339"/>
      <c r="UQL165" s="340"/>
      <c r="UQM165" s="337"/>
      <c r="UQN165" s="337"/>
      <c r="UQO165" s="278"/>
      <c r="UQP165" s="332"/>
      <c r="UQQ165" s="38"/>
      <c r="UQR165" s="337"/>
      <c r="UQS165" s="341"/>
      <c r="UQT165" s="342"/>
      <c r="UQU165" s="343"/>
      <c r="UQV165" s="342"/>
      <c r="UQW165" s="344"/>
      <c r="UQX165" s="337"/>
      <c r="UQY165" s="337"/>
      <c r="UQZ165" s="337"/>
      <c r="URA165" s="344"/>
      <c r="URB165" s="345"/>
      <c r="URC165" s="346"/>
      <c r="URD165" s="347"/>
      <c r="URE165" s="347"/>
      <c r="URF165" s="347"/>
      <c r="URG165" s="347"/>
      <c r="URH165" s="348"/>
      <c r="URI165" s="348"/>
      <c r="URJ165" s="348"/>
      <c r="URK165" s="348"/>
      <c r="URL165" s="348"/>
      <c r="URM165" s="348"/>
      <c r="URN165" s="348"/>
      <c r="URO165" s="333"/>
      <c r="URP165" s="334"/>
      <c r="URQ165" s="335"/>
      <c r="URR165" s="336"/>
      <c r="URS165" s="337"/>
      <c r="URT165" s="334"/>
      <c r="URU165" s="338"/>
      <c r="URV165" s="335"/>
      <c r="URW165" s="336"/>
      <c r="URX165" s="339"/>
      <c r="URY165" s="334"/>
      <c r="URZ165" s="339"/>
      <c r="USA165" s="340"/>
      <c r="USB165" s="337"/>
      <c r="USC165" s="337"/>
      <c r="USD165" s="278"/>
      <c r="USE165" s="332"/>
      <c r="USF165" s="38"/>
      <c r="USG165" s="337"/>
      <c r="USH165" s="341"/>
      <c r="USI165" s="342"/>
      <c r="USJ165" s="343"/>
      <c r="USK165" s="342"/>
      <c r="USL165" s="344"/>
      <c r="USM165" s="337"/>
      <c r="USN165" s="337"/>
      <c r="USO165" s="337"/>
      <c r="USP165" s="344"/>
      <c r="USQ165" s="345"/>
      <c r="USR165" s="346"/>
      <c r="USS165" s="347"/>
      <c r="UST165" s="347"/>
      <c r="USU165" s="347"/>
      <c r="USV165" s="347"/>
      <c r="USW165" s="348"/>
      <c r="USX165" s="348"/>
      <c r="USY165" s="348"/>
      <c r="USZ165" s="348"/>
      <c r="UTA165" s="348"/>
      <c r="UTB165" s="348"/>
      <c r="UTC165" s="348"/>
      <c r="UTD165" s="333"/>
      <c r="UTE165" s="334"/>
      <c r="UTF165" s="335"/>
      <c r="UTG165" s="336"/>
      <c r="UTH165" s="337"/>
      <c r="UTI165" s="334"/>
      <c r="UTJ165" s="338"/>
      <c r="UTK165" s="335"/>
      <c r="UTL165" s="336"/>
      <c r="UTM165" s="339"/>
      <c r="UTN165" s="334"/>
      <c r="UTO165" s="339"/>
      <c r="UTP165" s="340"/>
      <c r="UTQ165" s="337"/>
      <c r="UTR165" s="337"/>
      <c r="UTS165" s="278"/>
      <c r="UTT165" s="332"/>
      <c r="UTU165" s="38"/>
      <c r="UTV165" s="337"/>
      <c r="UTW165" s="341"/>
      <c r="UTX165" s="342"/>
      <c r="UTY165" s="343"/>
      <c r="UTZ165" s="342"/>
      <c r="UUA165" s="344"/>
      <c r="UUB165" s="337"/>
      <c r="UUC165" s="337"/>
      <c r="UUD165" s="337"/>
      <c r="UUE165" s="344"/>
      <c r="UUF165" s="345"/>
      <c r="UUG165" s="346"/>
      <c r="UUH165" s="347"/>
      <c r="UUI165" s="347"/>
      <c r="UUJ165" s="347"/>
      <c r="UUK165" s="347"/>
      <c r="UUL165" s="348"/>
      <c r="UUM165" s="348"/>
      <c r="UUN165" s="348"/>
      <c r="UUO165" s="348"/>
      <c r="UUP165" s="348"/>
      <c r="UUQ165" s="348"/>
      <c r="UUR165" s="348"/>
      <c r="UUS165" s="333"/>
      <c r="UUT165" s="334"/>
      <c r="UUU165" s="335"/>
      <c r="UUV165" s="336"/>
      <c r="UUW165" s="337"/>
      <c r="UUX165" s="334"/>
      <c r="UUY165" s="338"/>
      <c r="UUZ165" s="335"/>
      <c r="UVA165" s="336"/>
      <c r="UVB165" s="339"/>
      <c r="UVC165" s="334"/>
      <c r="UVD165" s="339"/>
      <c r="UVE165" s="340"/>
      <c r="UVF165" s="337"/>
      <c r="UVG165" s="337"/>
      <c r="UVH165" s="278"/>
      <c r="UVI165" s="332"/>
      <c r="UVJ165" s="38"/>
      <c r="UVK165" s="337"/>
      <c r="UVL165" s="341"/>
      <c r="UVM165" s="342"/>
      <c r="UVN165" s="343"/>
      <c r="UVO165" s="342"/>
      <c r="UVP165" s="344"/>
      <c r="UVQ165" s="337"/>
      <c r="UVR165" s="337"/>
      <c r="UVS165" s="337"/>
      <c r="UVT165" s="344"/>
      <c r="UVU165" s="345"/>
      <c r="UVV165" s="346"/>
      <c r="UVW165" s="347"/>
      <c r="UVX165" s="347"/>
      <c r="UVY165" s="347"/>
      <c r="UVZ165" s="347"/>
      <c r="UWA165" s="348"/>
      <c r="UWB165" s="348"/>
      <c r="UWC165" s="348"/>
      <c r="UWD165" s="348"/>
      <c r="UWE165" s="348"/>
      <c r="UWF165" s="348"/>
      <c r="UWG165" s="348"/>
      <c r="UWH165" s="333"/>
      <c r="UWI165" s="334"/>
      <c r="UWJ165" s="335"/>
      <c r="UWK165" s="336"/>
      <c r="UWL165" s="337"/>
      <c r="UWM165" s="334"/>
      <c r="UWN165" s="338"/>
      <c r="UWO165" s="335"/>
      <c r="UWP165" s="336"/>
      <c r="UWQ165" s="339"/>
      <c r="UWR165" s="334"/>
      <c r="UWS165" s="339"/>
      <c r="UWT165" s="340"/>
      <c r="UWU165" s="337"/>
      <c r="UWV165" s="337"/>
      <c r="UWW165" s="278"/>
      <c r="UWX165" s="332"/>
      <c r="UWY165" s="38"/>
      <c r="UWZ165" s="337"/>
      <c r="UXA165" s="341"/>
      <c r="UXB165" s="342"/>
      <c r="UXC165" s="343"/>
      <c r="UXD165" s="342"/>
      <c r="UXE165" s="344"/>
      <c r="UXF165" s="337"/>
      <c r="UXG165" s="337"/>
      <c r="UXH165" s="337"/>
      <c r="UXI165" s="344"/>
      <c r="UXJ165" s="345"/>
      <c r="UXK165" s="346"/>
      <c r="UXL165" s="347"/>
      <c r="UXM165" s="347"/>
      <c r="UXN165" s="347"/>
      <c r="UXO165" s="347"/>
      <c r="UXP165" s="348"/>
      <c r="UXQ165" s="348"/>
      <c r="UXR165" s="348"/>
      <c r="UXS165" s="348"/>
      <c r="UXT165" s="348"/>
      <c r="UXU165" s="348"/>
      <c r="UXV165" s="348"/>
      <c r="UXW165" s="333"/>
      <c r="UXX165" s="334"/>
      <c r="UXY165" s="335"/>
      <c r="UXZ165" s="336"/>
      <c r="UYA165" s="337"/>
      <c r="UYB165" s="334"/>
      <c r="UYC165" s="338"/>
      <c r="UYD165" s="335"/>
      <c r="UYE165" s="336"/>
      <c r="UYF165" s="339"/>
      <c r="UYG165" s="334"/>
      <c r="UYH165" s="339"/>
      <c r="UYI165" s="340"/>
      <c r="UYJ165" s="337"/>
      <c r="UYK165" s="337"/>
      <c r="UYL165" s="278"/>
      <c r="UYM165" s="332"/>
      <c r="UYN165" s="38"/>
      <c r="UYO165" s="337"/>
      <c r="UYP165" s="341"/>
      <c r="UYQ165" s="342"/>
      <c r="UYR165" s="343"/>
      <c r="UYS165" s="342"/>
      <c r="UYT165" s="344"/>
      <c r="UYU165" s="337"/>
      <c r="UYV165" s="337"/>
      <c r="UYW165" s="337"/>
      <c r="UYX165" s="344"/>
      <c r="UYY165" s="345"/>
      <c r="UYZ165" s="346"/>
      <c r="UZA165" s="347"/>
      <c r="UZB165" s="347"/>
      <c r="UZC165" s="347"/>
      <c r="UZD165" s="347"/>
      <c r="UZE165" s="348"/>
      <c r="UZF165" s="348"/>
      <c r="UZG165" s="348"/>
      <c r="UZH165" s="348"/>
      <c r="UZI165" s="348"/>
      <c r="UZJ165" s="348"/>
      <c r="UZK165" s="348"/>
      <c r="UZL165" s="333"/>
      <c r="UZM165" s="334"/>
      <c r="UZN165" s="335"/>
      <c r="UZO165" s="336"/>
      <c r="UZP165" s="337"/>
      <c r="UZQ165" s="334"/>
      <c r="UZR165" s="338"/>
      <c r="UZS165" s="335"/>
      <c r="UZT165" s="336"/>
      <c r="UZU165" s="339"/>
      <c r="UZV165" s="334"/>
      <c r="UZW165" s="339"/>
      <c r="UZX165" s="340"/>
      <c r="UZY165" s="337"/>
      <c r="UZZ165" s="337"/>
      <c r="VAA165" s="278"/>
      <c r="VAB165" s="332"/>
      <c r="VAC165" s="38"/>
      <c r="VAD165" s="337"/>
      <c r="VAE165" s="341"/>
      <c r="VAF165" s="342"/>
      <c r="VAG165" s="343"/>
      <c r="VAH165" s="342"/>
      <c r="VAI165" s="344"/>
      <c r="VAJ165" s="337"/>
      <c r="VAK165" s="337"/>
      <c r="VAL165" s="337"/>
      <c r="VAM165" s="344"/>
      <c r="VAN165" s="345"/>
      <c r="VAO165" s="346"/>
      <c r="VAP165" s="347"/>
      <c r="VAQ165" s="347"/>
      <c r="VAR165" s="347"/>
      <c r="VAS165" s="347"/>
      <c r="VAT165" s="348"/>
      <c r="VAU165" s="348"/>
      <c r="VAV165" s="348"/>
      <c r="VAW165" s="348"/>
      <c r="VAX165" s="348"/>
      <c r="VAY165" s="348"/>
      <c r="VAZ165" s="348"/>
      <c r="VBA165" s="333"/>
      <c r="VBB165" s="334"/>
      <c r="VBC165" s="335"/>
      <c r="VBD165" s="336"/>
      <c r="VBE165" s="337"/>
      <c r="VBF165" s="334"/>
      <c r="VBG165" s="338"/>
      <c r="VBH165" s="335"/>
      <c r="VBI165" s="336"/>
      <c r="VBJ165" s="339"/>
      <c r="VBK165" s="334"/>
      <c r="VBL165" s="339"/>
      <c r="VBM165" s="340"/>
      <c r="VBN165" s="337"/>
      <c r="VBO165" s="337"/>
      <c r="VBP165" s="278"/>
      <c r="VBQ165" s="332"/>
      <c r="VBR165" s="38"/>
      <c r="VBS165" s="337"/>
      <c r="VBT165" s="341"/>
      <c r="VBU165" s="342"/>
      <c r="VBV165" s="343"/>
      <c r="VBW165" s="342"/>
      <c r="VBX165" s="344"/>
      <c r="VBY165" s="337"/>
      <c r="VBZ165" s="337"/>
      <c r="VCA165" s="337"/>
      <c r="VCB165" s="344"/>
      <c r="VCC165" s="345"/>
      <c r="VCD165" s="346"/>
      <c r="VCE165" s="347"/>
      <c r="VCF165" s="347"/>
      <c r="VCG165" s="347"/>
      <c r="VCH165" s="347"/>
      <c r="VCI165" s="348"/>
      <c r="VCJ165" s="348"/>
      <c r="VCK165" s="348"/>
      <c r="VCL165" s="348"/>
      <c r="VCM165" s="348"/>
      <c r="VCN165" s="348"/>
      <c r="VCO165" s="348"/>
      <c r="VCP165" s="333"/>
      <c r="VCQ165" s="334"/>
      <c r="VCR165" s="335"/>
      <c r="VCS165" s="336"/>
      <c r="VCT165" s="337"/>
      <c r="VCU165" s="334"/>
      <c r="VCV165" s="338"/>
      <c r="VCW165" s="335"/>
      <c r="VCX165" s="336"/>
      <c r="VCY165" s="339"/>
      <c r="VCZ165" s="334"/>
      <c r="VDA165" s="339"/>
      <c r="VDB165" s="340"/>
      <c r="VDC165" s="337"/>
      <c r="VDD165" s="337"/>
      <c r="VDE165" s="278"/>
      <c r="VDF165" s="332"/>
      <c r="VDG165" s="38"/>
      <c r="VDH165" s="337"/>
      <c r="VDI165" s="341"/>
      <c r="VDJ165" s="342"/>
      <c r="VDK165" s="343"/>
      <c r="VDL165" s="342"/>
      <c r="VDM165" s="344"/>
      <c r="VDN165" s="337"/>
      <c r="VDO165" s="337"/>
      <c r="VDP165" s="337"/>
      <c r="VDQ165" s="344"/>
      <c r="VDR165" s="345"/>
      <c r="VDS165" s="346"/>
      <c r="VDT165" s="347"/>
      <c r="VDU165" s="347"/>
      <c r="VDV165" s="347"/>
      <c r="VDW165" s="347"/>
      <c r="VDX165" s="348"/>
      <c r="VDY165" s="348"/>
      <c r="VDZ165" s="348"/>
      <c r="VEA165" s="348"/>
      <c r="VEB165" s="348"/>
      <c r="VEC165" s="348"/>
      <c r="VED165" s="348"/>
      <c r="VEE165" s="333"/>
      <c r="VEF165" s="334"/>
      <c r="VEG165" s="335"/>
      <c r="VEH165" s="336"/>
      <c r="VEI165" s="337"/>
      <c r="VEJ165" s="334"/>
      <c r="VEK165" s="338"/>
      <c r="VEL165" s="335"/>
      <c r="VEM165" s="336"/>
      <c r="VEN165" s="339"/>
      <c r="VEO165" s="334"/>
      <c r="VEP165" s="339"/>
      <c r="VEQ165" s="340"/>
      <c r="VER165" s="337"/>
      <c r="VES165" s="337"/>
      <c r="VET165" s="278"/>
      <c r="VEU165" s="332"/>
      <c r="VEV165" s="38"/>
      <c r="VEW165" s="337"/>
      <c r="VEX165" s="341"/>
      <c r="VEY165" s="342"/>
      <c r="VEZ165" s="343"/>
      <c r="VFA165" s="342"/>
      <c r="VFB165" s="344"/>
      <c r="VFC165" s="337"/>
      <c r="VFD165" s="337"/>
      <c r="VFE165" s="337"/>
      <c r="VFF165" s="344"/>
      <c r="VFG165" s="345"/>
      <c r="VFH165" s="346"/>
      <c r="VFI165" s="347"/>
      <c r="VFJ165" s="347"/>
      <c r="VFK165" s="347"/>
      <c r="VFL165" s="347"/>
      <c r="VFM165" s="348"/>
      <c r="VFN165" s="348"/>
      <c r="VFO165" s="348"/>
      <c r="VFP165" s="348"/>
      <c r="VFQ165" s="348"/>
      <c r="VFR165" s="348"/>
      <c r="VFS165" s="348"/>
      <c r="VFT165" s="333"/>
      <c r="VFU165" s="334"/>
      <c r="VFV165" s="335"/>
      <c r="VFW165" s="336"/>
      <c r="VFX165" s="337"/>
      <c r="VFY165" s="334"/>
      <c r="VFZ165" s="338"/>
      <c r="VGA165" s="335"/>
      <c r="VGB165" s="336"/>
      <c r="VGC165" s="339"/>
      <c r="VGD165" s="334"/>
      <c r="VGE165" s="339"/>
      <c r="VGF165" s="340"/>
      <c r="VGG165" s="337"/>
      <c r="VGH165" s="337"/>
      <c r="VGI165" s="278"/>
      <c r="VGJ165" s="332"/>
      <c r="VGK165" s="38"/>
      <c r="VGL165" s="337"/>
      <c r="VGM165" s="341"/>
      <c r="VGN165" s="342"/>
      <c r="VGO165" s="343"/>
      <c r="VGP165" s="342"/>
      <c r="VGQ165" s="344"/>
      <c r="VGR165" s="337"/>
      <c r="VGS165" s="337"/>
      <c r="VGT165" s="337"/>
      <c r="VGU165" s="344"/>
      <c r="VGV165" s="345"/>
      <c r="VGW165" s="346"/>
      <c r="VGX165" s="347"/>
      <c r="VGY165" s="347"/>
      <c r="VGZ165" s="347"/>
      <c r="VHA165" s="347"/>
      <c r="VHB165" s="348"/>
      <c r="VHC165" s="348"/>
      <c r="VHD165" s="348"/>
      <c r="VHE165" s="348"/>
      <c r="VHF165" s="348"/>
      <c r="VHG165" s="348"/>
      <c r="VHH165" s="348"/>
      <c r="VHI165" s="333"/>
      <c r="VHJ165" s="334"/>
      <c r="VHK165" s="335"/>
      <c r="VHL165" s="336"/>
      <c r="VHM165" s="337"/>
      <c r="VHN165" s="334"/>
      <c r="VHO165" s="338"/>
      <c r="VHP165" s="335"/>
      <c r="VHQ165" s="336"/>
      <c r="VHR165" s="339"/>
      <c r="VHS165" s="334"/>
      <c r="VHT165" s="339"/>
      <c r="VHU165" s="340"/>
      <c r="VHV165" s="337"/>
      <c r="VHW165" s="337"/>
      <c r="VHX165" s="278"/>
      <c r="VHY165" s="332"/>
      <c r="VHZ165" s="38"/>
      <c r="VIA165" s="337"/>
      <c r="VIB165" s="341"/>
      <c r="VIC165" s="342"/>
      <c r="VID165" s="343"/>
      <c r="VIE165" s="342"/>
      <c r="VIF165" s="344"/>
      <c r="VIG165" s="337"/>
      <c r="VIH165" s="337"/>
      <c r="VII165" s="337"/>
      <c r="VIJ165" s="344"/>
      <c r="VIK165" s="345"/>
      <c r="VIL165" s="346"/>
      <c r="VIM165" s="347"/>
      <c r="VIN165" s="347"/>
      <c r="VIO165" s="347"/>
      <c r="VIP165" s="347"/>
      <c r="VIQ165" s="348"/>
      <c r="VIR165" s="348"/>
      <c r="VIS165" s="348"/>
      <c r="VIT165" s="348"/>
      <c r="VIU165" s="348"/>
      <c r="VIV165" s="348"/>
      <c r="VIW165" s="348"/>
      <c r="VIX165" s="333"/>
      <c r="VIY165" s="334"/>
      <c r="VIZ165" s="335"/>
      <c r="VJA165" s="336"/>
      <c r="VJB165" s="337"/>
      <c r="VJC165" s="334"/>
      <c r="VJD165" s="338"/>
      <c r="VJE165" s="335"/>
      <c r="VJF165" s="336"/>
      <c r="VJG165" s="339"/>
      <c r="VJH165" s="334"/>
      <c r="VJI165" s="339"/>
      <c r="VJJ165" s="340"/>
      <c r="VJK165" s="337"/>
      <c r="VJL165" s="337"/>
      <c r="VJM165" s="278"/>
      <c r="VJN165" s="332"/>
      <c r="VJO165" s="38"/>
      <c r="VJP165" s="337"/>
      <c r="VJQ165" s="341"/>
      <c r="VJR165" s="342"/>
      <c r="VJS165" s="343"/>
      <c r="VJT165" s="342"/>
      <c r="VJU165" s="344"/>
      <c r="VJV165" s="337"/>
      <c r="VJW165" s="337"/>
      <c r="VJX165" s="337"/>
      <c r="VJY165" s="344"/>
      <c r="VJZ165" s="345"/>
      <c r="VKA165" s="346"/>
      <c r="VKB165" s="347"/>
      <c r="VKC165" s="347"/>
      <c r="VKD165" s="347"/>
      <c r="VKE165" s="347"/>
      <c r="VKF165" s="348"/>
      <c r="VKG165" s="348"/>
      <c r="VKH165" s="348"/>
      <c r="VKI165" s="348"/>
      <c r="VKJ165" s="348"/>
      <c r="VKK165" s="348"/>
      <c r="VKL165" s="348"/>
      <c r="VKM165" s="333"/>
      <c r="VKN165" s="334"/>
      <c r="VKO165" s="335"/>
      <c r="VKP165" s="336"/>
      <c r="VKQ165" s="337"/>
      <c r="VKR165" s="334"/>
      <c r="VKS165" s="338"/>
      <c r="VKT165" s="335"/>
      <c r="VKU165" s="336"/>
      <c r="VKV165" s="339"/>
      <c r="VKW165" s="334"/>
      <c r="VKX165" s="339"/>
      <c r="VKY165" s="340"/>
      <c r="VKZ165" s="337"/>
      <c r="VLA165" s="337"/>
      <c r="VLB165" s="278"/>
      <c r="VLC165" s="332"/>
      <c r="VLD165" s="38"/>
      <c r="VLE165" s="337"/>
      <c r="VLF165" s="341"/>
      <c r="VLG165" s="342"/>
      <c r="VLH165" s="343"/>
      <c r="VLI165" s="342"/>
      <c r="VLJ165" s="344"/>
      <c r="VLK165" s="337"/>
      <c r="VLL165" s="337"/>
      <c r="VLM165" s="337"/>
      <c r="VLN165" s="344"/>
      <c r="VLO165" s="345"/>
      <c r="VLP165" s="346"/>
      <c r="VLQ165" s="347"/>
      <c r="VLR165" s="347"/>
      <c r="VLS165" s="347"/>
      <c r="VLT165" s="347"/>
      <c r="VLU165" s="348"/>
      <c r="VLV165" s="348"/>
      <c r="VLW165" s="348"/>
      <c r="VLX165" s="348"/>
      <c r="VLY165" s="348"/>
      <c r="VLZ165" s="348"/>
      <c r="VMA165" s="348"/>
      <c r="VMB165" s="333"/>
      <c r="VMC165" s="334"/>
      <c r="VMD165" s="335"/>
      <c r="VME165" s="336"/>
      <c r="VMF165" s="337"/>
      <c r="VMG165" s="334"/>
      <c r="VMH165" s="338"/>
      <c r="VMI165" s="335"/>
      <c r="VMJ165" s="336"/>
      <c r="VMK165" s="339"/>
      <c r="VML165" s="334"/>
      <c r="VMM165" s="339"/>
      <c r="VMN165" s="340"/>
      <c r="VMO165" s="337"/>
      <c r="VMP165" s="337"/>
      <c r="VMQ165" s="278"/>
      <c r="VMR165" s="332"/>
      <c r="VMS165" s="38"/>
      <c r="VMT165" s="337"/>
      <c r="VMU165" s="341"/>
      <c r="VMV165" s="342"/>
      <c r="VMW165" s="343"/>
      <c r="VMX165" s="342"/>
      <c r="VMY165" s="344"/>
      <c r="VMZ165" s="337"/>
      <c r="VNA165" s="337"/>
      <c r="VNB165" s="337"/>
      <c r="VNC165" s="344"/>
      <c r="VND165" s="345"/>
      <c r="VNE165" s="346"/>
      <c r="VNF165" s="347"/>
      <c r="VNG165" s="347"/>
      <c r="VNH165" s="347"/>
      <c r="VNI165" s="347"/>
      <c r="VNJ165" s="348"/>
      <c r="VNK165" s="348"/>
      <c r="VNL165" s="348"/>
      <c r="VNM165" s="348"/>
      <c r="VNN165" s="348"/>
      <c r="VNO165" s="348"/>
      <c r="VNP165" s="348"/>
      <c r="VNQ165" s="333"/>
      <c r="VNR165" s="334"/>
      <c r="VNS165" s="335"/>
      <c r="VNT165" s="336"/>
      <c r="VNU165" s="337"/>
      <c r="VNV165" s="334"/>
      <c r="VNW165" s="338"/>
      <c r="VNX165" s="335"/>
      <c r="VNY165" s="336"/>
      <c r="VNZ165" s="339"/>
      <c r="VOA165" s="334"/>
      <c r="VOB165" s="339"/>
      <c r="VOC165" s="340"/>
      <c r="VOD165" s="337"/>
      <c r="VOE165" s="337"/>
      <c r="VOF165" s="278"/>
      <c r="VOG165" s="332"/>
      <c r="VOH165" s="38"/>
      <c r="VOI165" s="337"/>
      <c r="VOJ165" s="341"/>
      <c r="VOK165" s="342"/>
      <c r="VOL165" s="343"/>
      <c r="VOM165" s="342"/>
      <c r="VON165" s="344"/>
      <c r="VOO165" s="337"/>
      <c r="VOP165" s="337"/>
      <c r="VOQ165" s="337"/>
      <c r="VOR165" s="344"/>
      <c r="VOS165" s="345"/>
      <c r="VOT165" s="346"/>
      <c r="VOU165" s="347"/>
      <c r="VOV165" s="347"/>
      <c r="VOW165" s="347"/>
      <c r="VOX165" s="347"/>
      <c r="VOY165" s="348"/>
      <c r="VOZ165" s="348"/>
      <c r="VPA165" s="348"/>
      <c r="VPB165" s="348"/>
      <c r="VPC165" s="348"/>
      <c r="VPD165" s="348"/>
      <c r="VPE165" s="348"/>
      <c r="VPF165" s="333"/>
      <c r="VPG165" s="334"/>
      <c r="VPH165" s="335"/>
      <c r="VPI165" s="336"/>
      <c r="VPJ165" s="337"/>
      <c r="VPK165" s="334"/>
      <c r="VPL165" s="338"/>
      <c r="VPM165" s="335"/>
      <c r="VPN165" s="336"/>
      <c r="VPO165" s="339"/>
      <c r="VPP165" s="334"/>
      <c r="VPQ165" s="339"/>
      <c r="VPR165" s="340"/>
      <c r="VPS165" s="337"/>
      <c r="VPT165" s="337"/>
      <c r="VPU165" s="278"/>
      <c r="VPV165" s="332"/>
      <c r="VPW165" s="38"/>
      <c r="VPX165" s="337"/>
      <c r="VPY165" s="341"/>
      <c r="VPZ165" s="342"/>
      <c r="VQA165" s="343"/>
      <c r="VQB165" s="342"/>
      <c r="VQC165" s="344"/>
      <c r="VQD165" s="337"/>
      <c r="VQE165" s="337"/>
      <c r="VQF165" s="337"/>
      <c r="VQG165" s="344"/>
      <c r="VQH165" s="345"/>
      <c r="VQI165" s="346"/>
      <c r="VQJ165" s="347"/>
      <c r="VQK165" s="347"/>
      <c r="VQL165" s="347"/>
      <c r="VQM165" s="347"/>
      <c r="VQN165" s="348"/>
      <c r="VQO165" s="348"/>
      <c r="VQP165" s="348"/>
      <c r="VQQ165" s="348"/>
      <c r="VQR165" s="348"/>
      <c r="VQS165" s="348"/>
      <c r="VQT165" s="348"/>
      <c r="VQU165" s="333"/>
      <c r="VQV165" s="334"/>
      <c r="VQW165" s="335"/>
      <c r="VQX165" s="336"/>
      <c r="VQY165" s="337"/>
      <c r="VQZ165" s="334"/>
      <c r="VRA165" s="338"/>
      <c r="VRB165" s="335"/>
      <c r="VRC165" s="336"/>
      <c r="VRD165" s="339"/>
      <c r="VRE165" s="334"/>
      <c r="VRF165" s="339"/>
      <c r="VRG165" s="340"/>
      <c r="VRH165" s="337"/>
      <c r="VRI165" s="337"/>
      <c r="VRJ165" s="278"/>
      <c r="VRK165" s="332"/>
      <c r="VRL165" s="38"/>
      <c r="VRM165" s="337"/>
      <c r="VRN165" s="341"/>
      <c r="VRO165" s="342"/>
      <c r="VRP165" s="343"/>
      <c r="VRQ165" s="342"/>
      <c r="VRR165" s="344"/>
      <c r="VRS165" s="337"/>
      <c r="VRT165" s="337"/>
      <c r="VRU165" s="337"/>
      <c r="VRV165" s="344"/>
      <c r="VRW165" s="345"/>
      <c r="VRX165" s="346"/>
      <c r="VRY165" s="347"/>
      <c r="VRZ165" s="347"/>
      <c r="VSA165" s="347"/>
      <c r="VSB165" s="347"/>
      <c r="VSC165" s="348"/>
      <c r="VSD165" s="348"/>
      <c r="VSE165" s="348"/>
      <c r="VSF165" s="348"/>
      <c r="VSG165" s="348"/>
      <c r="VSH165" s="348"/>
      <c r="VSI165" s="348"/>
      <c r="VSJ165" s="333"/>
      <c r="VSK165" s="334"/>
      <c r="VSL165" s="335"/>
      <c r="VSM165" s="336"/>
      <c r="VSN165" s="337"/>
      <c r="VSO165" s="334"/>
      <c r="VSP165" s="338"/>
      <c r="VSQ165" s="335"/>
      <c r="VSR165" s="336"/>
      <c r="VSS165" s="339"/>
      <c r="VST165" s="334"/>
      <c r="VSU165" s="339"/>
      <c r="VSV165" s="340"/>
      <c r="VSW165" s="337"/>
      <c r="VSX165" s="337"/>
      <c r="VSY165" s="278"/>
      <c r="VSZ165" s="332"/>
      <c r="VTA165" s="38"/>
      <c r="VTB165" s="337"/>
      <c r="VTC165" s="341"/>
      <c r="VTD165" s="342"/>
      <c r="VTE165" s="343"/>
      <c r="VTF165" s="342"/>
      <c r="VTG165" s="344"/>
      <c r="VTH165" s="337"/>
      <c r="VTI165" s="337"/>
      <c r="VTJ165" s="337"/>
      <c r="VTK165" s="344"/>
      <c r="VTL165" s="345"/>
      <c r="VTM165" s="346"/>
      <c r="VTN165" s="347"/>
      <c r="VTO165" s="347"/>
      <c r="VTP165" s="347"/>
      <c r="VTQ165" s="347"/>
      <c r="VTR165" s="348"/>
      <c r="VTS165" s="348"/>
      <c r="VTT165" s="348"/>
      <c r="VTU165" s="348"/>
      <c r="VTV165" s="348"/>
      <c r="VTW165" s="348"/>
      <c r="VTX165" s="348"/>
      <c r="VTY165" s="333"/>
      <c r="VTZ165" s="334"/>
      <c r="VUA165" s="335"/>
      <c r="VUB165" s="336"/>
      <c r="VUC165" s="337"/>
      <c r="VUD165" s="334"/>
      <c r="VUE165" s="338"/>
      <c r="VUF165" s="335"/>
      <c r="VUG165" s="336"/>
      <c r="VUH165" s="339"/>
      <c r="VUI165" s="334"/>
      <c r="VUJ165" s="339"/>
      <c r="VUK165" s="340"/>
      <c r="VUL165" s="337"/>
      <c r="VUM165" s="337"/>
      <c r="VUN165" s="278"/>
      <c r="VUO165" s="332"/>
      <c r="VUP165" s="38"/>
      <c r="VUQ165" s="337"/>
      <c r="VUR165" s="341"/>
      <c r="VUS165" s="342"/>
      <c r="VUT165" s="343"/>
      <c r="VUU165" s="342"/>
      <c r="VUV165" s="344"/>
      <c r="VUW165" s="337"/>
      <c r="VUX165" s="337"/>
      <c r="VUY165" s="337"/>
      <c r="VUZ165" s="344"/>
      <c r="VVA165" s="345"/>
      <c r="VVB165" s="346"/>
      <c r="VVC165" s="347"/>
      <c r="VVD165" s="347"/>
      <c r="VVE165" s="347"/>
      <c r="VVF165" s="347"/>
      <c r="VVG165" s="348"/>
      <c r="VVH165" s="348"/>
      <c r="VVI165" s="348"/>
      <c r="VVJ165" s="348"/>
      <c r="VVK165" s="348"/>
      <c r="VVL165" s="348"/>
      <c r="VVM165" s="348"/>
      <c r="VVN165" s="333"/>
      <c r="VVO165" s="334"/>
      <c r="VVP165" s="335"/>
      <c r="VVQ165" s="336"/>
      <c r="VVR165" s="337"/>
      <c r="VVS165" s="334"/>
      <c r="VVT165" s="338"/>
      <c r="VVU165" s="335"/>
      <c r="VVV165" s="336"/>
      <c r="VVW165" s="339"/>
      <c r="VVX165" s="334"/>
      <c r="VVY165" s="339"/>
      <c r="VVZ165" s="340"/>
      <c r="VWA165" s="337"/>
      <c r="VWB165" s="337"/>
      <c r="VWC165" s="278"/>
      <c r="VWD165" s="332"/>
      <c r="VWE165" s="38"/>
      <c r="VWF165" s="337"/>
      <c r="VWG165" s="341"/>
      <c r="VWH165" s="342"/>
      <c r="VWI165" s="343"/>
      <c r="VWJ165" s="342"/>
      <c r="VWK165" s="344"/>
      <c r="VWL165" s="337"/>
      <c r="VWM165" s="337"/>
      <c r="VWN165" s="337"/>
      <c r="VWO165" s="344"/>
      <c r="VWP165" s="345"/>
      <c r="VWQ165" s="346"/>
      <c r="VWR165" s="347"/>
      <c r="VWS165" s="347"/>
      <c r="VWT165" s="347"/>
      <c r="VWU165" s="347"/>
      <c r="VWV165" s="348"/>
      <c r="VWW165" s="348"/>
      <c r="VWX165" s="348"/>
      <c r="VWY165" s="348"/>
      <c r="VWZ165" s="348"/>
      <c r="VXA165" s="348"/>
      <c r="VXB165" s="348"/>
      <c r="VXC165" s="333"/>
      <c r="VXD165" s="334"/>
      <c r="VXE165" s="335"/>
      <c r="VXF165" s="336"/>
      <c r="VXG165" s="337"/>
      <c r="VXH165" s="334"/>
      <c r="VXI165" s="338"/>
      <c r="VXJ165" s="335"/>
      <c r="VXK165" s="336"/>
      <c r="VXL165" s="339"/>
      <c r="VXM165" s="334"/>
      <c r="VXN165" s="339"/>
      <c r="VXO165" s="340"/>
      <c r="VXP165" s="337"/>
      <c r="VXQ165" s="337"/>
      <c r="VXR165" s="278"/>
      <c r="VXS165" s="332"/>
      <c r="VXT165" s="38"/>
      <c r="VXU165" s="337"/>
      <c r="VXV165" s="341"/>
      <c r="VXW165" s="342"/>
      <c r="VXX165" s="343"/>
      <c r="VXY165" s="342"/>
      <c r="VXZ165" s="344"/>
      <c r="VYA165" s="337"/>
      <c r="VYB165" s="337"/>
      <c r="VYC165" s="337"/>
      <c r="VYD165" s="344"/>
      <c r="VYE165" s="345"/>
      <c r="VYF165" s="346"/>
      <c r="VYG165" s="347"/>
      <c r="VYH165" s="347"/>
      <c r="VYI165" s="347"/>
      <c r="VYJ165" s="347"/>
      <c r="VYK165" s="348"/>
      <c r="VYL165" s="348"/>
      <c r="VYM165" s="348"/>
      <c r="VYN165" s="348"/>
      <c r="VYO165" s="348"/>
      <c r="VYP165" s="348"/>
      <c r="VYQ165" s="348"/>
      <c r="VYR165" s="333"/>
      <c r="VYS165" s="334"/>
      <c r="VYT165" s="335"/>
      <c r="VYU165" s="336"/>
      <c r="VYV165" s="337"/>
      <c r="VYW165" s="334"/>
      <c r="VYX165" s="338"/>
      <c r="VYY165" s="335"/>
      <c r="VYZ165" s="336"/>
      <c r="VZA165" s="339"/>
      <c r="VZB165" s="334"/>
      <c r="VZC165" s="339"/>
      <c r="VZD165" s="340"/>
      <c r="VZE165" s="337"/>
      <c r="VZF165" s="337"/>
      <c r="VZG165" s="278"/>
      <c r="VZH165" s="332"/>
      <c r="VZI165" s="38"/>
      <c r="VZJ165" s="337"/>
      <c r="VZK165" s="341"/>
      <c r="VZL165" s="342"/>
      <c r="VZM165" s="343"/>
      <c r="VZN165" s="342"/>
      <c r="VZO165" s="344"/>
      <c r="VZP165" s="337"/>
      <c r="VZQ165" s="337"/>
      <c r="VZR165" s="337"/>
      <c r="VZS165" s="344"/>
      <c r="VZT165" s="345"/>
      <c r="VZU165" s="346"/>
      <c r="VZV165" s="347"/>
      <c r="VZW165" s="347"/>
      <c r="VZX165" s="347"/>
      <c r="VZY165" s="347"/>
      <c r="VZZ165" s="348"/>
      <c r="WAA165" s="348"/>
      <c r="WAB165" s="348"/>
      <c r="WAC165" s="348"/>
      <c r="WAD165" s="348"/>
      <c r="WAE165" s="348"/>
      <c r="WAF165" s="348"/>
      <c r="WAG165" s="333"/>
      <c r="WAH165" s="334"/>
      <c r="WAI165" s="335"/>
      <c r="WAJ165" s="336"/>
      <c r="WAK165" s="337"/>
      <c r="WAL165" s="334"/>
      <c r="WAM165" s="338"/>
      <c r="WAN165" s="335"/>
      <c r="WAO165" s="336"/>
      <c r="WAP165" s="339"/>
      <c r="WAQ165" s="334"/>
      <c r="WAR165" s="339"/>
      <c r="WAS165" s="340"/>
      <c r="WAT165" s="337"/>
      <c r="WAU165" s="337"/>
      <c r="WAV165" s="278"/>
      <c r="WAW165" s="332"/>
      <c r="WAX165" s="38"/>
      <c r="WAY165" s="337"/>
      <c r="WAZ165" s="341"/>
      <c r="WBA165" s="342"/>
      <c r="WBB165" s="343"/>
      <c r="WBC165" s="342"/>
      <c r="WBD165" s="344"/>
      <c r="WBE165" s="337"/>
      <c r="WBF165" s="337"/>
      <c r="WBG165" s="337"/>
      <c r="WBH165" s="344"/>
      <c r="WBI165" s="345"/>
      <c r="WBJ165" s="346"/>
      <c r="WBK165" s="347"/>
      <c r="WBL165" s="347"/>
      <c r="WBM165" s="347"/>
      <c r="WBN165" s="347"/>
      <c r="WBO165" s="348"/>
      <c r="WBP165" s="348"/>
      <c r="WBQ165" s="348"/>
      <c r="WBR165" s="348"/>
      <c r="WBS165" s="348"/>
      <c r="WBT165" s="348"/>
      <c r="WBU165" s="348"/>
      <c r="WBV165" s="333"/>
      <c r="WBW165" s="334"/>
      <c r="WBX165" s="335"/>
      <c r="WBY165" s="336"/>
      <c r="WBZ165" s="337"/>
      <c r="WCA165" s="334"/>
      <c r="WCB165" s="338"/>
      <c r="WCC165" s="335"/>
      <c r="WCD165" s="336"/>
      <c r="WCE165" s="339"/>
      <c r="WCF165" s="334"/>
      <c r="WCG165" s="339"/>
      <c r="WCH165" s="340"/>
      <c r="WCI165" s="337"/>
      <c r="WCJ165" s="337"/>
      <c r="WCK165" s="278"/>
      <c r="WCL165" s="332"/>
      <c r="WCM165" s="38"/>
      <c r="WCN165" s="337"/>
      <c r="WCO165" s="341"/>
      <c r="WCP165" s="342"/>
      <c r="WCQ165" s="343"/>
      <c r="WCR165" s="342"/>
      <c r="WCS165" s="344"/>
      <c r="WCT165" s="337"/>
      <c r="WCU165" s="337"/>
      <c r="WCV165" s="337"/>
      <c r="WCW165" s="344"/>
      <c r="WCX165" s="345"/>
      <c r="WCY165" s="346"/>
      <c r="WCZ165" s="347"/>
      <c r="WDA165" s="347"/>
      <c r="WDB165" s="347"/>
      <c r="WDC165" s="347"/>
      <c r="WDD165" s="348"/>
      <c r="WDE165" s="348"/>
      <c r="WDF165" s="348"/>
      <c r="WDG165" s="348"/>
      <c r="WDH165" s="348"/>
      <c r="WDI165" s="348"/>
      <c r="WDJ165" s="348"/>
      <c r="WDK165" s="333"/>
      <c r="WDL165" s="334"/>
      <c r="WDM165" s="335"/>
      <c r="WDN165" s="336"/>
      <c r="WDO165" s="337"/>
      <c r="WDP165" s="334"/>
      <c r="WDQ165" s="338"/>
      <c r="WDR165" s="335"/>
      <c r="WDS165" s="336"/>
      <c r="WDT165" s="339"/>
      <c r="WDU165" s="334"/>
      <c r="WDV165" s="339"/>
      <c r="WDW165" s="340"/>
      <c r="WDX165" s="337"/>
      <c r="WDY165" s="337"/>
      <c r="WDZ165" s="278"/>
      <c r="WEA165" s="332"/>
      <c r="WEB165" s="38"/>
      <c r="WEC165" s="337"/>
      <c r="WED165" s="341"/>
      <c r="WEE165" s="342"/>
      <c r="WEF165" s="343"/>
      <c r="WEG165" s="342"/>
      <c r="WEH165" s="344"/>
      <c r="WEI165" s="337"/>
      <c r="WEJ165" s="337"/>
      <c r="WEK165" s="337"/>
      <c r="WEL165" s="344"/>
      <c r="WEM165" s="345"/>
      <c r="WEN165" s="346"/>
      <c r="WEO165" s="347"/>
      <c r="WEP165" s="347"/>
      <c r="WEQ165" s="347"/>
      <c r="WER165" s="347"/>
      <c r="WES165" s="348"/>
      <c r="WET165" s="348"/>
      <c r="WEU165" s="348"/>
      <c r="WEV165" s="348"/>
      <c r="WEW165" s="348"/>
      <c r="WEX165" s="348"/>
      <c r="WEY165" s="348"/>
      <c r="WEZ165" s="333"/>
      <c r="WFA165" s="334"/>
      <c r="WFB165" s="335"/>
      <c r="WFC165" s="336"/>
      <c r="WFD165" s="337"/>
      <c r="WFE165" s="334"/>
      <c r="WFF165" s="338"/>
      <c r="WFG165" s="335"/>
      <c r="WFH165" s="336"/>
      <c r="WFI165" s="339"/>
      <c r="WFJ165" s="334"/>
      <c r="WFK165" s="339"/>
      <c r="WFL165" s="340"/>
      <c r="WFM165" s="337"/>
      <c r="WFN165" s="337"/>
      <c r="WFO165" s="278"/>
      <c r="WFP165" s="332"/>
      <c r="WFQ165" s="38"/>
      <c r="WFR165" s="337"/>
      <c r="WFS165" s="341"/>
      <c r="WFT165" s="342"/>
      <c r="WFU165" s="343"/>
      <c r="WFV165" s="342"/>
      <c r="WFW165" s="344"/>
      <c r="WFX165" s="337"/>
      <c r="WFY165" s="337"/>
      <c r="WFZ165" s="337"/>
      <c r="WGA165" s="344"/>
      <c r="WGB165" s="345"/>
      <c r="WGC165" s="346"/>
      <c r="WGD165" s="347"/>
      <c r="WGE165" s="347"/>
      <c r="WGF165" s="347"/>
      <c r="WGG165" s="347"/>
      <c r="WGH165" s="348"/>
      <c r="WGI165" s="348"/>
      <c r="WGJ165" s="348"/>
      <c r="WGK165" s="348"/>
      <c r="WGL165" s="348"/>
      <c r="WGM165" s="348"/>
      <c r="WGN165" s="348"/>
      <c r="WGO165" s="333"/>
      <c r="WGP165" s="334"/>
      <c r="WGQ165" s="335"/>
      <c r="WGR165" s="336"/>
      <c r="WGS165" s="337"/>
      <c r="WGT165" s="334"/>
      <c r="WGU165" s="338"/>
      <c r="WGV165" s="335"/>
      <c r="WGW165" s="336"/>
      <c r="WGX165" s="339"/>
      <c r="WGY165" s="334"/>
      <c r="WGZ165" s="339"/>
      <c r="WHA165" s="340"/>
      <c r="WHB165" s="337"/>
      <c r="WHC165" s="337"/>
      <c r="WHD165" s="278"/>
      <c r="WHE165" s="332"/>
      <c r="WHF165" s="38"/>
      <c r="WHG165" s="337"/>
      <c r="WHH165" s="341"/>
      <c r="WHI165" s="342"/>
      <c r="WHJ165" s="343"/>
      <c r="WHK165" s="342"/>
      <c r="WHL165" s="344"/>
      <c r="WHM165" s="337"/>
      <c r="WHN165" s="337"/>
      <c r="WHO165" s="337"/>
      <c r="WHP165" s="344"/>
      <c r="WHQ165" s="345"/>
      <c r="WHR165" s="346"/>
      <c r="WHS165" s="347"/>
      <c r="WHT165" s="347"/>
      <c r="WHU165" s="347"/>
      <c r="WHV165" s="347"/>
      <c r="WHW165" s="348"/>
      <c r="WHX165" s="348"/>
      <c r="WHY165" s="348"/>
      <c r="WHZ165" s="348"/>
      <c r="WIA165" s="348"/>
      <c r="WIB165" s="348"/>
      <c r="WIC165" s="348"/>
      <c r="WID165" s="333"/>
      <c r="WIE165" s="334"/>
      <c r="WIF165" s="335"/>
      <c r="WIG165" s="336"/>
      <c r="WIH165" s="337"/>
      <c r="WII165" s="334"/>
      <c r="WIJ165" s="338"/>
      <c r="WIK165" s="335"/>
      <c r="WIL165" s="336"/>
      <c r="WIM165" s="339"/>
      <c r="WIN165" s="334"/>
      <c r="WIO165" s="339"/>
      <c r="WIP165" s="340"/>
      <c r="WIQ165" s="337"/>
      <c r="WIR165" s="337"/>
      <c r="WIS165" s="278"/>
      <c r="WIT165" s="332"/>
      <c r="WIU165" s="38"/>
      <c r="WIV165" s="337"/>
      <c r="WIW165" s="341"/>
      <c r="WIX165" s="342"/>
      <c r="WIY165" s="343"/>
      <c r="WIZ165" s="342"/>
      <c r="WJA165" s="344"/>
      <c r="WJB165" s="337"/>
      <c r="WJC165" s="337"/>
      <c r="WJD165" s="337"/>
      <c r="WJE165" s="344"/>
      <c r="WJF165" s="345"/>
      <c r="WJG165" s="346"/>
      <c r="WJH165" s="347"/>
      <c r="WJI165" s="347"/>
      <c r="WJJ165" s="347"/>
      <c r="WJK165" s="347"/>
      <c r="WJL165" s="348"/>
      <c r="WJM165" s="348"/>
      <c r="WJN165" s="348"/>
      <c r="WJO165" s="348"/>
      <c r="WJP165" s="348"/>
      <c r="WJQ165" s="348"/>
      <c r="WJR165" s="348"/>
      <c r="WJS165" s="333"/>
      <c r="WJT165" s="334"/>
      <c r="WJU165" s="335"/>
      <c r="WJV165" s="336"/>
      <c r="WJW165" s="337"/>
      <c r="WJX165" s="334"/>
      <c r="WJY165" s="338"/>
      <c r="WJZ165" s="335"/>
      <c r="WKA165" s="336"/>
      <c r="WKB165" s="339"/>
      <c r="WKC165" s="334"/>
      <c r="WKD165" s="339"/>
      <c r="WKE165" s="340"/>
      <c r="WKF165" s="337"/>
      <c r="WKG165" s="337"/>
      <c r="WKH165" s="278"/>
      <c r="WKI165" s="332"/>
      <c r="WKJ165" s="38"/>
      <c r="WKK165" s="337"/>
      <c r="WKL165" s="341"/>
      <c r="WKM165" s="342"/>
      <c r="WKN165" s="343"/>
      <c r="WKO165" s="342"/>
      <c r="WKP165" s="344"/>
      <c r="WKQ165" s="337"/>
      <c r="WKR165" s="337"/>
      <c r="WKS165" s="337"/>
      <c r="WKT165" s="344"/>
      <c r="WKU165" s="345"/>
      <c r="WKV165" s="346"/>
      <c r="WKW165" s="347"/>
      <c r="WKX165" s="347"/>
      <c r="WKY165" s="347"/>
      <c r="WKZ165" s="347"/>
      <c r="WLA165" s="348"/>
      <c r="WLB165" s="348"/>
      <c r="WLC165" s="348"/>
      <c r="WLD165" s="348"/>
      <c r="WLE165" s="348"/>
      <c r="WLF165" s="348"/>
      <c r="WLG165" s="348"/>
      <c r="WLH165" s="333"/>
      <c r="WLI165" s="334"/>
      <c r="WLJ165" s="335"/>
      <c r="WLK165" s="336"/>
      <c r="WLL165" s="337"/>
      <c r="WLM165" s="334"/>
      <c r="WLN165" s="338"/>
      <c r="WLO165" s="335"/>
      <c r="WLP165" s="336"/>
      <c r="WLQ165" s="339"/>
      <c r="WLR165" s="334"/>
      <c r="WLS165" s="339"/>
      <c r="WLT165" s="340"/>
      <c r="WLU165" s="337"/>
      <c r="WLV165" s="337"/>
      <c r="WLW165" s="278"/>
      <c r="WLX165" s="332"/>
      <c r="WLY165" s="38"/>
      <c r="WLZ165" s="337"/>
      <c r="WMA165" s="341"/>
      <c r="WMB165" s="342"/>
      <c r="WMC165" s="343"/>
      <c r="WMD165" s="342"/>
      <c r="WME165" s="344"/>
      <c r="WMF165" s="337"/>
      <c r="WMG165" s="337"/>
      <c r="WMH165" s="337"/>
      <c r="WMI165" s="344"/>
      <c r="WMJ165" s="345"/>
      <c r="WMK165" s="346"/>
      <c r="WML165" s="347"/>
      <c r="WMM165" s="347"/>
      <c r="WMN165" s="347"/>
      <c r="WMO165" s="347"/>
      <c r="WMP165" s="348"/>
      <c r="WMQ165" s="348"/>
      <c r="WMR165" s="348"/>
      <c r="WMS165" s="348"/>
      <c r="WMT165" s="348"/>
      <c r="WMU165" s="348"/>
      <c r="WMV165" s="348"/>
      <c r="WMW165" s="333"/>
      <c r="WMX165" s="334"/>
      <c r="WMY165" s="335"/>
      <c r="WMZ165" s="336"/>
      <c r="WNA165" s="337"/>
      <c r="WNB165" s="334"/>
      <c r="WNC165" s="338"/>
      <c r="WND165" s="335"/>
      <c r="WNE165" s="336"/>
      <c r="WNF165" s="339"/>
      <c r="WNG165" s="334"/>
      <c r="WNH165" s="339"/>
      <c r="WNI165" s="340"/>
      <c r="WNJ165" s="337"/>
      <c r="WNK165" s="337"/>
      <c r="WNL165" s="278"/>
      <c r="WNM165" s="332"/>
      <c r="WNN165" s="38"/>
      <c r="WNO165" s="337"/>
      <c r="WNP165" s="341"/>
      <c r="WNQ165" s="342"/>
      <c r="WNR165" s="343"/>
      <c r="WNS165" s="342"/>
      <c r="WNT165" s="344"/>
      <c r="WNU165" s="337"/>
      <c r="WNV165" s="337"/>
      <c r="WNW165" s="337"/>
      <c r="WNX165" s="344"/>
      <c r="WNY165" s="345"/>
      <c r="WNZ165" s="346"/>
      <c r="WOA165" s="347"/>
      <c r="WOB165" s="347"/>
      <c r="WOC165" s="347"/>
      <c r="WOD165" s="347"/>
      <c r="WOE165" s="348"/>
      <c r="WOF165" s="348"/>
      <c r="WOG165" s="348"/>
      <c r="WOH165" s="348"/>
      <c r="WOI165" s="348"/>
      <c r="WOJ165" s="348"/>
      <c r="WOK165" s="348"/>
      <c r="WOL165" s="333"/>
      <c r="WOM165" s="334"/>
      <c r="WON165" s="335"/>
      <c r="WOO165" s="336"/>
      <c r="WOP165" s="337"/>
      <c r="WOQ165" s="334"/>
      <c r="WOR165" s="338"/>
      <c r="WOS165" s="335"/>
      <c r="WOT165" s="336"/>
      <c r="WOU165" s="339"/>
      <c r="WOV165" s="334"/>
      <c r="WOW165" s="339"/>
      <c r="WOX165" s="340"/>
      <c r="WOY165" s="337"/>
      <c r="WOZ165" s="337"/>
      <c r="WPA165" s="278"/>
      <c r="WPB165" s="332"/>
      <c r="WPC165" s="38"/>
      <c r="WPD165" s="337"/>
      <c r="WPE165" s="341"/>
      <c r="WPF165" s="342"/>
      <c r="WPG165" s="343"/>
      <c r="WPH165" s="342"/>
      <c r="WPI165" s="344"/>
      <c r="WPJ165" s="337"/>
      <c r="WPK165" s="337"/>
      <c r="WPL165" s="337"/>
      <c r="WPM165" s="344"/>
      <c r="WPN165" s="345"/>
      <c r="WPO165" s="346"/>
      <c r="WPP165" s="347"/>
      <c r="WPQ165" s="347"/>
      <c r="WPR165" s="347"/>
      <c r="WPS165" s="347"/>
      <c r="WPT165" s="348"/>
      <c r="WPU165" s="348"/>
      <c r="WPV165" s="348"/>
      <c r="WPW165" s="348"/>
      <c r="WPX165" s="348"/>
      <c r="WPY165" s="348"/>
      <c r="WPZ165" s="348"/>
      <c r="WQA165" s="333"/>
      <c r="WQB165" s="334"/>
      <c r="WQC165" s="335"/>
      <c r="WQD165" s="336"/>
      <c r="WQE165" s="337"/>
      <c r="WQF165" s="334"/>
      <c r="WQG165" s="338"/>
      <c r="WQH165" s="335"/>
      <c r="WQI165" s="336"/>
      <c r="WQJ165" s="339"/>
      <c r="WQK165" s="334"/>
      <c r="WQL165" s="339"/>
      <c r="WQM165" s="340"/>
      <c r="WQN165" s="337"/>
      <c r="WQO165" s="337"/>
      <c r="WQP165" s="278"/>
      <c r="WQQ165" s="332"/>
      <c r="WQR165" s="38"/>
      <c r="WQS165" s="337"/>
      <c r="WQT165" s="341"/>
      <c r="WQU165" s="342"/>
      <c r="WQV165" s="343"/>
      <c r="WQW165" s="342"/>
      <c r="WQX165" s="344"/>
      <c r="WQY165" s="337"/>
      <c r="WQZ165" s="337"/>
      <c r="WRA165" s="337"/>
      <c r="WRB165" s="344"/>
      <c r="WRC165" s="345"/>
      <c r="WRD165" s="346"/>
      <c r="WRE165" s="347"/>
      <c r="WRF165" s="347"/>
      <c r="WRG165" s="347"/>
      <c r="WRH165" s="347"/>
      <c r="WRI165" s="348"/>
      <c r="WRJ165" s="348"/>
      <c r="WRK165" s="348"/>
      <c r="WRL165" s="348"/>
      <c r="WRM165" s="348"/>
      <c r="WRN165" s="348"/>
      <c r="WRO165" s="348"/>
      <c r="WRP165" s="333"/>
      <c r="WRQ165" s="334"/>
      <c r="WRR165" s="335"/>
      <c r="WRS165" s="336"/>
      <c r="WRT165" s="337"/>
      <c r="WRU165" s="334"/>
      <c r="WRV165" s="338"/>
      <c r="WRW165" s="335"/>
      <c r="WRX165" s="336"/>
      <c r="WRY165" s="339"/>
      <c r="WRZ165" s="334"/>
      <c r="WSA165" s="339"/>
      <c r="WSB165" s="340"/>
      <c r="WSC165" s="337"/>
      <c r="WSD165" s="337"/>
      <c r="WSE165" s="278"/>
      <c r="WSF165" s="332"/>
      <c r="WSG165" s="38"/>
      <c r="WSH165" s="337"/>
      <c r="WSI165" s="341"/>
      <c r="WSJ165" s="342"/>
      <c r="WSK165" s="343"/>
      <c r="WSL165" s="342"/>
      <c r="WSM165" s="344"/>
      <c r="WSN165" s="337"/>
      <c r="WSO165" s="337"/>
      <c r="WSP165" s="337"/>
      <c r="WSQ165" s="344"/>
      <c r="WSR165" s="345"/>
      <c r="WSS165" s="346"/>
      <c r="WST165" s="347"/>
      <c r="WSU165" s="347"/>
      <c r="WSV165" s="347"/>
      <c r="WSW165" s="347"/>
      <c r="WSX165" s="348"/>
      <c r="WSY165" s="348"/>
      <c r="WSZ165" s="348"/>
      <c r="WTA165" s="348"/>
      <c r="WTB165" s="348"/>
      <c r="WTC165" s="348"/>
      <c r="WTD165" s="348"/>
      <c r="WTE165" s="333"/>
      <c r="WTF165" s="334"/>
      <c r="WTG165" s="335"/>
      <c r="WTH165" s="336"/>
      <c r="WTI165" s="337"/>
      <c r="WTJ165" s="334"/>
      <c r="WTK165" s="338"/>
      <c r="WTL165" s="335"/>
      <c r="WTM165" s="336"/>
      <c r="WTN165" s="339"/>
      <c r="WTO165" s="334"/>
      <c r="WTP165" s="339"/>
      <c r="WTQ165" s="340"/>
      <c r="WTR165" s="337"/>
      <c r="WTS165" s="337"/>
      <c r="WTT165" s="278"/>
      <c r="WTU165" s="332"/>
      <c r="WTV165" s="38"/>
      <c r="WTW165" s="337"/>
      <c r="WTX165" s="341"/>
      <c r="WTY165" s="342"/>
      <c r="WTZ165" s="343"/>
      <c r="WUA165" s="342"/>
      <c r="WUB165" s="344"/>
      <c r="WUC165" s="337"/>
      <c r="WUD165" s="337"/>
      <c r="WUE165" s="337"/>
      <c r="WUF165" s="344"/>
      <c r="WUG165" s="345"/>
      <c r="WUH165" s="346"/>
      <c r="WUI165" s="347"/>
      <c r="WUJ165" s="347"/>
      <c r="WUK165" s="347"/>
      <c r="WUL165" s="347"/>
      <c r="WUM165" s="348"/>
      <c r="WUN165" s="348"/>
      <c r="WUO165" s="348"/>
      <c r="WUP165" s="348"/>
      <c r="WUQ165" s="348"/>
      <c r="WUR165" s="348"/>
      <c r="WUS165" s="348"/>
      <c r="WUT165" s="333"/>
      <c r="WUU165" s="334"/>
      <c r="WUV165" s="335"/>
      <c r="WUW165" s="336"/>
      <c r="WUX165" s="337"/>
      <c r="WUY165" s="334"/>
      <c r="WUZ165" s="338"/>
      <c r="WVA165" s="335"/>
      <c r="WVB165" s="336"/>
      <c r="WVC165" s="339"/>
      <c r="WVD165" s="334"/>
      <c r="WVE165" s="339"/>
      <c r="WVF165" s="340"/>
      <c r="WVG165" s="337"/>
      <c r="WVH165" s="337"/>
      <c r="WVI165" s="278"/>
      <c r="WVJ165" s="332"/>
      <c r="WVK165" s="38"/>
      <c r="WVL165" s="337"/>
      <c r="WVM165" s="341"/>
      <c r="WVN165" s="342"/>
      <c r="WVO165" s="343"/>
      <c r="WVP165" s="342"/>
      <c r="WVQ165" s="344"/>
      <c r="WVR165" s="337"/>
      <c r="WVS165" s="337"/>
      <c r="WVT165" s="337"/>
      <c r="WVU165" s="344"/>
      <c r="WVV165" s="345"/>
      <c r="WVW165" s="346"/>
      <c r="WVX165" s="347"/>
      <c r="WVY165" s="347"/>
      <c r="WVZ165" s="347"/>
      <c r="WWA165" s="347"/>
      <c r="WWB165" s="348"/>
      <c r="WWC165" s="348"/>
      <c r="WWD165" s="348"/>
      <c r="WWE165" s="348"/>
      <c r="WWF165" s="348"/>
      <c r="WWG165" s="348"/>
      <c r="WWH165" s="348"/>
      <c r="WWI165" s="333"/>
      <c r="WWJ165" s="334"/>
      <c r="WWK165" s="335"/>
      <c r="WWL165" s="336"/>
      <c r="WWM165" s="337"/>
      <c r="WWN165" s="334"/>
      <c r="WWO165" s="338"/>
      <c r="WWP165" s="335"/>
      <c r="WWQ165" s="336"/>
      <c r="WWR165" s="339"/>
      <c r="WWS165" s="334"/>
      <c r="WWT165" s="339"/>
      <c r="WWU165" s="340"/>
      <c r="WWV165" s="337"/>
      <c r="WWW165" s="337"/>
      <c r="WWX165" s="278"/>
      <c r="WWY165" s="332"/>
      <c r="WWZ165" s="38"/>
      <c r="WXA165" s="337"/>
      <c r="WXB165" s="341"/>
      <c r="WXC165" s="342"/>
      <c r="WXD165" s="343"/>
      <c r="WXE165" s="342"/>
      <c r="WXF165" s="344"/>
      <c r="WXG165" s="337"/>
      <c r="WXH165" s="337"/>
      <c r="WXI165" s="337"/>
      <c r="WXJ165" s="344"/>
      <c r="WXK165" s="345"/>
      <c r="WXL165" s="346"/>
      <c r="WXM165" s="347"/>
      <c r="WXN165" s="347"/>
      <c r="WXO165" s="347"/>
      <c r="WXP165" s="347"/>
      <c r="WXQ165" s="348"/>
      <c r="WXR165" s="348"/>
      <c r="WXS165" s="348"/>
      <c r="WXT165" s="348"/>
      <c r="WXU165" s="348"/>
      <c r="WXV165" s="348"/>
      <c r="WXW165" s="348"/>
      <c r="WXX165" s="333"/>
      <c r="WXY165" s="334"/>
      <c r="WXZ165" s="335"/>
      <c r="WYA165" s="336"/>
      <c r="WYB165" s="337"/>
      <c r="WYC165" s="334"/>
      <c r="WYD165" s="338"/>
      <c r="WYE165" s="335"/>
      <c r="WYF165" s="336"/>
      <c r="WYG165" s="339"/>
      <c r="WYH165" s="334"/>
      <c r="WYI165" s="339"/>
      <c r="WYJ165" s="340"/>
      <c r="WYK165" s="337"/>
      <c r="WYL165" s="337"/>
      <c r="WYM165" s="278"/>
      <c r="WYN165" s="332"/>
      <c r="WYO165" s="38"/>
      <c r="WYP165" s="337"/>
      <c r="WYQ165" s="341"/>
      <c r="WYR165" s="342"/>
      <c r="WYS165" s="343"/>
      <c r="WYT165" s="342"/>
      <c r="WYU165" s="344"/>
      <c r="WYV165" s="337"/>
      <c r="WYW165" s="337"/>
      <c r="WYX165" s="337"/>
      <c r="WYY165" s="344"/>
      <c r="WYZ165" s="345"/>
      <c r="WZA165" s="346"/>
      <c r="WZB165" s="347"/>
      <c r="WZC165" s="347"/>
      <c r="WZD165" s="347"/>
      <c r="WZE165" s="347"/>
      <c r="WZF165" s="348"/>
      <c r="WZG165" s="348"/>
      <c r="WZH165" s="348"/>
      <c r="WZI165" s="348"/>
      <c r="WZJ165" s="348"/>
      <c r="WZK165" s="348"/>
      <c r="WZL165" s="348"/>
      <c r="WZM165" s="333"/>
      <c r="WZN165" s="334"/>
      <c r="WZO165" s="335"/>
      <c r="WZP165" s="336"/>
      <c r="WZQ165" s="337"/>
      <c r="WZR165" s="334"/>
      <c r="WZS165" s="338"/>
      <c r="WZT165" s="335"/>
      <c r="WZU165" s="336"/>
      <c r="WZV165" s="339"/>
      <c r="WZW165" s="334"/>
      <c r="WZX165" s="339"/>
      <c r="WZY165" s="340"/>
      <c r="WZZ165" s="337"/>
      <c r="XAA165" s="337"/>
      <c r="XAB165" s="278"/>
      <c r="XAC165" s="332"/>
      <c r="XAD165" s="38"/>
      <c r="XAE165" s="337"/>
      <c r="XAF165" s="341"/>
      <c r="XAG165" s="342"/>
      <c r="XAH165" s="343"/>
      <c r="XAI165" s="342"/>
      <c r="XAJ165" s="344"/>
      <c r="XAK165" s="337"/>
      <c r="XAL165" s="337"/>
      <c r="XAM165" s="337"/>
      <c r="XAN165" s="344"/>
      <c r="XAO165" s="345"/>
      <c r="XAP165" s="346"/>
      <c r="XAQ165" s="347"/>
      <c r="XAR165" s="347"/>
      <c r="XAS165" s="347"/>
      <c r="XAT165" s="347"/>
      <c r="XAU165" s="348"/>
      <c r="XAV165" s="348"/>
      <c r="XAW165" s="348"/>
      <c r="XAX165" s="348"/>
      <c r="XAY165" s="348"/>
      <c r="XAZ165" s="348"/>
      <c r="XBA165" s="348"/>
      <c r="XBB165" s="333"/>
      <c r="XBC165" s="334"/>
      <c r="XBD165" s="335"/>
      <c r="XBE165" s="336"/>
      <c r="XBF165" s="337"/>
      <c r="XBG165" s="334"/>
      <c r="XBH165" s="338"/>
      <c r="XBI165" s="335"/>
      <c r="XBJ165" s="336"/>
      <c r="XBK165" s="339"/>
      <c r="XBL165" s="334"/>
      <c r="XBM165" s="339"/>
      <c r="XBN165" s="340"/>
      <c r="XBO165" s="337"/>
      <c r="XBP165" s="337"/>
      <c r="XBQ165" s="278"/>
      <c r="XBR165" s="332"/>
      <c r="XBS165" s="38"/>
      <c r="XBT165" s="337"/>
      <c r="XBU165" s="341"/>
      <c r="XBV165" s="342"/>
      <c r="XBW165" s="343"/>
      <c r="XBX165" s="342"/>
      <c r="XBY165" s="344"/>
      <c r="XBZ165" s="337"/>
      <c r="XCA165" s="337"/>
      <c r="XCB165" s="337"/>
      <c r="XCC165" s="344"/>
      <c r="XCD165" s="345"/>
      <c r="XCE165" s="346"/>
      <c r="XCF165" s="347"/>
      <c r="XCG165" s="347"/>
      <c r="XCH165" s="347"/>
      <c r="XCI165" s="347"/>
      <c r="XCJ165" s="348"/>
      <c r="XCK165" s="348"/>
      <c r="XCL165" s="348"/>
      <c r="XCM165" s="348"/>
      <c r="XCN165" s="348"/>
      <c r="XCO165" s="348"/>
      <c r="XCP165" s="348"/>
      <c r="XCQ165" s="333"/>
      <c r="XCR165" s="334"/>
      <c r="XCS165" s="335"/>
      <c r="XCT165" s="336"/>
      <c r="XCU165" s="337"/>
      <c r="XCV165" s="334"/>
      <c r="XCW165" s="338"/>
      <c r="XCX165" s="335"/>
      <c r="XCY165" s="336"/>
      <c r="XCZ165" s="339"/>
      <c r="XDA165" s="334"/>
      <c r="XDB165" s="339"/>
      <c r="XDC165" s="340"/>
      <c r="XDD165" s="337"/>
      <c r="XDE165" s="337"/>
      <c r="XDF165" s="278"/>
      <c r="XDG165" s="332"/>
      <c r="XDH165" s="38"/>
      <c r="XDI165" s="337"/>
      <c r="XDJ165" s="341"/>
      <c r="XDK165" s="342"/>
      <c r="XDL165" s="343"/>
      <c r="XDM165" s="342"/>
      <c r="XDN165" s="344"/>
      <c r="XDO165" s="337"/>
      <c r="XDP165" s="337"/>
      <c r="XDQ165" s="337"/>
      <c r="XDR165" s="344"/>
      <c r="XDS165" s="345"/>
      <c r="XDT165" s="346"/>
      <c r="XDU165" s="347"/>
      <c r="XDV165" s="347"/>
      <c r="XDW165" s="347"/>
      <c r="XDX165" s="347"/>
      <c r="XDY165" s="348"/>
      <c r="XDZ165" s="348"/>
      <c r="XEA165" s="348"/>
      <c r="XEB165" s="348"/>
      <c r="XEC165" s="348"/>
      <c r="XED165" s="348"/>
      <c r="XEE165" s="348"/>
      <c r="XEF165" s="333"/>
      <c r="XEG165" s="334"/>
      <c r="XEH165" s="335"/>
      <c r="XEI165" s="336"/>
      <c r="XEJ165" s="337"/>
      <c r="XEK165" s="334"/>
      <c r="XEL165" s="338"/>
      <c r="XEM165" s="335"/>
      <c r="XEN165" s="336"/>
      <c r="XEO165" s="339"/>
      <c r="XEP165" s="334"/>
      <c r="XEQ165" s="339"/>
      <c r="XER165" s="340"/>
      <c r="XES165" s="337"/>
      <c r="XET165" s="337"/>
      <c r="XEU165" s="278"/>
      <c r="XEV165" s="332"/>
      <c r="XEW165" s="38"/>
      <c r="XEX165" s="337"/>
      <c r="XEY165" s="341"/>
      <c r="XEZ165" s="342"/>
      <c r="XFA165" s="343"/>
      <c r="XFB165" s="342"/>
      <c r="XFC165" s="344"/>
      <c r="XFD165" s="337"/>
    </row>
    <row r="166" spans="1:16384" s="350" customFormat="1" x14ac:dyDescent="0.3">
      <c r="A166" s="333">
        <f>WEEKNUM(plachta3434235[[#This Row],[LOADING DATE]],21)</f>
        <v>5</v>
      </c>
      <c r="B166" s="334" t="s">
        <v>82</v>
      </c>
      <c r="C166" s="335" t="s">
        <v>45</v>
      </c>
      <c r="D166" s="336" t="s">
        <v>83</v>
      </c>
      <c r="E166" s="337" t="s">
        <v>84</v>
      </c>
      <c r="F166" s="334">
        <v>45324</v>
      </c>
      <c r="G166" s="338">
        <v>0.29166666666666669</v>
      </c>
      <c r="H166" s="335" t="s">
        <v>42</v>
      </c>
      <c r="I166" s="336" t="s">
        <v>85</v>
      </c>
      <c r="J166" s="339" t="s">
        <v>86</v>
      </c>
      <c r="K166" s="334">
        <v>45328</v>
      </c>
      <c r="L166" s="354" t="s">
        <v>288</v>
      </c>
      <c r="M166" s="340" t="s">
        <v>594</v>
      </c>
      <c r="N166" s="337" t="s">
        <v>67</v>
      </c>
      <c r="O166" s="337" t="s">
        <v>49</v>
      </c>
      <c r="P166" s="278"/>
      <c r="Q166" s="332" t="s">
        <v>595</v>
      </c>
      <c r="R166" s="38" t="s">
        <v>596</v>
      </c>
      <c r="S166" s="337">
        <v>990</v>
      </c>
      <c r="T166" s="341">
        <v>950</v>
      </c>
      <c r="U166" s="342">
        <f>plachta3434235[[#This Row],[SALES '[€']]]-plachta3434235[[#This Row],[PURCHASE '[€']]]</f>
        <v>40</v>
      </c>
      <c r="V166" s="343">
        <f>plachta3434235[[#This Row],[MARGIN '[€']]]/plachta3434235[[#This Row],[SALES '[€']]]</f>
        <v>4.0404040404040407E-2</v>
      </c>
      <c r="W166" s="342"/>
      <c r="X166" s="344"/>
      <c r="Y166" s="337">
        <v>872</v>
      </c>
      <c r="Z166" s="337"/>
      <c r="AA166" s="337" t="s">
        <v>53</v>
      </c>
      <c r="AB166" s="344">
        <f>plachta3434235[[#This Row],[PURCHASE '[€']]]/plachta3434235[[#This Row],[KM]]</f>
        <v>1.0894495412844036</v>
      </c>
      <c r="AC166" s="345">
        <f>plachta3434235[[#This Row],[SALES '[€']]]/plachta3434235[[#This Row],[KM]]</f>
        <v>1.1353211009174311</v>
      </c>
      <c r="AD166" s="346"/>
      <c r="AE166" s="347"/>
      <c r="AF166" s="347"/>
      <c r="AG166" s="347"/>
      <c r="AH166" s="347"/>
      <c r="AI166" s="348"/>
      <c r="AJ166" s="348"/>
      <c r="AK166" s="348"/>
      <c r="AL166" s="348" t="str">
        <f>IF(plachta3434235[[#This Row],[DELIVERY TIME]]="STORNO","CANCELLED","OK")</f>
        <v>CANCELLED</v>
      </c>
      <c r="AM166" s="348"/>
      <c r="AN166" s="348" t="str">
        <f>IF(RIGHT(plachta3434235[[#This Row],[CARRIER]],3)="-MF",921,"")</f>
        <v/>
      </c>
      <c r="AO166" s="348"/>
    </row>
    <row r="167" spans="1:16384" s="255" customFormat="1" x14ac:dyDescent="0.3">
      <c r="A167" s="233">
        <f>WEEKNUM(plachta3434235[[#This Row],[LOADING DATE]],21)</f>
        <v>5</v>
      </c>
      <c r="B167" s="234" t="s">
        <v>82</v>
      </c>
      <c r="C167" s="235" t="s">
        <v>45</v>
      </c>
      <c r="D167" s="236" t="s">
        <v>83</v>
      </c>
      <c r="E167" s="237" t="s">
        <v>84</v>
      </c>
      <c r="F167" s="238">
        <v>45324</v>
      </c>
      <c r="G167" s="239">
        <v>0.45833333333333331</v>
      </c>
      <c r="H167" s="235" t="s">
        <v>42</v>
      </c>
      <c r="I167" s="236" t="s">
        <v>85</v>
      </c>
      <c r="J167" s="240" t="s">
        <v>86</v>
      </c>
      <c r="K167" s="234">
        <v>45327</v>
      </c>
      <c r="L167" s="259">
        <v>0.4375</v>
      </c>
      <c r="M167" s="242" t="s">
        <v>597</v>
      </c>
      <c r="N167" s="237" t="s">
        <v>67</v>
      </c>
      <c r="O167" s="237" t="s">
        <v>49</v>
      </c>
      <c r="P167" s="243"/>
      <c r="Q167" s="261" t="s">
        <v>598</v>
      </c>
      <c r="R167" s="32" t="s">
        <v>184</v>
      </c>
      <c r="S167" s="250">
        <v>990</v>
      </c>
      <c r="T167" s="246">
        <v>950</v>
      </c>
      <c r="U167" s="247">
        <f>plachta3434235[[#This Row],[SALES '[€']]]-plachta3434235[[#This Row],[PURCHASE '[€']]]</f>
        <v>40</v>
      </c>
      <c r="V167" s="248">
        <f>plachta3434235[[#This Row],[MARGIN '[€']]]/plachta3434235[[#This Row],[SALES '[€']]]</f>
        <v>4.0404040404040407E-2</v>
      </c>
      <c r="W167" s="247">
        <v>9215171333</v>
      </c>
      <c r="X167" s="249" t="s">
        <v>599</v>
      </c>
      <c r="Y167" s="250">
        <v>872</v>
      </c>
      <c r="Z167" s="250"/>
      <c r="AA167" s="250" t="s">
        <v>53</v>
      </c>
      <c r="AB167" s="249">
        <f>plachta3434235[[#This Row],[PURCHASE '[€']]]/plachta3434235[[#This Row],[KM]]</f>
        <v>1.0894495412844036</v>
      </c>
      <c r="AC167" s="251">
        <f>plachta3434235[[#This Row],[SALES '[€']]]/plachta3434235[[#This Row],[KM]]</f>
        <v>1.1353211009174311</v>
      </c>
      <c r="AD167" s="252"/>
      <c r="AE167" s="253"/>
      <c r="AF167" s="253"/>
      <c r="AG167" s="253"/>
      <c r="AH167" s="253"/>
      <c r="AI167" s="254"/>
      <c r="AJ167" s="254"/>
      <c r="AK167" s="254"/>
      <c r="AL167" s="254" t="str">
        <f>IF(plachta3434235[[#This Row],[DELIVERY TIME]]="STORNO","CANCELLED","OK")</f>
        <v>OK</v>
      </c>
      <c r="AM167" s="254"/>
      <c r="AN167" s="254" t="str">
        <f>IF(RIGHT(plachta3434235[[#This Row],[CARRIER]],3)="-MF",921,"")</f>
        <v/>
      </c>
      <c r="AO167" s="254"/>
    </row>
    <row r="168" spans="1:16384" s="350" customFormat="1" x14ac:dyDescent="0.3">
      <c r="A168" s="333">
        <f>WEEKNUM(plachta3434235[[#This Row],[LOADING DATE]],21)</f>
        <v>5</v>
      </c>
      <c r="B168" s="334" t="s">
        <v>82</v>
      </c>
      <c r="C168" s="335" t="s">
        <v>45</v>
      </c>
      <c r="D168" s="336" t="s">
        <v>83</v>
      </c>
      <c r="E168" s="337" t="s">
        <v>84</v>
      </c>
      <c r="F168" s="334">
        <v>45324</v>
      </c>
      <c r="G168" s="338">
        <v>0.41666666666666669</v>
      </c>
      <c r="H168" s="335" t="s">
        <v>42</v>
      </c>
      <c r="I168" s="336" t="s">
        <v>85</v>
      </c>
      <c r="J168" s="339" t="s">
        <v>86</v>
      </c>
      <c r="K168" s="334">
        <v>45327</v>
      </c>
      <c r="L168" s="339" t="s">
        <v>288</v>
      </c>
      <c r="M168" s="340" t="s">
        <v>600</v>
      </c>
      <c r="N168" s="337" t="s">
        <v>67</v>
      </c>
      <c r="O168" s="337" t="s">
        <v>49</v>
      </c>
      <c r="P168" s="278"/>
      <c r="Q168" s="332" t="s">
        <v>601</v>
      </c>
      <c r="R168" s="38" t="s">
        <v>184</v>
      </c>
      <c r="S168" s="337">
        <v>990</v>
      </c>
      <c r="T168" s="341">
        <v>950</v>
      </c>
      <c r="U168" s="342">
        <f>plachta3434235[[#This Row],[SALES '[€']]]-plachta3434235[[#This Row],[PURCHASE '[€']]]</f>
        <v>40</v>
      </c>
      <c r="V168" s="343">
        <f>plachta3434235[[#This Row],[MARGIN '[€']]]/plachta3434235[[#This Row],[SALES '[€']]]</f>
        <v>4.0404040404040407E-2</v>
      </c>
      <c r="W168" s="342"/>
      <c r="X168" s="344"/>
      <c r="Y168" s="337">
        <v>872</v>
      </c>
      <c r="Z168" s="337"/>
      <c r="AA168" s="337" t="s">
        <v>53</v>
      </c>
      <c r="AB168" s="344">
        <f>plachta3434235[[#This Row],[PURCHASE '[€']]]/plachta3434235[[#This Row],[KM]]</f>
        <v>1.0894495412844036</v>
      </c>
      <c r="AC168" s="345">
        <f>plachta3434235[[#This Row],[SALES '[€']]]/plachta3434235[[#This Row],[KM]]</f>
        <v>1.1353211009174311</v>
      </c>
      <c r="AD168" s="346"/>
      <c r="AE168" s="347"/>
      <c r="AF168" s="347"/>
      <c r="AG168" s="347"/>
      <c r="AH168" s="347"/>
      <c r="AI168" s="348"/>
      <c r="AJ168" s="348"/>
      <c r="AK168" s="348"/>
      <c r="AL168" s="348" t="str">
        <f>IF(plachta3434235[[#This Row],[DELIVERY TIME]]="STORNO","CANCELLED","OK")</f>
        <v>CANCELLED</v>
      </c>
      <c r="AM168" s="348"/>
      <c r="AN168" s="348" t="str">
        <f>IF(RIGHT(plachta3434235[[#This Row],[CARRIER]],3)="-MF",921,"")</f>
        <v/>
      </c>
      <c r="AO168" s="348"/>
    </row>
    <row r="169" spans="1:16384" x14ac:dyDescent="0.3">
      <c r="A169" s="73">
        <f>WEEKNUM(plachta3434235[[#This Row],[LOADING DATE]],21)</f>
        <v>5</v>
      </c>
      <c r="B169" s="79" t="s">
        <v>41</v>
      </c>
      <c r="C169" s="84" t="s">
        <v>42</v>
      </c>
      <c r="D169" s="26" t="s">
        <v>43</v>
      </c>
      <c r="E169" s="25" t="s">
        <v>44</v>
      </c>
      <c r="F169" s="79">
        <v>45322</v>
      </c>
      <c r="G169" s="28">
        <v>0.45833333333333331</v>
      </c>
      <c r="H169" s="84" t="s">
        <v>45</v>
      </c>
      <c r="I169" s="26" t="s">
        <v>46</v>
      </c>
      <c r="J169" s="25" t="s">
        <v>47</v>
      </c>
      <c r="K169" s="79">
        <v>45323</v>
      </c>
      <c r="L169" s="28">
        <v>0.45833333333333331</v>
      </c>
      <c r="M169" s="52">
        <v>5201882</v>
      </c>
      <c r="N169" s="25" t="s">
        <v>48</v>
      </c>
      <c r="O169" s="25" t="s">
        <v>49</v>
      </c>
      <c r="P169" s="25"/>
      <c r="Q169" s="53" t="s">
        <v>602</v>
      </c>
      <c r="R169" s="25" t="s">
        <v>51</v>
      </c>
      <c r="S169" s="25">
        <v>1141</v>
      </c>
      <c r="T169" s="52">
        <v>1017</v>
      </c>
      <c r="U169" s="39">
        <f>plachta3434235[[#This Row],[SALES '[€']]]-plachta3434235[[#This Row],[PURCHASE '[€']]]</f>
        <v>124</v>
      </c>
      <c r="V169" s="119">
        <f>plachta3434235[[#This Row],[MARGIN '[€']]]/plachta3434235[[#This Row],[SALES '[€']]]</f>
        <v>0.10867659947414549</v>
      </c>
      <c r="W169" s="39">
        <v>9215171195</v>
      </c>
      <c r="X169" s="40" t="s">
        <v>603</v>
      </c>
      <c r="Y169" s="32">
        <v>872</v>
      </c>
      <c r="Z169" s="32"/>
      <c r="AA169" s="32" t="s">
        <v>53</v>
      </c>
      <c r="AB169" s="40">
        <f>plachta3434235[[#This Row],[PURCHASE '[€']]]/plachta3434235[[#This Row],[KM]]</f>
        <v>1.1662844036697249</v>
      </c>
      <c r="AC169" s="118">
        <f>plachta3434235[[#This Row],[SALES '[€']]]/plachta3434235[[#This Row],[KM]]</f>
        <v>1.3084862385321101</v>
      </c>
      <c r="AD169" s="90"/>
      <c r="AE169" s="91"/>
      <c r="AF169" s="91"/>
      <c r="AG169" s="91"/>
      <c r="AH169" s="91"/>
      <c r="AI169" s="97"/>
      <c r="AJ169" s="97"/>
      <c r="AK169" s="97"/>
      <c r="AL169" s="97" t="str">
        <f>IF(plachta3434235[[#This Row],[DELIVERY TIME]]="STORNO","CANCELLED","OK")</f>
        <v>OK</v>
      </c>
      <c r="AM169" s="97"/>
      <c r="AN169" s="97" t="str">
        <f>IF(RIGHT(plachta3434235[[#This Row],[CARRIER]],3)="-MF",921,"")</f>
        <v/>
      </c>
      <c r="AO169" s="97"/>
    </row>
    <row r="170" spans="1:16384" x14ac:dyDescent="0.3">
      <c r="A170" s="73">
        <f>WEEKNUM(plachta3434235[[#This Row],[LOADING DATE]],21)</f>
        <v>5</v>
      </c>
      <c r="B170" s="79" t="s">
        <v>41</v>
      </c>
      <c r="C170" s="84" t="s">
        <v>42</v>
      </c>
      <c r="D170" s="26" t="s">
        <v>43</v>
      </c>
      <c r="E170" s="25" t="s">
        <v>44</v>
      </c>
      <c r="F170" s="79">
        <v>45323</v>
      </c>
      <c r="G170" s="28">
        <v>0.45833333333333331</v>
      </c>
      <c r="H170" s="84" t="s">
        <v>45</v>
      </c>
      <c r="I170" s="26" t="s">
        <v>46</v>
      </c>
      <c r="J170" s="25" t="s">
        <v>47</v>
      </c>
      <c r="K170" s="79">
        <v>45324</v>
      </c>
      <c r="L170" s="28">
        <v>0.45833333333333331</v>
      </c>
      <c r="M170" s="52">
        <v>5205446</v>
      </c>
      <c r="N170" s="25" t="s">
        <v>48</v>
      </c>
      <c r="O170" s="25" t="s">
        <v>49</v>
      </c>
      <c r="P170" s="25"/>
      <c r="Q170" s="53" t="s">
        <v>604</v>
      </c>
      <c r="R170" s="25" t="s">
        <v>51</v>
      </c>
      <c r="S170" s="25">
        <v>1141</v>
      </c>
      <c r="T170" s="52">
        <v>1017</v>
      </c>
      <c r="U170" s="39">
        <f>plachta3434235[[#This Row],[SALES '[€']]]-plachta3434235[[#This Row],[PURCHASE '[€']]]</f>
        <v>124</v>
      </c>
      <c r="V170" s="119">
        <f>plachta3434235[[#This Row],[MARGIN '[€']]]/plachta3434235[[#This Row],[SALES '[€']]]</f>
        <v>0.10867659947414549</v>
      </c>
      <c r="W170" s="39">
        <v>9215171196</v>
      </c>
      <c r="X170" s="40" t="s">
        <v>605</v>
      </c>
      <c r="Y170" s="32">
        <v>872</v>
      </c>
      <c r="Z170" s="32"/>
      <c r="AA170" s="32" t="s">
        <v>53</v>
      </c>
      <c r="AB170" s="40">
        <f>plachta3434235[[#This Row],[PURCHASE '[€']]]/plachta3434235[[#This Row],[KM]]</f>
        <v>1.1662844036697249</v>
      </c>
      <c r="AC170" s="118">
        <f>plachta3434235[[#This Row],[SALES '[€']]]/plachta3434235[[#This Row],[KM]]</f>
        <v>1.3084862385321101</v>
      </c>
      <c r="AD170" s="90"/>
      <c r="AE170" s="91"/>
      <c r="AF170" s="91"/>
      <c r="AG170" s="91"/>
      <c r="AH170" s="91"/>
      <c r="AI170" s="97"/>
      <c r="AJ170" s="97"/>
      <c r="AK170" s="97"/>
      <c r="AL170" s="97" t="str">
        <f>IF(plachta3434235[[#This Row],[DELIVERY TIME]]="STORNO","CANCELLED","OK")</f>
        <v>OK</v>
      </c>
      <c r="AM170" s="97"/>
      <c r="AN170" s="97" t="str">
        <f>IF(RIGHT(plachta3434235[[#This Row],[CARRIER]],3)="-MF",921,"")</f>
        <v/>
      </c>
      <c r="AO170" s="97"/>
    </row>
    <row r="171" spans="1:16384" x14ac:dyDescent="0.3">
      <c r="A171" s="73">
        <f>WEEKNUM(plachta3434235[[#This Row],[LOADING DATE]],21)</f>
        <v>4</v>
      </c>
      <c r="B171" s="30" t="s">
        <v>73</v>
      </c>
      <c r="C171" s="66" t="s">
        <v>42</v>
      </c>
      <c r="D171" s="31" t="s">
        <v>606</v>
      </c>
      <c r="E171" s="32" t="s">
        <v>607</v>
      </c>
      <c r="F171" s="30">
        <v>45317</v>
      </c>
      <c r="G171" s="28">
        <v>0.5</v>
      </c>
      <c r="H171" s="66" t="s">
        <v>150</v>
      </c>
      <c r="I171" s="31" t="s">
        <v>75</v>
      </c>
      <c r="J171" s="32" t="s">
        <v>76</v>
      </c>
      <c r="K171" s="79">
        <v>45322</v>
      </c>
      <c r="L171" s="92">
        <v>0.5</v>
      </c>
      <c r="M171" s="37">
        <v>31359256</v>
      </c>
      <c r="N171" s="32" t="s">
        <v>48</v>
      </c>
      <c r="O171" s="32" t="s">
        <v>78</v>
      </c>
      <c r="P171" s="32" t="s">
        <v>608</v>
      </c>
      <c r="Q171" s="53" t="s">
        <v>609</v>
      </c>
      <c r="R171" s="32" t="s">
        <v>80</v>
      </c>
      <c r="S171" s="32">
        <v>1967.92</v>
      </c>
      <c r="T171" s="37">
        <v>1200</v>
      </c>
      <c r="U171" s="39">
        <f>plachta3434235[[#This Row],[SALES '[€']]]-plachta3434235[[#This Row],[PURCHASE '[€']]]</f>
        <v>767.92000000000007</v>
      </c>
      <c r="V171" s="119">
        <f>plachta3434235[[#This Row],[MARGIN '[€']]]/plachta3434235[[#This Row],[SALES '[€']]]</f>
        <v>0.39021911459815439</v>
      </c>
      <c r="W171" s="39">
        <v>9215171199</v>
      </c>
      <c r="X171" s="40" t="s">
        <v>610</v>
      </c>
      <c r="Y171" s="32">
        <v>1068</v>
      </c>
      <c r="Z171" s="32"/>
      <c r="AA171" s="32" t="s">
        <v>53</v>
      </c>
      <c r="AB171" s="40">
        <f>plachta3434235[[#This Row],[PURCHASE '[€']]]/plachta3434235[[#This Row],[KM]]</f>
        <v>1.1235955056179776</v>
      </c>
      <c r="AC171" s="118">
        <f>plachta3434235[[#This Row],[SALES '[€']]]/plachta3434235[[#This Row],[KM]]</f>
        <v>1.8426217228464421</v>
      </c>
      <c r="AD171" s="68"/>
      <c r="AE171" s="41"/>
      <c r="AF171" s="41"/>
      <c r="AG171" s="41"/>
      <c r="AH171" s="41"/>
      <c r="AI171" s="42"/>
      <c r="AJ171" s="42"/>
      <c r="AK171" s="42"/>
      <c r="AL171" s="42" t="str">
        <f>IF(plachta3434235[[#This Row],[DELIVERY TIME]]="STORNO","CANCELLED","OK")</f>
        <v>OK</v>
      </c>
      <c r="AM171" s="42"/>
      <c r="AN171" s="42" t="str">
        <f>IF(RIGHT(plachta3434235[[#This Row],[CARRIER]],3)="-MF",921,"")</f>
        <v/>
      </c>
      <c r="AO171" s="42"/>
    </row>
    <row r="172" spans="1:16384" s="229" customFormat="1" ht="14.4" x14ac:dyDescent="0.3">
      <c r="A172" s="208">
        <f>WEEKNUM(plachta3434235[[#This Row],[LOADING DATE]],21)</f>
        <v>5</v>
      </c>
      <c r="B172" s="209" t="s">
        <v>149</v>
      </c>
      <c r="C172" s="210" t="s">
        <v>150</v>
      </c>
      <c r="D172" s="211" t="s">
        <v>151</v>
      </c>
      <c r="E172" s="212" t="s">
        <v>152</v>
      </c>
      <c r="F172" s="209">
        <v>45320</v>
      </c>
      <c r="G172" s="213" t="s">
        <v>611</v>
      </c>
      <c r="H172" s="214" t="s">
        <v>42</v>
      </c>
      <c r="I172" s="211" t="s">
        <v>85</v>
      </c>
      <c r="J172" s="212" t="s">
        <v>86</v>
      </c>
      <c r="K172" s="215">
        <v>45321</v>
      </c>
      <c r="L172" s="265">
        <v>0.25</v>
      </c>
      <c r="M172" s="216"/>
      <c r="N172" s="212" t="s">
        <v>48</v>
      </c>
      <c r="O172" s="212" t="s">
        <v>49</v>
      </c>
      <c r="P172" s="217"/>
      <c r="Q172" s="218" t="s">
        <v>612</v>
      </c>
      <c r="R172" s="219" t="s">
        <v>258</v>
      </c>
      <c r="S172" s="219">
        <v>1470</v>
      </c>
      <c r="T172" s="220">
        <v>1350</v>
      </c>
      <c r="U172" s="221">
        <f>plachta3434235[[#This Row],[SALES '[€']]]-plachta3434235[[#This Row],[PURCHASE '[€']]]</f>
        <v>120</v>
      </c>
      <c r="V172" s="222">
        <f>plachta3434235[[#This Row],[MARGIN '[€']]]/plachta3434235[[#This Row],[SALES '[€']]]</f>
        <v>8.1632653061224483E-2</v>
      </c>
      <c r="W172" s="221">
        <v>329273799</v>
      </c>
      <c r="X172" s="223" t="s">
        <v>613</v>
      </c>
      <c r="Y172" s="224">
        <v>1450</v>
      </c>
      <c r="Z172" s="224"/>
      <c r="AA172" s="224" t="s">
        <v>53</v>
      </c>
      <c r="AB172" s="223">
        <f>plachta3434235[[#This Row],[PURCHASE '[€']]]/plachta3434235[[#This Row],[KM]]</f>
        <v>0.93103448275862066</v>
      </c>
      <c r="AC172" s="225">
        <f>plachta3434235[[#This Row],[SALES '[€']]]/plachta3434235[[#This Row],[KM]]</f>
        <v>1.0137931034482759</v>
      </c>
      <c r="AD172" s="226"/>
      <c r="AE172" s="227"/>
      <c r="AF172" s="227"/>
      <c r="AG172" s="227"/>
      <c r="AH172" s="227"/>
      <c r="AI172" s="228"/>
      <c r="AJ172" s="228"/>
      <c r="AK172" s="228"/>
      <c r="AL172" s="228" t="str">
        <f>IF(plachta3434235[[#This Row],[DELIVERY TIME]]="STORNO","CANCELLED","OK")</f>
        <v>OK</v>
      </c>
      <c r="AM172" s="228"/>
      <c r="AN172" s="228" t="str">
        <f>IF(RIGHT(plachta3434235[[#This Row],[CARRIER]],3)="-MF",921,"")</f>
        <v/>
      </c>
      <c r="AO172" s="228"/>
    </row>
    <row r="173" spans="1:16384" s="229" customFormat="1" ht="14.4" x14ac:dyDescent="0.3">
      <c r="A173" s="208">
        <f>WEEKNUM(plachta3434235[[#This Row],[LOADING DATE]],21)</f>
        <v>5</v>
      </c>
      <c r="B173" s="209" t="s">
        <v>149</v>
      </c>
      <c r="C173" s="210" t="s">
        <v>150</v>
      </c>
      <c r="D173" s="211" t="s">
        <v>151</v>
      </c>
      <c r="E173" s="212" t="s">
        <v>152</v>
      </c>
      <c r="F173" s="209">
        <v>45321</v>
      </c>
      <c r="G173" s="213" t="s">
        <v>153</v>
      </c>
      <c r="H173" s="214" t="s">
        <v>42</v>
      </c>
      <c r="I173" s="211" t="s">
        <v>85</v>
      </c>
      <c r="J173" s="212" t="s">
        <v>86</v>
      </c>
      <c r="K173" s="215">
        <v>45323</v>
      </c>
      <c r="L173" s="265">
        <v>0.625</v>
      </c>
      <c r="M173" s="216"/>
      <c r="N173" s="212" t="s">
        <v>48</v>
      </c>
      <c r="O173" s="212" t="s">
        <v>49</v>
      </c>
      <c r="P173" s="217"/>
      <c r="Q173" s="218" t="s">
        <v>614</v>
      </c>
      <c r="R173" s="219" t="s">
        <v>615</v>
      </c>
      <c r="S173" s="219">
        <v>1470</v>
      </c>
      <c r="T173" s="220">
        <v>1385</v>
      </c>
      <c r="U173" s="221">
        <f>plachta3434235[[#This Row],[SALES '[€']]]-plachta3434235[[#This Row],[PURCHASE '[€']]]</f>
        <v>85</v>
      </c>
      <c r="V173" s="222">
        <f>plachta3434235[[#This Row],[MARGIN '[€']]]/plachta3434235[[#This Row],[SALES '[€']]]</f>
        <v>5.7823129251700682E-2</v>
      </c>
      <c r="W173" s="221">
        <v>329274017</v>
      </c>
      <c r="X173" s="223" t="s">
        <v>616</v>
      </c>
      <c r="Y173" s="224">
        <v>1450</v>
      </c>
      <c r="Z173" s="224"/>
      <c r="AA173" s="224" t="s">
        <v>53</v>
      </c>
      <c r="AB173" s="223">
        <f>plachta3434235[[#This Row],[PURCHASE '[€']]]/plachta3434235[[#This Row],[KM]]</f>
        <v>0.95517241379310347</v>
      </c>
      <c r="AC173" s="225">
        <f>plachta3434235[[#This Row],[SALES '[€']]]/plachta3434235[[#This Row],[KM]]</f>
        <v>1.0137931034482759</v>
      </c>
      <c r="AD173" s="226"/>
      <c r="AE173" s="227"/>
      <c r="AF173" s="227"/>
      <c r="AG173" s="227"/>
      <c r="AH173" s="227"/>
      <c r="AI173" s="228"/>
      <c r="AJ173" s="228"/>
      <c r="AK173" s="228"/>
      <c r="AL173" s="228" t="str">
        <f>IF(plachta3434235[[#This Row],[DELIVERY TIME]]="STORNO","CANCELLED","OK")</f>
        <v>OK</v>
      </c>
      <c r="AM173" s="228"/>
      <c r="AN173" s="228" t="str">
        <f>IF(RIGHT(plachta3434235[[#This Row],[CARRIER]],3)="-MF",921,"")</f>
        <v/>
      </c>
      <c r="AO173" s="228"/>
    </row>
    <row r="174" spans="1:16384" s="229" customFormat="1" ht="14.4" x14ac:dyDescent="0.3">
      <c r="A174" s="208">
        <f>WEEKNUM(plachta3434235[[#This Row],[LOADING DATE]],21)</f>
        <v>5</v>
      </c>
      <c r="B174" s="209" t="s">
        <v>149</v>
      </c>
      <c r="C174" s="210" t="s">
        <v>150</v>
      </c>
      <c r="D174" s="211" t="s">
        <v>151</v>
      </c>
      <c r="E174" s="212" t="s">
        <v>152</v>
      </c>
      <c r="F174" s="209">
        <v>45322</v>
      </c>
      <c r="G174" s="213" t="s">
        <v>153</v>
      </c>
      <c r="H174" s="214" t="s">
        <v>42</v>
      </c>
      <c r="I174" s="211" t="s">
        <v>85</v>
      </c>
      <c r="J174" s="212" t="s">
        <v>86</v>
      </c>
      <c r="K174" s="215">
        <v>45324</v>
      </c>
      <c r="L174" s="265">
        <v>0.25</v>
      </c>
      <c r="M174" s="279" t="s">
        <v>617</v>
      </c>
      <c r="N174" s="212" t="s">
        <v>48</v>
      </c>
      <c r="O174" s="212" t="s">
        <v>49</v>
      </c>
      <c r="P174" s="217"/>
      <c r="Q174" s="218" t="s">
        <v>618</v>
      </c>
      <c r="R174" s="64" t="s">
        <v>619</v>
      </c>
      <c r="S174" s="219">
        <v>1470</v>
      </c>
      <c r="T174" s="155">
        <v>1854.49</v>
      </c>
      <c r="U174" s="221">
        <f>plachta3434235[[#This Row],[SALES '[€']]]-plachta3434235[[#This Row],[PURCHASE '[€']]]</f>
        <v>-384.49</v>
      </c>
      <c r="V174" s="222">
        <f>plachta3434235[[#This Row],[MARGIN '[€']]]/plachta3434235[[#This Row],[SALES '[€']]]</f>
        <v>-0.26155782312925169</v>
      </c>
      <c r="W174" s="221">
        <v>329274214</v>
      </c>
      <c r="X174" s="223" t="s">
        <v>620</v>
      </c>
      <c r="Y174" s="224">
        <v>1399</v>
      </c>
      <c r="Z174" s="224">
        <v>201</v>
      </c>
      <c r="AA174" s="224" t="s">
        <v>53</v>
      </c>
      <c r="AB174" s="223">
        <f>plachta3434235[[#This Row],[PURCHASE '[€']]]/plachta3434235[[#This Row],[KM]]</f>
        <v>1.3255825589706933</v>
      </c>
      <c r="AC174" s="225">
        <f>plachta3434235[[#This Row],[SALES '[€']]]/plachta3434235[[#This Row],[KM]]</f>
        <v>1.0507505360972123</v>
      </c>
      <c r="AD174" s="226"/>
      <c r="AE174" s="227"/>
      <c r="AF174" s="227"/>
      <c r="AG174" s="227"/>
      <c r="AH174" s="227"/>
      <c r="AI174" s="228"/>
      <c r="AJ174" s="228"/>
      <c r="AK174" s="228"/>
      <c r="AL174" s="228" t="str">
        <f>IF(plachta3434235[[#This Row],[DELIVERY TIME]]="STORNO","CANCELLED","OK")</f>
        <v>OK</v>
      </c>
      <c r="AM174" s="228"/>
      <c r="AN174" s="228">
        <f>IF(RIGHT(plachta3434235[[#This Row],[CARRIER]],3)="-MF",921,"")</f>
        <v>921</v>
      </c>
      <c r="AO174" s="228"/>
    </row>
    <row r="175" spans="1:16384" s="229" customFormat="1" ht="14.4" x14ac:dyDescent="0.3">
      <c r="A175" s="208">
        <f>WEEKNUM(plachta3434235[[#This Row],[LOADING DATE]],21)</f>
        <v>5</v>
      </c>
      <c r="B175" s="209" t="s">
        <v>149</v>
      </c>
      <c r="C175" s="210" t="s">
        <v>150</v>
      </c>
      <c r="D175" s="211" t="s">
        <v>151</v>
      </c>
      <c r="E175" s="212" t="s">
        <v>152</v>
      </c>
      <c r="F175" s="209">
        <v>45322</v>
      </c>
      <c r="G175" s="213" t="s">
        <v>159</v>
      </c>
      <c r="H175" s="214" t="s">
        <v>42</v>
      </c>
      <c r="I175" s="211" t="s">
        <v>85</v>
      </c>
      <c r="J175" s="212" t="s">
        <v>86</v>
      </c>
      <c r="K175" s="215">
        <v>45324</v>
      </c>
      <c r="L175" s="265">
        <v>0.625</v>
      </c>
      <c r="M175" s="331" t="s">
        <v>617</v>
      </c>
      <c r="N175" s="212" t="s">
        <v>48</v>
      </c>
      <c r="O175" s="212" t="s">
        <v>49</v>
      </c>
      <c r="P175" s="217" t="s">
        <v>621</v>
      </c>
      <c r="Q175" s="303" t="s">
        <v>622</v>
      </c>
      <c r="R175" s="232" t="s">
        <v>623</v>
      </c>
      <c r="S175" s="224">
        <v>1470</v>
      </c>
      <c r="T175" s="155">
        <v>1635.59</v>
      </c>
      <c r="U175" s="221">
        <f>plachta3434235[[#This Row],[SALES '[€']]]-plachta3434235[[#This Row],[PURCHASE '[€']]]</f>
        <v>-165.58999999999992</v>
      </c>
      <c r="V175" s="222">
        <f>plachta3434235[[#This Row],[MARGIN '[€']]]/plachta3434235[[#This Row],[SALES '[€']]]</f>
        <v>-0.11264625850340131</v>
      </c>
      <c r="W175" s="221">
        <v>329274211</v>
      </c>
      <c r="X175" s="223" t="s">
        <v>624</v>
      </c>
      <c r="Y175" s="224">
        <v>1399</v>
      </c>
      <c r="Z175" s="224">
        <v>2</v>
      </c>
      <c r="AA175" s="224" t="s">
        <v>53</v>
      </c>
      <c r="AB175" s="223">
        <f>plachta3434235[[#This Row],[PURCHASE '[€']]]/plachta3434235[[#This Row],[KM]]</f>
        <v>1.1691136526090065</v>
      </c>
      <c r="AC175" s="225">
        <f>plachta3434235[[#This Row],[SALES '[€']]]/plachta3434235[[#This Row],[KM]]</f>
        <v>1.0507505360972123</v>
      </c>
      <c r="AD175" s="226"/>
      <c r="AE175" s="227"/>
      <c r="AF175" s="227"/>
      <c r="AG175" s="227"/>
      <c r="AH175" s="227"/>
      <c r="AI175" s="228"/>
      <c r="AJ175" s="228"/>
      <c r="AK175" s="228"/>
      <c r="AL175" s="228" t="str">
        <f>IF(plachta3434235[[#This Row],[DELIVERY TIME]]="STORNO","CANCELLED","OK")</f>
        <v>OK</v>
      </c>
      <c r="AM175" s="228"/>
      <c r="AN175" s="228">
        <f>IF(RIGHT(plachta3434235[[#This Row],[CARRIER]],3)="-MF",921,"")</f>
        <v>921</v>
      </c>
      <c r="AO175" s="228"/>
    </row>
    <row r="176" spans="1:16384" s="229" customFormat="1" ht="14.4" x14ac:dyDescent="0.3">
      <c r="A176" s="208">
        <f>WEEKNUM(plachta3434235[[#This Row],[LOADING DATE]],21)</f>
        <v>5</v>
      </c>
      <c r="B176" s="209" t="s">
        <v>149</v>
      </c>
      <c r="C176" s="210" t="s">
        <v>150</v>
      </c>
      <c r="D176" s="211" t="s">
        <v>151</v>
      </c>
      <c r="E176" s="212" t="s">
        <v>152</v>
      </c>
      <c r="F176" s="209">
        <v>45323</v>
      </c>
      <c r="G176" s="213" t="s">
        <v>159</v>
      </c>
      <c r="H176" s="214" t="s">
        <v>42</v>
      </c>
      <c r="I176" s="211" t="s">
        <v>85</v>
      </c>
      <c r="J176" s="212" t="s">
        <v>86</v>
      </c>
      <c r="K176" s="215">
        <v>45327</v>
      </c>
      <c r="L176" s="265">
        <v>0.5625</v>
      </c>
      <c r="M176" s="216"/>
      <c r="N176" s="212" t="s">
        <v>48</v>
      </c>
      <c r="O176" s="212" t="s">
        <v>49</v>
      </c>
      <c r="P176" s="217"/>
      <c r="Q176" s="218" t="s">
        <v>625</v>
      </c>
      <c r="R176" s="64" t="s">
        <v>252</v>
      </c>
      <c r="S176" s="219">
        <v>1470</v>
      </c>
      <c r="T176" s="155">
        <v>1851.62</v>
      </c>
      <c r="U176" s="221">
        <f>plachta3434235[[#This Row],[SALES '[€']]]-plachta3434235[[#This Row],[PURCHASE '[€']]]</f>
        <v>-381.61999999999989</v>
      </c>
      <c r="V176" s="222">
        <f>plachta3434235[[#This Row],[MARGIN '[€']]]/plachta3434235[[#This Row],[SALES '[€']]]</f>
        <v>-0.25960544217687065</v>
      </c>
      <c r="W176" s="221">
        <v>329274449</v>
      </c>
      <c r="X176" s="223" t="s">
        <v>626</v>
      </c>
      <c r="Y176" s="224">
        <v>1386</v>
      </c>
      <c r="Z176" s="224">
        <v>197</v>
      </c>
      <c r="AA176" s="224" t="s">
        <v>53</v>
      </c>
      <c r="AB176" s="223">
        <f>plachta3434235[[#This Row],[PURCHASE '[€']]]/plachta3434235[[#This Row],[KM]]</f>
        <v>1.3359451659451658</v>
      </c>
      <c r="AC176" s="225">
        <f>plachta3434235[[#This Row],[SALES '[€']]]/plachta3434235[[#This Row],[KM]]</f>
        <v>1.0606060606060606</v>
      </c>
      <c r="AD176" s="226"/>
      <c r="AE176" s="227"/>
      <c r="AF176" s="227"/>
      <c r="AG176" s="227"/>
      <c r="AH176" s="227"/>
      <c r="AI176" s="228"/>
      <c r="AJ176" s="228"/>
      <c r="AK176" s="228"/>
      <c r="AL176" s="228" t="str">
        <f>IF(plachta3434235[[#This Row],[DELIVERY TIME]]="STORNO","CANCELLED","OK")</f>
        <v>OK</v>
      </c>
      <c r="AM176" s="228"/>
      <c r="AN176" s="228">
        <f>IF(RIGHT(plachta3434235[[#This Row],[CARRIER]],3)="-MF",921,"")</f>
        <v>921</v>
      </c>
      <c r="AO176" s="228"/>
    </row>
    <row r="177" spans="1:41" s="229" customFormat="1" ht="14.4" x14ac:dyDescent="0.3">
      <c r="A177" s="208">
        <f>WEEKNUM(plachta3434235[[#This Row],[LOADING DATE]],21)</f>
        <v>5</v>
      </c>
      <c r="B177" s="209" t="s">
        <v>149</v>
      </c>
      <c r="C177" s="210" t="s">
        <v>150</v>
      </c>
      <c r="D177" s="211" t="s">
        <v>151</v>
      </c>
      <c r="E177" s="212" t="s">
        <v>152</v>
      </c>
      <c r="F177" s="209">
        <v>45323</v>
      </c>
      <c r="G177" s="213" t="s">
        <v>153</v>
      </c>
      <c r="H177" s="214" t="s">
        <v>42</v>
      </c>
      <c r="I177" s="211" t="s">
        <v>85</v>
      </c>
      <c r="J177" s="212" t="s">
        <v>86</v>
      </c>
      <c r="K177" s="215">
        <v>45327</v>
      </c>
      <c r="L177" s="265">
        <v>0.5</v>
      </c>
      <c r="M177" s="216"/>
      <c r="N177" s="212" t="s">
        <v>48</v>
      </c>
      <c r="O177" s="212" t="s">
        <v>49</v>
      </c>
      <c r="P177" s="217"/>
      <c r="Q177" s="218" t="s">
        <v>627</v>
      </c>
      <c r="R177" s="219" t="s">
        <v>628</v>
      </c>
      <c r="S177" s="219">
        <v>1470</v>
      </c>
      <c r="T177" s="220">
        <v>1350</v>
      </c>
      <c r="U177" s="221">
        <f>plachta3434235[[#This Row],[SALES '[€']]]-plachta3434235[[#This Row],[PURCHASE '[€']]]</f>
        <v>120</v>
      </c>
      <c r="V177" s="222">
        <f>plachta3434235[[#This Row],[MARGIN '[€']]]/plachta3434235[[#This Row],[SALES '[€']]]</f>
        <v>8.1632653061224483E-2</v>
      </c>
      <c r="W177" s="221">
        <v>329274447</v>
      </c>
      <c r="X177" s="223" t="s">
        <v>629</v>
      </c>
      <c r="Y177" s="224">
        <v>1450</v>
      </c>
      <c r="Z177" s="224"/>
      <c r="AA177" s="224" t="s">
        <v>53</v>
      </c>
      <c r="AB177" s="223">
        <f>plachta3434235[[#This Row],[PURCHASE '[€']]]/plachta3434235[[#This Row],[KM]]</f>
        <v>0.93103448275862066</v>
      </c>
      <c r="AC177" s="225">
        <f>plachta3434235[[#This Row],[SALES '[€']]]/plachta3434235[[#This Row],[KM]]</f>
        <v>1.0137931034482759</v>
      </c>
      <c r="AD177" s="226"/>
      <c r="AE177" s="227"/>
      <c r="AF177" s="227"/>
      <c r="AG177" s="227"/>
      <c r="AH177" s="227"/>
      <c r="AI177" s="228"/>
      <c r="AJ177" s="228"/>
      <c r="AK177" s="228"/>
      <c r="AL177" s="228" t="str">
        <f>IF(plachta3434235[[#This Row],[DELIVERY TIME]]="STORNO","CANCELLED","OK")</f>
        <v>OK</v>
      </c>
      <c r="AM177" s="228"/>
      <c r="AN177" s="228" t="str">
        <f>IF(RIGHT(plachta3434235[[#This Row],[CARRIER]],3)="-MF",921,"")</f>
        <v/>
      </c>
      <c r="AO177" s="228"/>
    </row>
    <row r="178" spans="1:41" s="229" customFormat="1" ht="14.4" x14ac:dyDescent="0.3">
      <c r="A178" s="208">
        <f>WEEKNUM(plachta3434235[[#This Row],[LOADING DATE]],21)</f>
        <v>5</v>
      </c>
      <c r="B178" s="209" t="s">
        <v>149</v>
      </c>
      <c r="C178" s="210" t="s">
        <v>150</v>
      </c>
      <c r="D178" s="211" t="s">
        <v>151</v>
      </c>
      <c r="E178" s="212" t="s">
        <v>152</v>
      </c>
      <c r="F178" s="209">
        <v>45324</v>
      </c>
      <c r="G178" s="213" t="s">
        <v>153</v>
      </c>
      <c r="H178" s="214" t="s">
        <v>42</v>
      </c>
      <c r="I178" s="211" t="s">
        <v>85</v>
      </c>
      <c r="J178" s="212" t="s">
        <v>86</v>
      </c>
      <c r="K178" s="277">
        <v>45328</v>
      </c>
      <c r="L178" s="353">
        <v>0.25</v>
      </c>
      <c r="M178" s="216"/>
      <c r="N178" s="212" t="s">
        <v>48</v>
      </c>
      <c r="O178" s="212" t="s">
        <v>49</v>
      </c>
      <c r="P178" s="217"/>
      <c r="Q178" s="218" t="s">
        <v>630</v>
      </c>
      <c r="R178" s="219" t="s">
        <v>157</v>
      </c>
      <c r="S178" s="219">
        <v>1470</v>
      </c>
      <c r="T178" s="220">
        <v>1430</v>
      </c>
      <c r="U178" s="221">
        <f>plachta3434235[[#This Row],[SALES '[€']]]-plachta3434235[[#This Row],[PURCHASE '[€']]]</f>
        <v>40</v>
      </c>
      <c r="V178" s="222">
        <f>plachta3434235[[#This Row],[MARGIN '[€']]]/plachta3434235[[#This Row],[SALES '[€']]]</f>
        <v>2.7210884353741496E-2</v>
      </c>
      <c r="W178" s="221">
        <v>329274689</v>
      </c>
      <c r="X178" s="223" t="s">
        <v>631</v>
      </c>
      <c r="Y178" s="224">
        <v>1450</v>
      </c>
      <c r="Z178" s="224"/>
      <c r="AA178" s="224" t="s">
        <v>53</v>
      </c>
      <c r="AB178" s="223">
        <f>plachta3434235[[#This Row],[PURCHASE '[€']]]/plachta3434235[[#This Row],[KM]]</f>
        <v>0.98620689655172411</v>
      </c>
      <c r="AC178" s="225">
        <f>plachta3434235[[#This Row],[SALES '[€']]]/plachta3434235[[#This Row],[KM]]</f>
        <v>1.0137931034482759</v>
      </c>
      <c r="AD178" s="226"/>
      <c r="AE178" s="227"/>
      <c r="AF178" s="227"/>
      <c r="AG178" s="227"/>
      <c r="AH178" s="227"/>
      <c r="AI178" s="228"/>
      <c r="AJ178" s="228"/>
      <c r="AK178" s="228"/>
      <c r="AL178" s="228" t="str">
        <f>IF(plachta3434235[[#This Row],[DELIVERY TIME]]="STORNO","CANCELLED","OK")</f>
        <v>OK</v>
      </c>
      <c r="AM178" s="228"/>
      <c r="AN178" s="228" t="str">
        <f>IF(RIGHT(plachta3434235[[#This Row],[CARRIER]],3)="-MF",921,"")</f>
        <v/>
      </c>
      <c r="AO178" s="228"/>
    </row>
    <row r="179" spans="1:41" x14ac:dyDescent="0.3">
      <c r="A179" s="73">
        <f>WEEKNUM(plachta3434235[[#This Row],[LOADING DATE]],21)</f>
        <v>5</v>
      </c>
      <c r="B179" s="57" t="s">
        <v>56</v>
      </c>
      <c r="C179" s="54" t="s">
        <v>42</v>
      </c>
      <c r="D179" s="65" t="s">
        <v>43</v>
      </c>
      <c r="E179" s="56" t="s">
        <v>60</v>
      </c>
      <c r="F179" s="57">
        <v>45320</v>
      </c>
      <c r="G179" s="55">
        <v>0.91666666666666663</v>
      </c>
      <c r="H179" s="55" t="s">
        <v>64</v>
      </c>
      <c r="I179" s="61" t="s">
        <v>65</v>
      </c>
      <c r="J179" s="55" t="s">
        <v>66</v>
      </c>
      <c r="K179" s="30">
        <v>45321</v>
      </c>
      <c r="L179" s="33">
        <v>0.75</v>
      </c>
      <c r="M179" s="93"/>
      <c r="N179" s="56" t="s">
        <v>67</v>
      </c>
      <c r="O179" s="56" t="s">
        <v>68</v>
      </c>
      <c r="P179" s="56"/>
      <c r="Q179" s="53" t="s">
        <v>364</v>
      </c>
      <c r="R179" s="56" t="s">
        <v>70</v>
      </c>
      <c r="S179" s="56">
        <v>835</v>
      </c>
      <c r="T179" s="70">
        <v>785</v>
      </c>
      <c r="U179" s="39">
        <f>plachta3434235[[#This Row],[SALES '[€']]]-plachta3434235[[#This Row],[PURCHASE '[€']]]</f>
        <v>50</v>
      </c>
      <c r="V179" s="119">
        <f>plachta3434235[[#This Row],[MARGIN '[€']]]/plachta3434235[[#This Row],[SALES '[€']]]</f>
        <v>5.9880239520958084E-2</v>
      </c>
      <c r="W179" s="39" t="s">
        <v>632</v>
      </c>
      <c r="X179" s="40" t="s">
        <v>633</v>
      </c>
      <c r="Y179" s="32">
        <v>656</v>
      </c>
      <c r="Z179" s="32"/>
      <c r="AA179" s="32" t="s">
        <v>53</v>
      </c>
      <c r="AB179" s="40">
        <f>plachta3434235[[#This Row],[PURCHASE '[€']]]/plachta3434235[[#This Row],[KM]]</f>
        <v>1.1966463414634145</v>
      </c>
      <c r="AC179" s="118">
        <f>plachta3434235[[#This Row],[SALES '[€']]]/plachta3434235[[#This Row],[KM]]</f>
        <v>1.2728658536585367</v>
      </c>
      <c r="AD179" s="90"/>
      <c r="AE179" s="91"/>
      <c r="AF179" s="91"/>
      <c r="AG179" s="91"/>
      <c r="AH179" s="91"/>
      <c r="AI179" s="97"/>
      <c r="AJ179" s="97"/>
      <c r="AK179" s="97"/>
      <c r="AL179" s="97" t="str">
        <f>IF(plachta3434235[[#This Row],[DELIVERY TIME]]="STORNO","CANCELLED","OK")</f>
        <v>OK</v>
      </c>
      <c r="AM179" s="97"/>
      <c r="AN179" s="97" t="str">
        <f>IF(RIGHT(plachta3434235[[#This Row],[CARRIER]],3)="-MF",921,"")</f>
        <v/>
      </c>
      <c r="AO179" s="97"/>
    </row>
    <row r="180" spans="1:41" x14ac:dyDescent="0.3">
      <c r="A180" s="73">
        <f>WEEKNUM(plachta3434235[[#This Row],[LOADING DATE]],21)</f>
        <v>5</v>
      </c>
      <c r="B180" s="57" t="s">
        <v>56</v>
      </c>
      <c r="C180" s="54" t="s">
        <v>42</v>
      </c>
      <c r="D180" s="65" t="s">
        <v>43</v>
      </c>
      <c r="E180" s="56" t="s">
        <v>60</v>
      </c>
      <c r="F180" s="57">
        <v>45322</v>
      </c>
      <c r="G180" s="55">
        <v>0.91666666666666663</v>
      </c>
      <c r="H180" s="55" t="s">
        <v>64</v>
      </c>
      <c r="I180" s="61" t="s">
        <v>65</v>
      </c>
      <c r="J180" s="55" t="s">
        <v>66</v>
      </c>
      <c r="K180" s="30">
        <v>45323</v>
      </c>
      <c r="L180" s="33">
        <v>0.75</v>
      </c>
      <c r="M180" s="93"/>
      <c r="N180" s="56" t="s">
        <v>67</v>
      </c>
      <c r="O180" s="56" t="s">
        <v>68</v>
      </c>
      <c r="P180" s="56"/>
      <c r="Q180" s="89" t="s">
        <v>364</v>
      </c>
      <c r="R180" s="56" t="s">
        <v>70</v>
      </c>
      <c r="S180" s="56">
        <v>835</v>
      </c>
      <c r="T180" s="70">
        <v>785</v>
      </c>
      <c r="U180" s="39">
        <f>plachta3434235[[#This Row],[SALES '[€']]]-plachta3434235[[#This Row],[PURCHASE '[€']]]</f>
        <v>50</v>
      </c>
      <c r="V180" s="119">
        <f>plachta3434235[[#This Row],[MARGIN '[€']]]/plachta3434235[[#This Row],[SALES '[€']]]</f>
        <v>5.9880239520958084E-2</v>
      </c>
      <c r="W180" s="39" t="s">
        <v>634</v>
      </c>
      <c r="X180" s="40" t="s">
        <v>635</v>
      </c>
      <c r="Y180" s="32">
        <v>656</v>
      </c>
      <c r="Z180" s="32"/>
      <c r="AA180" s="32" t="s">
        <v>53</v>
      </c>
      <c r="AB180" s="40">
        <f>plachta3434235[[#This Row],[PURCHASE '[€']]]/plachta3434235[[#This Row],[KM]]</f>
        <v>1.1966463414634145</v>
      </c>
      <c r="AC180" s="118">
        <f>plachta3434235[[#This Row],[SALES '[€']]]/plachta3434235[[#This Row],[KM]]</f>
        <v>1.2728658536585367</v>
      </c>
      <c r="AD180" s="90"/>
      <c r="AE180" s="91"/>
      <c r="AF180" s="91"/>
      <c r="AG180" s="91"/>
      <c r="AH180" s="91"/>
      <c r="AI180" s="97"/>
      <c r="AJ180" s="97"/>
      <c r="AK180" s="97"/>
      <c r="AL180" s="97" t="str">
        <f>IF(plachta3434235[[#This Row],[DELIVERY TIME]]="STORNO","CANCELLED","OK")</f>
        <v>OK</v>
      </c>
      <c r="AM180" s="97"/>
      <c r="AN180" s="97" t="str">
        <f>IF(RIGHT(plachta3434235[[#This Row],[CARRIER]],3)="-MF",921,"")</f>
        <v/>
      </c>
      <c r="AO180" s="97"/>
    </row>
    <row r="181" spans="1:41" x14ac:dyDescent="0.3">
      <c r="A181" s="73">
        <f>WEEKNUM(plachta3434235[[#This Row],[LOADING DATE]],21)</f>
        <v>5</v>
      </c>
      <c r="B181" s="57" t="s">
        <v>56</v>
      </c>
      <c r="C181" s="54" t="s">
        <v>42</v>
      </c>
      <c r="D181" s="65" t="s">
        <v>43</v>
      </c>
      <c r="E181" s="56" t="s">
        <v>60</v>
      </c>
      <c r="F181" s="57">
        <v>45323</v>
      </c>
      <c r="G181" s="55">
        <v>0.91666666666666663</v>
      </c>
      <c r="H181" s="55" t="s">
        <v>64</v>
      </c>
      <c r="I181" s="61" t="s">
        <v>65</v>
      </c>
      <c r="J181" s="55" t="s">
        <v>66</v>
      </c>
      <c r="K181" s="30">
        <v>45324</v>
      </c>
      <c r="L181" s="33">
        <v>0.75</v>
      </c>
      <c r="M181" s="93"/>
      <c r="N181" s="56" t="s">
        <v>67</v>
      </c>
      <c r="O181" s="56" t="s">
        <v>68</v>
      </c>
      <c r="P181" s="56"/>
      <c r="Q181" s="89" t="s">
        <v>364</v>
      </c>
      <c r="R181" s="56" t="s">
        <v>70</v>
      </c>
      <c r="S181" s="56">
        <v>835</v>
      </c>
      <c r="T181" s="70">
        <v>785</v>
      </c>
      <c r="U181" s="39">
        <f>plachta3434235[[#This Row],[SALES '[€']]]-plachta3434235[[#This Row],[PURCHASE '[€']]]</f>
        <v>50</v>
      </c>
      <c r="V181" s="119">
        <f>plachta3434235[[#This Row],[MARGIN '[€']]]/plachta3434235[[#This Row],[SALES '[€']]]</f>
        <v>5.9880239520958084E-2</v>
      </c>
      <c r="W181" s="39" t="s">
        <v>636</v>
      </c>
      <c r="X181" s="40" t="s">
        <v>637</v>
      </c>
      <c r="Y181" s="32">
        <v>656</v>
      </c>
      <c r="Z181" s="32"/>
      <c r="AA181" s="32" t="s">
        <v>53</v>
      </c>
      <c r="AB181" s="40">
        <f>plachta3434235[[#This Row],[PURCHASE '[€']]]/plachta3434235[[#This Row],[KM]]</f>
        <v>1.1966463414634145</v>
      </c>
      <c r="AC181" s="118">
        <f>plachta3434235[[#This Row],[SALES '[€']]]/plachta3434235[[#This Row],[KM]]</f>
        <v>1.2728658536585367</v>
      </c>
      <c r="AD181" s="68"/>
      <c r="AE181" s="41"/>
      <c r="AF181" s="41"/>
      <c r="AG181" s="41"/>
      <c r="AH181" s="41"/>
      <c r="AI181" s="42"/>
      <c r="AJ181" s="42"/>
      <c r="AK181" s="42"/>
      <c r="AL181" s="42" t="str">
        <f>IF(plachta3434235[[#This Row],[DELIVERY TIME]]="STORNO","CANCELLED","OK")</f>
        <v>OK</v>
      </c>
      <c r="AM181" s="42"/>
      <c r="AN181" s="42" t="str">
        <f>IF(RIGHT(plachta3434235[[#This Row],[CARRIER]],3)="-MF",921,"")</f>
        <v/>
      </c>
      <c r="AO181" s="42"/>
    </row>
    <row r="182" spans="1:41" x14ac:dyDescent="0.3">
      <c r="A182" s="73">
        <f>WEEKNUM(plachta3434235[[#This Row],[LOADING DATE]],21)</f>
        <v>5</v>
      </c>
      <c r="B182" s="30" t="s">
        <v>56</v>
      </c>
      <c r="C182" s="66" t="s">
        <v>42</v>
      </c>
      <c r="D182" s="31" t="s">
        <v>43</v>
      </c>
      <c r="E182" s="32" t="s">
        <v>274</v>
      </c>
      <c r="F182" s="57">
        <v>45320</v>
      </c>
      <c r="G182" s="55">
        <v>0.54166666666666663</v>
      </c>
      <c r="H182" s="66" t="s">
        <v>57</v>
      </c>
      <c r="I182" s="31" t="s">
        <v>58</v>
      </c>
      <c r="J182" s="56" t="s">
        <v>59</v>
      </c>
      <c r="K182" s="57">
        <v>45321</v>
      </c>
      <c r="L182" s="58">
        <v>0.79166666666666663</v>
      </c>
      <c r="M182" s="94"/>
      <c r="N182" s="32" t="s">
        <v>48</v>
      </c>
      <c r="O182" s="32" t="s">
        <v>68</v>
      </c>
      <c r="P182" s="70">
        <v>421905587750</v>
      </c>
      <c r="Q182" s="89" t="s">
        <v>275</v>
      </c>
      <c r="R182" s="56" t="s">
        <v>62</v>
      </c>
      <c r="S182" s="56">
        <v>1106</v>
      </c>
      <c r="T182" s="70">
        <v>1000</v>
      </c>
      <c r="U182" s="39">
        <f>plachta3434235[[#This Row],[SALES '[€']]]-plachta3434235[[#This Row],[PURCHASE '[€']]]</f>
        <v>106</v>
      </c>
      <c r="V182" s="119">
        <f>plachta3434235[[#This Row],[MARGIN '[€']]]/plachta3434235[[#This Row],[SALES '[€']]]</f>
        <v>9.5840867992766726E-2</v>
      </c>
      <c r="W182" s="39" t="s">
        <v>638</v>
      </c>
      <c r="X182" s="40" t="s">
        <v>639</v>
      </c>
      <c r="Y182" s="32">
        <v>728</v>
      </c>
      <c r="Z182" s="32"/>
      <c r="AA182" s="32" t="s">
        <v>53</v>
      </c>
      <c r="AB182" s="40">
        <f>plachta3434235[[#This Row],[PURCHASE '[€']]]/plachta3434235[[#This Row],[KM]]</f>
        <v>1.3736263736263736</v>
      </c>
      <c r="AC182" s="118">
        <f>plachta3434235[[#This Row],[SALES '[€']]]/plachta3434235[[#This Row],[KM]]</f>
        <v>1.5192307692307692</v>
      </c>
      <c r="AD182" s="90"/>
      <c r="AE182" s="91"/>
      <c r="AF182" s="91"/>
      <c r="AG182" s="91"/>
      <c r="AH182" s="91"/>
      <c r="AI182" s="97"/>
      <c r="AJ182" s="97"/>
      <c r="AK182" s="97"/>
      <c r="AL182" s="97" t="str">
        <f>IF(plachta3434235[[#This Row],[DELIVERY TIME]]="STORNO","CANCELLED","OK")</f>
        <v>OK</v>
      </c>
      <c r="AM182" s="97"/>
      <c r="AN182" s="97" t="str">
        <f>IF(RIGHT(plachta3434235[[#This Row],[CARRIER]],3)="-MF",921,"")</f>
        <v/>
      </c>
      <c r="AO182" s="97"/>
    </row>
    <row r="183" spans="1:41" x14ac:dyDescent="0.3">
      <c r="A183" s="73">
        <f>WEEKNUM(plachta3434235[[#This Row],[LOADING DATE]],21)</f>
        <v>5</v>
      </c>
      <c r="B183" s="30" t="s">
        <v>56</v>
      </c>
      <c r="C183" s="66" t="s">
        <v>42</v>
      </c>
      <c r="D183" s="31" t="s">
        <v>43</v>
      </c>
      <c r="E183" s="32" t="s">
        <v>274</v>
      </c>
      <c r="F183" s="57">
        <v>45322</v>
      </c>
      <c r="G183" s="55">
        <v>0.54166666666666663</v>
      </c>
      <c r="H183" s="66" t="s">
        <v>57</v>
      </c>
      <c r="I183" s="31" t="s">
        <v>58</v>
      </c>
      <c r="J183" s="56" t="s">
        <v>59</v>
      </c>
      <c r="K183" s="57">
        <v>45323</v>
      </c>
      <c r="L183" s="58">
        <v>0.79166666666666663</v>
      </c>
      <c r="M183" s="94"/>
      <c r="N183" s="32" t="s">
        <v>48</v>
      </c>
      <c r="O183" s="32" t="s">
        <v>68</v>
      </c>
      <c r="P183" s="70">
        <v>421905587750</v>
      </c>
      <c r="Q183" s="89" t="s">
        <v>275</v>
      </c>
      <c r="R183" s="56" t="s">
        <v>62</v>
      </c>
      <c r="S183" s="56">
        <v>1106</v>
      </c>
      <c r="T183" s="70">
        <v>1000</v>
      </c>
      <c r="U183" s="39">
        <f>plachta3434235[[#This Row],[SALES '[€']]]-plachta3434235[[#This Row],[PURCHASE '[€']]]</f>
        <v>106</v>
      </c>
      <c r="V183" s="119">
        <f>plachta3434235[[#This Row],[MARGIN '[€']]]/plachta3434235[[#This Row],[SALES '[€']]]</f>
        <v>9.5840867992766726E-2</v>
      </c>
      <c r="W183" s="39" t="s">
        <v>640</v>
      </c>
      <c r="X183" s="40" t="s">
        <v>641</v>
      </c>
      <c r="Y183" s="32">
        <v>728</v>
      </c>
      <c r="Z183" s="32"/>
      <c r="AA183" s="32" t="s">
        <v>53</v>
      </c>
      <c r="AB183" s="40">
        <f>plachta3434235[[#This Row],[PURCHASE '[€']]]/plachta3434235[[#This Row],[KM]]</f>
        <v>1.3736263736263736</v>
      </c>
      <c r="AC183" s="118">
        <f>plachta3434235[[#This Row],[SALES '[€']]]/plachta3434235[[#This Row],[KM]]</f>
        <v>1.5192307692307692</v>
      </c>
      <c r="AD183" s="90"/>
      <c r="AE183" s="91"/>
      <c r="AF183" s="91"/>
      <c r="AG183" s="91"/>
      <c r="AH183" s="91"/>
      <c r="AI183" s="97"/>
      <c r="AJ183" s="97"/>
      <c r="AK183" s="97"/>
      <c r="AL183" s="97" t="str">
        <f>IF(plachta3434235[[#This Row],[DELIVERY TIME]]="STORNO","CANCELLED","OK")</f>
        <v>OK</v>
      </c>
      <c r="AM183" s="97"/>
      <c r="AN183" s="97" t="str">
        <f>IF(RIGHT(plachta3434235[[#This Row],[CARRIER]],3)="-MF",921,"")</f>
        <v/>
      </c>
      <c r="AO183" s="97"/>
    </row>
    <row r="184" spans="1:41" x14ac:dyDescent="0.3">
      <c r="A184" s="73">
        <f>WEEKNUM(plachta3434235[[#This Row],[LOADING DATE]],21)</f>
        <v>5</v>
      </c>
      <c r="B184" s="30" t="s">
        <v>73</v>
      </c>
      <c r="C184" s="66" t="s">
        <v>42</v>
      </c>
      <c r="D184" s="31" t="s">
        <v>43</v>
      </c>
      <c r="E184" s="32" t="s">
        <v>274</v>
      </c>
      <c r="F184" s="30">
        <v>45322</v>
      </c>
      <c r="G184" s="28">
        <v>0.5</v>
      </c>
      <c r="H184" s="66" t="s">
        <v>150</v>
      </c>
      <c r="I184" s="31" t="s">
        <v>75</v>
      </c>
      <c r="J184" s="32" t="s">
        <v>76</v>
      </c>
      <c r="K184" s="30">
        <v>45328</v>
      </c>
      <c r="L184" s="77">
        <v>0.5625</v>
      </c>
      <c r="M184" s="37">
        <v>31360212</v>
      </c>
      <c r="N184" s="32" t="s">
        <v>48</v>
      </c>
      <c r="O184" s="32" t="s">
        <v>78</v>
      </c>
      <c r="P184" s="37">
        <v>2260</v>
      </c>
      <c r="Q184" s="53" t="s">
        <v>642</v>
      </c>
      <c r="R184" s="32" t="s">
        <v>80</v>
      </c>
      <c r="S184" s="32">
        <v>1153.07</v>
      </c>
      <c r="T184" s="37">
        <v>980</v>
      </c>
      <c r="U184" s="39">
        <f>plachta3434235[[#This Row],[SALES '[€']]]-plachta3434235[[#This Row],[PURCHASE '[€']]]</f>
        <v>173.06999999999994</v>
      </c>
      <c r="V184" s="119">
        <f>plachta3434235[[#This Row],[MARGIN '[€']]]/plachta3434235[[#This Row],[SALES '[€']]]</f>
        <v>0.15009496387903593</v>
      </c>
      <c r="W184" s="39">
        <v>9215171397</v>
      </c>
      <c r="X184" s="40" t="s">
        <v>643</v>
      </c>
      <c r="Y184" s="32">
        <v>1325</v>
      </c>
      <c r="Z184" s="32"/>
      <c r="AA184" s="32" t="s">
        <v>53</v>
      </c>
      <c r="AB184" s="40">
        <f>plachta3434235[[#This Row],[PURCHASE '[€']]]/plachta3434235[[#This Row],[KM]]</f>
        <v>0.73962264150943391</v>
      </c>
      <c r="AC184" s="118">
        <f>plachta3434235[[#This Row],[SALES '[€']]]/plachta3434235[[#This Row],[KM]]</f>
        <v>0.87024150943396217</v>
      </c>
      <c r="AD184" s="68"/>
      <c r="AE184" s="41"/>
      <c r="AF184" s="41"/>
      <c r="AG184" s="41"/>
      <c r="AH184" s="41"/>
      <c r="AI184" s="42"/>
      <c r="AJ184" s="42"/>
      <c r="AK184" s="42"/>
      <c r="AL184" s="42" t="str">
        <f>IF(plachta3434235[[#This Row],[DELIVERY TIME]]="STORNO","CANCELLED","OK")</f>
        <v>OK</v>
      </c>
      <c r="AM184" s="42"/>
      <c r="AN184" s="42" t="str">
        <f>IF(RIGHT(plachta3434235[[#This Row],[CARRIER]],3)="-MF",921,"")</f>
        <v/>
      </c>
      <c r="AO184" s="42"/>
    </row>
    <row r="185" spans="1:41" x14ac:dyDescent="0.3">
      <c r="A185" s="73">
        <f>WEEKNUM(plachta3434235[[#This Row],[LOADING DATE]],21)</f>
        <v>5</v>
      </c>
      <c r="B185" s="30" t="s">
        <v>73</v>
      </c>
      <c r="C185" s="66" t="s">
        <v>42</v>
      </c>
      <c r="D185" s="31" t="s">
        <v>606</v>
      </c>
      <c r="E185" s="32" t="s">
        <v>607</v>
      </c>
      <c r="F185" s="30">
        <v>45324</v>
      </c>
      <c r="G185" s="28">
        <v>0.5</v>
      </c>
      <c r="H185" s="66" t="s">
        <v>150</v>
      </c>
      <c r="I185" s="31" t="s">
        <v>75</v>
      </c>
      <c r="J185" s="32" t="s">
        <v>76</v>
      </c>
      <c r="K185" s="30">
        <v>45328</v>
      </c>
      <c r="L185" s="77">
        <v>0.58333333333333337</v>
      </c>
      <c r="M185" s="37">
        <v>31360339</v>
      </c>
      <c r="N185" s="32" t="s">
        <v>48</v>
      </c>
      <c r="O185" s="32" t="s">
        <v>78</v>
      </c>
      <c r="P185" s="37">
        <v>8835</v>
      </c>
      <c r="Q185" s="53" t="s">
        <v>642</v>
      </c>
      <c r="R185" s="32" t="s">
        <v>80</v>
      </c>
      <c r="S185" s="32">
        <v>1852.71</v>
      </c>
      <c r="T185" s="37">
        <v>1000</v>
      </c>
      <c r="U185" s="39">
        <f>plachta3434235[[#This Row],[SALES '[€']]]-plachta3434235[[#This Row],[PURCHASE '[€']]]</f>
        <v>852.71</v>
      </c>
      <c r="V185" s="119">
        <f>plachta3434235[[#This Row],[MARGIN '[€']]]/plachta3434235[[#This Row],[SALES '[€']]]</f>
        <v>0.46025012009434829</v>
      </c>
      <c r="W185" s="39">
        <v>9215171467</v>
      </c>
      <c r="X185" s="40" t="s">
        <v>644</v>
      </c>
      <c r="Y185" s="32">
        <v>1068</v>
      </c>
      <c r="Z185" s="32"/>
      <c r="AA185" s="32" t="s">
        <v>53</v>
      </c>
      <c r="AB185" s="40">
        <f>plachta3434235[[#This Row],[PURCHASE '[€']]]/plachta3434235[[#This Row],[KM]]</f>
        <v>0.93632958801498123</v>
      </c>
      <c r="AC185" s="118">
        <f>plachta3434235[[#This Row],[SALES '[€']]]/plachta3434235[[#This Row],[KM]]</f>
        <v>1.734747191011236</v>
      </c>
      <c r="AD185" s="68"/>
      <c r="AE185" s="41"/>
      <c r="AF185" s="41"/>
      <c r="AG185" s="41"/>
      <c r="AH185" s="41"/>
      <c r="AI185" s="42"/>
      <c r="AJ185" s="42"/>
      <c r="AK185" s="42"/>
      <c r="AL185" s="42" t="str">
        <f>IF(plachta3434235[[#This Row],[DELIVERY TIME]]="STORNO","CANCELLED","OK")</f>
        <v>OK</v>
      </c>
      <c r="AM185" s="42"/>
      <c r="AN185" s="42" t="str">
        <f>IF(RIGHT(plachta3434235[[#This Row],[CARRIER]],3)="-MF",921,"")</f>
        <v/>
      </c>
      <c r="AO185" s="42"/>
    </row>
    <row r="186" spans="1:41" s="301" customFormat="1" x14ac:dyDescent="0.3">
      <c r="A186" s="282">
        <f>WEEKNUM(plachta3434235[[#This Row],[LOADING DATE]],21)</f>
        <v>6</v>
      </c>
      <c r="B186" s="283" t="s">
        <v>82</v>
      </c>
      <c r="C186" s="284" t="s">
        <v>45</v>
      </c>
      <c r="D186" s="285" t="s">
        <v>83</v>
      </c>
      <c r="E186" s="286" t="s">
        <v>84</v>
      </c>
      <c r="F186" s="287">
        <v>45328</v>
      </c>
      <c r="G186" s="288">
        <v>0.33333333333333331</v>
      </c>
      <c r="H186" s="284" t="s">
        <v>42</v>
      </c>
      <c r="I186" s="285" t="s">
        <v>85</v>
      </c>
      <c r="J186" s="289" t="s">
        <v>86</v>
      </c>
      <c r="K186" s="283">
        <v>45329</v>
      </c>
      <c r="L186" s="374">
        <v>0.5</v>
      </c>
      <c r="M186" s="291" t="s">
        <v>645</v>
      </c>
      <c r="N186" s="286" t="s">
        <v>67</v>
      </c>
      <c r="O186" s="286" t="s">
        <v>49</v>
      </c>
      <c r="P186" s="360"/>
      <c r="Q186" s="372" t="s">
        <v>646</v>
      </c>
      <c r="R186" s="32" t="s">
        <v>90</v>
      </c>
      <c r="S186" s="293">
        <v>990</v>
      </c>
      <c r="T186" s="294">
        <v>940</v>
      </c>
      <c r="U186" s="295">
        <f>plachta3434235[[#This Row],[SALES '[€']]]-plachta3434235[[#This Row],[PURCHASE '[€']]]</f>
        <v>50</v>
      </c>
      <c r="V186" s="296">
        <f>plachta3434235[[#This Row],[MARGIN '[€']]]/plachta3434235[[#This Row],[SALES '[€']]]</f>
        <v>5.0505050505050504E-2</v>
      </c>
      <c r="W186" s="295">
        <v>9215171464</v>
      </c>
      <c r="X186" s="297" t="s">
        <v>647</v>
      </c>
      <c r="Y186" s="293">
        <v>872</v>
      </c>
      <c r="Z186" s="293"/>
      <c r="AA186" s="293" t="s">
        <v>53</v>
      </c>
      <c r="AB186" s="297">
        <f>plachta3434235[[#This Row],[PURCHASE '[€']]]/plachta3434235[[#This Row],[KM]]</f>
        <v>1.0779816513761469</v>
      </c>
      <c r="AC186" s="298">
        <f>plachta3434235[[#This Row],[SALES '[€']]]/plachta3434235[[#This Row],[KM]]</f>
        <v>1.1353211009174311</v>
      </c>
      <c r="AD186" s="299"/>
      <c r="AE186" s="300"/>
      <c r="AF186" s="300"/>
      <c r="AG186" s="300"/>
      <c r="AH186" s="300"/>
      <c r="AI186" s="309"/>
      <c r="AJ186" s="309"/>
      <c r="AK186" s="309"/>
      <c r="AL186" s="309" t="str">
        <f>IF(plachta3434235[[#This Row],[DELIVERY TIME]]="STORNO","CANCELLED","OK")</f>
        <v>OK</v>
      </c>
      <c r="AM186" s="309"/>
      <c r="AN186" s="309" t="str">
        <f>IF(RIGHT(plachta3434235[[#This Row],[CARRIER]],3)="-MF",921,"")</f>
        <v/>
      </c>
      <c r="AO186" s="309"/>
    </row>
    <row r="187" spans="1:41" s="301" customFormat="1" x14ac:dyDescent="0.3">
      <c r="A187" s="282">
        <f>WEEKNUM(plachta3434235[[#This Row],[LOADING DATE]],21)</f>
        <v>6</v>
      </c>
      <c r="B187" s="283" t="s">
        <v>82</v>
      </c>
      <c r="C187" s="284" t="s">
        <v>45</v>
      </c>
      <c r="D187" s="285" t="s">
        <v>83</v>
      </c>
      <c r="E187" s="286" t="s">
        <v>84</v>
      </c>
      <c r="F187" s="287">
        <v>45327</v>
      </c>
      <c r="G187" s="288">
        <v>0.41666666666666669</v>
      </c>
      <c r="H187" s="284" t="s">
        <v>42</v>
      </c>
      <c r="I187" s="285" t="s">
        <v>85</v>
      </c>
      <c r="J187" s="289" t="s">
        <v>86</v>
      </c>
      <c r="K187" s="283">
        <v>45328</v>
      </c>
      <c r="L187" s="374">
        <v>0.4375</v>
      </c>
      <c r="M187" s="291" t="s">
        <v>648</v>
      </c>
      <c r="N187" s="286" t="s">
        <v>67</v>
      </c>
      <c r="O187" s="286" t="s">
        <v>49</v>
      </c>
      <c r="P187" s="308"/>
      <c r="Q187" s="370" t="s">
        <v>649</v>
      </c>
      <c r="R187" s="32" t="s">
        <v>147</v>
      </c>
      <c r="S187" s="293">
        <v>990</v>
      </c>
      <c r="T187" s="294">
        <v>950</v>
      </c>
      <c r="U187" s="295">
        <f>plachta3434235[[#This Row],[SALES '[€']]]-plachta3434235[[#This Row],[PURCHASE '[€']]]</f>
        <v>40</v>
      </c>
      <c r="V187" s="296">
        <f>plachta3434235[[#This Row],[MARGIN '[€']]]/plachta3434235[[#This Row],[SALES '[€']]]</f>
        <v>4.0404040404040407E-2</v>
      </c>
      <c r="W187" s="295">
        <v>9215171496</v>
      </c>
      <c r="X187" s="359" t="s">
        <v>650</v>
      </c>
      <c r="Y187" s="293">
        <v>872</v>
      </c>
      <c r="Z187" s="293"/>
      <c r="AA187" s="293" t="s">
        <v>53</v>
      </c>
      <c r="AB187" s="297">
        <f>plachta3434235[[#This Row],[PURCHASE '[€']]]/plachta3434235[[#This Row],[KM]]</f>
        <v>1.0894495412844036</v>
      </c>
      <c r="AC187" s="298">
        <f>plachta3434235[[#This Row],[SALES '[€']]]/plachta3434235[[#This Row],[KM]]</f>
        <v>1.1353211009174311</v>
      </c>
      <c r="AD187" s="299"/>
      <c r="AE187" s="300"/>
      <c r="AF187" s="300"/>
      <c r="AG187" s="300"/>
      <c r="AH187" s="300"/>
      <c r="AI187" s="309"/>
      <c r="AJ187" s="309"/>
      <c r="AK187" s="309"/>
      <c r="AL187" s="309" t="str">
        <f>IF(plachta3434235[[#This Row],[DELIVERY TIME]]="STORNO","CANCELLED","OK")</f>
        <v>OK</v>
      </c>
      <c r="AM187" s="309"/>
      <c r="AN187" s="309" t="str">
        <f>IF(RIGHT(plachta3434235[[#This Row],[CARRIER]],3)="-MF",921,"")</f>
        <v/>
      </c>
      <c r="AO187" s="309"/>
    </row>
    <row r="188" spans="1:41" s="301" customFormat="1" x14ac:dyDescent="0.3">
      <c r="A188" s="282">
        <f>WEEKNUM(plachta3434235[[#This Row],[LOADING DATE]],21)</f>
        <v>6</v>
      </c>
      <c r="B188" s="283" t="s">
        <v>82</v>
      </c>
      <c r="C188" s="284" t="s">
        <v>45</v>
      </c>
      <c r="D188" s="285" t="s">
        <v>83</v>
      </c>
      <c r="E188" s="286" t="s">
        <v>84</v>
      </c>
      <c r="F188" s="287">
        <v>45327</v>
      </c>
      <c r="G188" s="288">
        <v>0.41666666666666669</v>
      </c>
      <c r="H188" s="284" t="s">
        <v>42</v>
      </c>
      <c r="I188" s="285" t="s">
        <v>85</v>
      </c>
      <c r="J188" s="289" t="s">
        <v>86</v>
      </c>
      <c r="K188" s="283">
        <v>45328</v>
      </c>
      <c r="L188" s="374">
        <v>0.46875</v>
      </c>
      <c r="M188" s="291" t="s">
        <v>651</v>
      </c>
      <c r="N188" s="286" t="s">
        <v>67</v>
      </c>
      <c r="O188" s="286" t="s">
        <v>49</v>
      </c>
      <c r="P188" s="308"/>
      <c r="Q188" s="370" t="s">
        <v>652</v>
      </c>
      <c r="R188" s="32" t="s">
        <v>100</v>
      </c>
      <c r="S188" s="293">
        <v>990</v>
      </c>
      <c r="T188" s="294">
        <v>950</v>
      </c>
      <c r="U188" s="295">
        <f>plachta3434235[[#This Row],[SALES '[€']]]-plachta3434235[[#This Row],[PURCHASE '[€']]]</f>
        <v>40</v>
      </c>
      <c r="V188" s="296">
        <f>plachta3434235[[#This Row],[MARGIN '[€']]]/plachta3434235[[#This Row],[SALES '[€']]]</f>
        <v>4.0404040404040407E-2</v>
      </c>
      <c r="W188" s="295">
        <v>9215171466</v>
      </c>
      <c r="X188" s="359" t="s">
        <v>653</v>
      </c>
      <c r="Y188" s="351">
        <v>872</v>
      </c>
      <c r="Z188" s="293"/>
      <c r="AA188" s="351" t="s">
        <v>53</v>
      </c>
      <c r="AB188" s="297">
        <f>plachta3434235[[#This Row],[PURCHASE '[€']]]/plachta3434235[[#This Row],[KM]]</f>
        <v>1.0894495412844036</v>
      </c>
      <c r="AC188" s="298">
        <f>plachta3434235[[#This Row],[SALES '[€']]]/plachta3434235[[#This Row],[KM]]</f>
        <v>1.1353211009174311</v>
      </c>
      <c r="AD188" s="299"/>
      <c r="AE188" s="300"/>
      <c r="AF188" s="300"/>
      <c r="AG188" s="300"/>
      <c r="AH188" s="300"/>
      <c r="AI188" s="309"/>
      <c r="AJ188" s="309"/>
      <c r="AK188" s="309"/>
      <c r="AL188" s="309" t="str">
        <f>IF(plachta3434235[[#This Row],[DELIVERY TIME]]="STORNO","CANCELLED","OK")</f>
        <v>OK</v>
      </c>
      <c r="AM188" s="309"/>
      <c r="AN188" s="309" t="str">
        <f>IF(RIGHT(plachta3434235[[#This Row],[CARRIER]],3)="-MF",921,"")</f>
        <v/>
      </c>
      <c r="AO188" s="309"/>
    </row>
    <row r="189" spans="1:41" s="301" customFormat="1" x14ac:dyDescent="0.3">
      <c r="A189" s="282">
        <f>WEEKNUM(plachta3434235[[#This Row],[LOADING DATE]],21)</f>
        <v>6</v>
      </c>
      <c r="B189" s="283" t="s">
        <v>82</v>
      </c>
      <c r="C189" s="284" t="s">
        <v>45</v>
      </c>
      <c r="D189" s="285" t="s">
        <v>83</v>
      </c>
      <c r="E189" s="286" t="s">
        <v>84</v>
      </c>
      <c r="F189" s="287">
        <v>45327</v>
      </c>
      <c r="G189" s="288">
        <v>0.5</v>
      </c>
      <c r="H189" s="284" t="s">
        <v>42</v>
      </c>
      <c r="I189" s="285" t="s">
        <v>85</v>
      </c>
      <c r="J189" s="289" t="s">
        <v>86</v>
      </c>
      <c r="K189" s="283">
        <v>45328</v>
      </c>
      <c r="L189" s="374">
        <v>0.5</v>
      </c>
      <c r="M189" s="291" t="s">
        <v>654</v>
      </c>
      <c r="N189" s="286" t="s">
        <v>67</v>
      </c>
      <c r="O189" s="286" t="s">
        <v>49</v>
      </c>
      <c r="P189" s="308"/>
      <c r="Q189" s="370" t="s">
        <v>655</v>
      </c>
      <c r="R189" s="32" t="s">
        <v>553</v>
      </c>
      <c r="S189" s="293">
        <v>990</v>
      </c>
      <c r="T189" s="294">
        <v>940</v>
      </c>
      <c r="U189" s="295">
        <f>plachta3434235[[#This Row],[SALES '[€']]]-plachta3434235[[#This Row],[PURCHASE '[€']]]</f>
        <v>50</v>
      </c>
      <c r="V189" s="296">
        <f>plachta3434235[[#This Row],[MARGIN '[€']]]/plachta3434235[[#This Row],[SALES '[€']]]</f>
        <v>5.0505050505050504E-2</v>
      </c>
      <c r="W189" s="295">
        <v>9215171509</v>
      </c>
      <c r="X189" s="297" t="s">
        <v>656</v>
      </c>
      <c r="Y189" s="351">
        <v>872</v>
      </c>
      <c r="Z189" s="293"/>
      <c r="AA189" s="351" t="s">
        <v>53</v>
      </c>
      <c r="AB189" s="297">
        <f>plachta3434235[[#This Row],[PURCHASE '[€']]]/plachta3434235[[#This Row],[KM]]</f>
        <v>1.0779816513761469</v>
      </c>
      <c r="AC189" s="298">
        <f>plachta3434235[[#This Row],[SALES '[€']]]/plachta3434235[[#This Row],[KM]]</f>
        <v>1.1353211009174311</v>
      </c>
      <c r="AD189" s="299"/>
      <c r="AE189" s="300"/>
      <c r="AF189" s="300"/>
      <c r="AG189" s="300"/>
      <c r="AH189" s="300"/>
      <c r="AI189" s="309"/>
      <c r="AJ189" s="309"/>
      <c r="AK189" s="309"/>
      <c r="AL189" s="309" t="str">
        <f>IF(plachta3434235[[#This Row],[DELIVERY TIME]]="STORNO","CANCELLED","OK")</f>
        <v>OK</v>
      </c>
      <c r="AM189" s="309"/>
      <c r="AN189" s="309" t="str">
        <f>IF(RIGHT(plachta3434235[[#This Row],[CARRIER]],3)="-MF",921,"")</f>
        <v/>
      </c>
      <c r="AO189" s="309"/>
    </row>
    <row r="190" spans="1:41" s="301" customFormat="1" x14ac:dyDescent="0.3">
      <c r="A190" s="282">
        <f>WEEKNUM(plachta3434235[[#This Row],[LOADING DATE]],21)</f>
        <v>6</v>
      </c>
      <c r="B190" s="283" t="s">
        <v>82</v>
      </c>
      <c r="C190" s="284" t="s">
        <v>45</v>
      </c>
      <c r="D190" s="285" t="s">
        <v>83</v>
      </c>
      <c r="E190" s="286" t="s">
        <v>84</v>
      </c>
      <c r="F190" s="287">
        <v>45327</v>
      </c>
      <c r="G190" s="288">
        <v>0.45833333333333331</v>
      </c>
      <c r="H190" s="284" t="s">
        <v>42</v>
      </c>
      <c r="I190" s="285" t="s">
        <v>85</v>
      </c>
      <c r="J190" s="289" t="s">
        <v>86</v>
      </c>
      <c r="K190" s="283">
        <v>45330</v>
      </c>
      <c r="L190" s="374">
        <v>0.25</v>
      </c>
      <c r="M190" s="291" t="s">
        <v>657</v>
      </c>
      <c r="N190" s="286" t="s">
        <v>67</v>
      </c>
      <c r="O190" s="286" t="s">
        <v>49</v>
      </c>
      <c r="P190" s="360" t="s">
        <v>658</v>
      </c>
      <c r="Q190" s="370" t="s">
        <v>659</v>
      </c>
      <c r="R190" s="32" t="s">
        <v>399</v>
      </c>
      <c r="S190" s="293">
        <v>990</v>
      </c>
      <c r="T190" s="294">
        <v>950</v>
      </c>
      <c r="U190" s="295">
        <f>plachta3434235[[#This Row],[SALES '[€']]]-plachta3434235[[#This Row],[PURCHASE '[€']]]</f>
        <v>40</v>
      </c>
      <c r="V190" s="296">
        <f>plachta3434235[[#This Row],[MARGIN '[€']]]/plachta3434235[[#This Row],[SALES '[€']]]</f>
        <v>4.0404040404040407E-2</v>
      </c>
      <c r="W190" s="295">
        <v>9215171514</v>
      </c>
      <c r="X190" s="297" t="s">
        <v>660</v>
      </c>
      <c r="Y190" s="351">
        <v>872</v>
      </c>
      <c r="Z190" s="293"/>
      <c r="AA190" s="351" t="s">
        <v>53</v>
      </c>
      <c r="AB190" s="297">
        <f>plachta3434235[[#This Row],[PURCHASE '[€']]]/plachta3434235[[#This Row],[KM]]</f>
        <v>1.0894495412844036</v>
      </c>
      <c r="AC190" s="298">
        <f>plachta3434235[[#This Row],[SALES '[€']]]/plachta3434235[[#This Row],[KM]]</f>
        <v>1.1353211009174311</v>
      </c>
      <c r="AD190" s="299"/>
      <c r="AE190" s="300"/>
      <c r="AF190" s="300"/>
      <c r="AG190" s="300"/>
      <c r="AH190" s="300"/>
      <c r="AI190" s="309"/>
      <c r="AJ190" s="309"/>
      <c r="AK190" s="309"/>
      <c r="AL190" s="309" t="str">
        <f>IF(plachta3434235[[#This Row],[DELIVERY TIME]]="STORNO","CANCELLED","OK")</f>
        <v>OK</v>
      </c>
      <c r="AM190" s="309"/>
      <c r="AN190" s="309" t="str">
        <f>IF(RIGHT(plachta3434235[[#This Row],[CARRIER]],3)="-MF",921,"")</f>
        <v/>
      </c>
      <c r="AO190" s="309"/>
    </row>
    <row r="191" spans="1:41" s="301" customFormat="1" x14ac:dyDescent="0.3">
      <c r="A191" s="282">
        <f>WEEKNUM(plachta3434235[[#This Row],[LOADING DATE]],21)</f>
        <v>6</v>
      </c>
      <c r="B191" s="283" t="s">
        <v>82</v>
      </c>
      <c r="C191" s="284" t="s">
        <v>45</v>
      </c>
      <c r="D191" s="285" t="s">
        <v>83</v>
      </c>
      <c r="E191" s="286" t="s">
        <v>84</v>
      </c>
      <c r="F191" s="287">
        <v>45327</v>
      </c>
      <c r="G191" s="288">
        <v>0.5</v>
      </c>
      <c r="H191" s="284" t="s">
        <v>42</v>
      </c>
      <c r="I191" s="285" t="s">
        <v>85</v>
      </c>
      <c r="J191" s="289" t="s">
        <v>86</v>
      </c>
      <c r="K191" s="283">
        <v>45329</v>
      </c>
      <c r="L191" s="374">
        <v>0.40625</v>
      </c>
      <c r="M191" s="291" t="s">
        <v>661</v>
      </c>
      <c r="N191" s="286" t="s">
        <v>67</v>
      </c>
      <c r="O191" s="286" t="s">
        <v>49</v>
      </c>
      <c r="P191" s="292"/>
      <c r="Q191" s="370" t="s">
        <v>244</v>
      </c>
      <c r="R191" s="32" t="s">
        <v>95</v>
      </c>
      <c r="S191" s="293">
        <v>990</v>
      </c>
      <c r="T191" s="294">
        <v>930</v>
      </c>
      <c r="U191" s="295">
        <f>plachta3434235[[#This Row],[SALES '[€']]]-plachta3434235[[#This Row],[PURCHASE '[€']]]</f>
        <v>60</v>
      </c>
      <c r="V191" s="296">
        <f>plachta3434235[[#This Row],[MARGIN '[€']]]/plachta3434235[[#This Row],[SALES '[€']]]</f>
        <v>6.0606060606060608E-2</v>
      </c>
      <c r="W191" s="295">
        <v>9215171526</v>
      </c>
      <c r="X191" s="297" t="s">
        <v>662</v>
      </c>
      <c r="Y191" s="293">
        <v>872</v>
      </c>
      <c r="Z191" s="293"/>
      <c r="AA191" s="293" t="s">
        <v>53</v>
      </c>
      <c r="AB191" s="297">
        <f>plachta3434235[[#This Row],[PURCHASE '[€']]]/plachta3434235[[#This Row],[KM]]</f>
        <v>1.0665137614678899</v>
      </c>
      <c r="AC191" s="298">
        <f>plachta3434235[[#This Row],[SALES '[€']]]/plachta3434235[[#This Row],[KM]]</f>
        <v>1.1353211009174311</v>
      </c>
      <c r="AD191" s="299"/>
      <c r="AE191" s="300"/>
      <c r="AF191" s="300"/>
      <c r="AG191" s="300"/>
      <c r="AH191" s="300"/>
      <c r="AI191" s="309"/>
      <c r="AJ191" s="309"/>
      <c r="AK191" s="309"/>
      <c r="AL191" s="309" t="str">
        <f>IF(plachta3434235[[#This Row],[DELIVERY TIME]]="STORNO","CANCELLED","OK")</f>
        <v>OK</v>
      </c>
      <c r="AM191" s="309"/>
      <c r="AN191" s="309" t="str">
        <f>IF(RIGHT(plachta3434235[[#This Row],[CARRIER]],3)="-MF",921,"")</f>
        <v/>
      </c>
      <c r="AO191" s="309"/>
    </row>
    <row r="192" spans="1:41" s="301" customFormat="1" x14ac:dyDescent="0.3">
      <c r="A192" s="282">
        <f>WEEKNUM(plachta3434235[[#This Row],[LOADING DATE]],21)</f>
        <v>6</v>
      </c>
      <c r="B192" s="283" t="s">
        <v>82</v>
      </c>
      <c r="C192" s="284" t="s">
        <v>45</v>
      </c>
      <c r="D192" s="285" t="s">
        <v>83</v>
      </c>
      <c r="E192" s="286" t="s">
        <v>84</v>
      </c>
      <c r="F192" s="287">
        <v>45328</v>
      </c>
      <c r="G192" s="288">
        <v>0.29166666666666669</v>
      </c>
      <c r="H192" s="284" t="s">
        <v>42</v>
      </c>
      <c r="I192" s="285" t="s">
        <v>85</v>
      </c>
      <c r="J192" s="289" t="s">
        <v>86</v>
      </c>
      <c r="K192" s="283">
        <v>45329</v>
      </c>
      <c r="L192" s="374">
        <v>0.4375</v>
      </c>
      <c r="M192" s="291" t="s">
        <v>663</v>
      </c>
      <c r="N192" s="286" t="s">
        <v>67</v>
      </c>
      <c r="O192" s="286" t="s">
        <v>49</v>
      </c>
      <c r="P192" s="369"/>
      <c r="Q192" s="370" t="s">
        <v>664</v>
      </c>
      <c r="R192" s="25" t="s">
        <v>142</v>
      </c>
      <c r="S192" s="293">
        <v>990</v>
      </c>
      <c r="T192" s="294">
        <v>950</v>
      </c>
      <c r="U192" s="295">
        <f>plachta3434235[[#This Row],[SALES '[€']]]-plachta3434235[[#This Row],[PURCHASE '[€']]]</f>
        <v>40</v>
      </c>
      <c r="V192" s="296">
        <f>plachta3434235[[#This Row],[MARGIN '[€']]]/plachta3434235[[#This Row],[SALES '[€']]]</f>
        <v>4.0404040404040407E-2</v>
      </c>
      <c r="W192" s="295">
        <v>9215171529</v>
      </c>
      <c r="X192" s="297" t="s">
        <v>665</v>
      </c>
      <c r="Y192" s="293">
        <v>872</v>
      </c>
      <c r="Z192" s="293"/>
      <c r="AA192" s="293" t="s">
        <v>53</v>
      </c>
      <c r="AB192" s="297">
        <f>plachta3434235[[#This Row],[PURCHASE '[€']]]/plachta3434235[[#This Row],[KM]]</f>
        <v>1.0894495412844036</v>
      </c>
      <c r="AC192" s="298">
        <f>plachta3434235[[#This Row],[SALES '[€']]]/plachta3434235[[#This Row],[KM]]</f>
        <v>1.1353211009174311</v>
      </c>
      <c r="AD192" s="299"/>
      <c r="AE192" s="300"/>
      <c r="AF192" s="300"/>
      <c r="AG192" s="300"/>
      <c r="AH192" s="300"/>
      <c r="AI192" s="309"/>
      <c r="AJ192" s="309"/>
      <c r="AK192" s="309"/>
      <c r="AL192" s="309" t="str">
        <f>IF(plachta3434235[[#This Row],[DELIVERY TIME]]="STORNO","CANCELLED","OK")</f>
        <v>OK</v>
      </c>
      <c r="AM192" s="309"/>
      <c r="AN192" s="309" t="str">
        <f>IF(RIGHT(plachta3434235[[#This Row],[CARRIER]],3)="-MF",921,"")</f>
        <v/>
      </c>
      <c r="AO192" s="309"/>
    </row>
    <row r="193" spans="1:41" s="301" customFormat="1" x14ac:dyDescent="0.3">
      <c r="A193" s="282">
        <f>WEEKNUM(plachta3434235[[#This Row],[LOADING DATE]],21)</f>
        <v>6</v>
      </c>
      <c r="B193" s="283" t="s">
        <v>82</v>
      </c>
      <c r="C193" s="284" t="s">
        <v>45</v>
      </c>
      <c r="D193" s="285" t="s">
        <v>83</v>
      </c>
      <c r="E193" s="286" t="s">
        <v>84</v>
      </c>
      <c r="F193" s="371">
        <v>45329</v>
      </c>
      <c r="G193" s="288">
        <v>0.33333333333333331</v>
      </c>
      <c r="H193" s="284" t="s">
        <v>42</v>
      </c>
      <c r="I193" s="285" t="s">
        <v>85</v>
      </c>
      <c r="J193" s="289" t="s">
        <v>86</v>
      </c>
      <c r="K193" s="283">
        <v>45330</v>
      </c>
      <c r="L193" s="374">
        <v>0.65625</v>
      </c>
      <c r="M193" s="291" t="s">
        <v>666</v>
      </c>
      <c r="N193" s="286" t="s">
        <v>67</v>
      </c>
      <c r="O193" s="286" t="s">
        <v>49</v>
      </c>
      <c r="P193" s="292"/>
      <c r="Q193" s="372" t="s">
        <v>667</v>
      </c>
      <c r="R193" s="419" t="s">
        <v>668</v>
      </c>
      <c r="S193" s="293">
        <v>990</v>
      </c>
      <c r="T193" s="294">
        <v>940</v>
      </c>
      <c r="U193" s="295">
        <f>plachta3434235[[#This Row],[SALES '[€']]]-plachta3434235[[#This Row],[PURCHASE '[€']]]</f>
        <v>50</v>
      </c>
      <c r="V193" s="296">
        <f>plachta3434235[[#This Row],[MARGIN '[€']]]/plachta3434235[[#This Row],[SALES '[€']]]</f>
        <v>5.0505050505050504E-2</v>
      </c>
      <c r="W193" s="295">
        <v>9215171530</v>
      </c>
      <c r="X193" s="297" t="s">
        <v>669</v>
      </c>
      <c r="Y193" s="351">
        <v>872</v>
      </c>
      <c r="Z193" s="293"/>
      <c r="AA193" s="351" t="s">
        <v>53</v>
      </c>
      <c r="AB193" s="297">
        <f>plachta3434235[[#This Row],[PURCHASE '[€']]]/plachta3434235[[#This Row],[KM]]</f>
        <v>1.0779816513761469</v>
      </c>
      <c r="AC193" s="298">
        <f>plachta3434235[[#This Row],[SALES '[€']]]/plachta3434235[[#This Row],[KM]]</f>
        <v>1.1353211009174311</v>
      </c>
      <c r="AD193" s="299"/>
      <c r="AE193" s="300"/>
      <c r="AF193" s="300"/>
      <c r="AG193" s="300"/>
      <c r="AH193" s="300"/>
      <c r="AI193" s="309"/>
      <c r="AJ193" s="309"/>
      <c r="AK193" s="309"/>
      <c r="AL193" s="309" t="str">
        <f>IF(plachta3434235[[#This Row],[DELIVERY TIME]]="STORNO","CANCELLED","OK")</f>
        <v>OK</v>
      </c>
      <c r="AM193" s="309"/>
      <c r="AN193" s="309" t="str">
        <f>IF(RIGHT(plachta3434235[[#This Row],[CARRIER]],3)="-MF",921,"")</f>
        <v/>
      </c>
      <c r="AO193" s="309"/>
    </row>
    <row r="194" spans="1:41" s="301" customFormat="1" x14ac:dyDescent="0.3">
      <c r="A194" s="282">
        <f>WEEKNUM(plachta3434235[[#This Row],[LOADING DATE]],21)</f>
        <v>6</v>
      </c>
      <c r="B194" s="283" t="s">
        <v>82</v>
      </c>
      <c r="C194" s="284" t="s">
        <v>45</v>
      </c>
      <c r="D194" s="285" t="s">
        <v>83</v>
      </c>
      <c r="E194" s="286" t="s">
        <v>84</v>
      </c>
      <c r="F194" s="287">
        <v>45328</v>
      </c>
      <c r="G194" s="288">
        <v>0.54166666666666663</v>
      </c>
      <c r="H194" s="284" t="s">
        <v>42</v>
      </c>
      <c r="I194" s="285" t="s">
        <v>85</v>
      </c>
      <c r="J194" s="289" t="s">
        <v>86</v>
      </c>
      <c r="K194" s="283">
        <v>45329</v>
      </c>
      <c r="L194" s="374">
        <v>0.85416666666666663</v>
      </c>
      <c r="M194" s="291" t="s">
        <v>670</v>
      </c>
      <c r="N194" s="286" t="s">
        <v>67</v>
      </c>
      <c r="O194" s="286" t="s">
        <v>49</v>
      </c>
      <c r="P194" s="308"/>
      <c r="Q194" s="370" t="s">
        <v>671</v>
      </c>
      <c r="R194" s="32" t="s">
        <v>399</v>
      </c>
      <c r="S194" s="293">
        <v>990</v>
      </c>
      <c r="T194" s="294">
        <v>950</v>
      </c>
      <c r="U194" s="295">
        <f>plachta3434235[[#This Row],[SALES '[€']]]-plachta3434235[[#This Row],[PURCHASE '[€']]]</f>
        <v>40</v>
      </c>
      <c r="V194" s="296">
        <f>plachta3434235[[#This Row],[MARGIN '[€']]]/plachta3434235[[#This Row],[SALES '[€']]]</f>
        <v>4.0404040404040407E-2</v>
      </c>
      <c r="W194" s="295">
        <v>9215171515</v>
      </c>
      <c r="X194" s="297" t="s">
        <v>672</v>
      </c>
      <c r="Y194" s="351">
        <v>872</v>
      </c>
      <c r="Z194" s="293"/>
      <c r="AA194" s="351" t="s">
        <v>53</v>
      </c>
      <c r="AB194" s="297">
        <f>plachta3434235[[#This Row],[PURCHASE '[€']]]/plachta3434235[[#This Row],[KM]]</f>
        <v>1.0894495412844036</v>
      </c>
      <c r="AC194" s="298">
        <f>plachta3434235[[#This Row],[SALES '[€']]]/plachta3434235[[#This Row],[KM]]</f>
        <v>1.1353211009174311</v>
      </c>
      <c r="AD194" s="299"/>
      <c r="AE194" s="300"/>
      <c r="AF194" s="300"/>
      <c r="AG194" s="300"/>
      <c r="AH194" s="300"/>
      <c r="AI194" s="309"/>
      <c r="AJ194" s="309"/>
      <c r="AK194" s="309"/>
      <c r="AL194" s="309" t="str">
        <f>IF(plachta3434235[[#This Row],[DELIVERY TIME]]="STORNO","CANCELLED","OK")</f>
        <v>OK</v>
      </c>
      <c r="AM194" s="309"/>
      <c r="AN194" s="309" t="str">
        <f>IF(RIGHT(plachta3434235[[#This Row],[CARRIER]],3)="-MF",921,"")</f>
        <v/>
      </c>
      <c r="AO194" s="309"/>
    </row>
    <row r="195" spans="1:41" s="301" customFormat="1" x14ac:dyDescent="0.3">
      <c r="A195" s="282">
        <f>WEEKNUM(plachta3434235[[#This Row],[LOADING DATE]],21)</f>
        <v>6</v>
      </c>
      <c r="B195" s="283" t="s">
        <v>82</v>
      </c>
      <c r="C195" s="284" t="s">
        <v>45</v>
      </c>
      <c r="D195" s="285" t="s">
        <v>83</v>
      </c>
      <c r="E195" s="286" t="s">
        <v>84</v>
      </c>
      <c r="F195" s="287">
        <v>45328</v>
      </c>
      <c r="G195" s="288">
        <v>0.41666666666666669</v>
      </c>
      <c r="H195" s="284" t="s">
        <v>42</v>
      </c>
      <c r="I195" s="285" t="s">
        <v>85</v>
      </c>
      <c r="J195" s="289" t="s">
        <v>86</v>
      </c>
      <c r="K195" s="283">
        <v>45330</v>
      </c>
      <c r="L195" s="374">
        <v>0.5</v>
      </c>
      <c r="M195" s="291" t="s">
        <v>673</v>
      </c>
      <c r="N195" s="286" t="s">
        <v>67</v>
      </c>
      <c r="O195" s="286" t="s">
        <v>49</v>
      </c>
      <c r="P195" s="308"/>
      <c r="Q195" s="370" t="s">
        <v>674</v>
      </c>
      <c r="R195" s="32" t="s">
        <v>399</v>
      </c>
      <c r="S195" s="293">
        <v>990</v>
      </c>
      <c r="T195" s="294">
        <v>950</v>
      </c>
      <c r="U195" s="295">
        <f>plachta3434235[[#This Row],[SALES '[€']]]-plachta3434235[[#This Row],[PURCHASE '[€']]]</f>
        <v>40</v>
      </c>
      <c r="V195" s="296">
        <f>plachta3434235[[#This Row],[MARGIN '[€']]]/plachta3434235[[#This Row],[SALES '[€']]]</f>
        <v>4.0404040404040407E-2</v>
      </c>
      <c r="W195" s="295">
        <v>9215171517</v>
      </c>
      <c r="X195" s="297" t="s">
        <v>675</v>
      </c>
      <c r="Y195" s="351">
        <v>872</v>
      </c>
      <c r="Z195" s="293"/>
      <c r="AA195" s="351" t="s">
        <v>53</v>
      </c>
      <c r="AB195" s="297">
        <f>plachta3434235[[#This Row],[PURCHASE '[€']]]/plachta3434235[[#This Row],[KM]]</f>
        <v>1.0894495412844036</v>
      </c>
      <c r="AC195" s="298">
        <f>plachta3434235[[#This Row],[SALES '[€']]]/plachta3434235[[#This Row],[KM]]</f>
        <v>1.1353211009174311</v>
      </c>
      <c r="AD195" s="299"/>
      <c r="AE195" s="300"/>
      <c r="AF195" s="300"/>
      <c r="AG195" s="300"/>
      <c r="AH195" s="300"/>
      <c r="AI195" s="309"/>
      <c r="AJ195" s="309"/>
      <c r="AK195" s="309"/>
      <c r="AL195" s="309" t="str">
        <f>IF(plachta3434235[[#This Row],[DELIVERY TIME]]="STORNO","CANCELLED","OK")</f>
        <v>OK</v>
      </c>
      <c r="AM195" s="309"/>
      <c r="AN195" s="309" t="str">
        <f>IF(RIGHT(plachta3434235[[#This Row],[CARRIER]],3)="-MF",921,"")</f>
        <v/>
      </c>
      <c r="AO195" s="309"/>
    </row>
    <row r="196" spans="1:41" s="301" customFormat="1" x14ac:dyDescent="0.3">
      <c r="A196" s="282">
        <f>WEEKNUM(plachta3434235[[#This Row],[LOADING DATE]],21)</f>
        <v>6</v>
      </c>
      <c r="B196" s="283" t="s">
        <v>82</v>
      </c>
      <c r="C196" s="284" t="s">
        <v>45</v>
      </c>
      <c r="D196" s="285" t="s">
        <v>83</v>
      </c>
      <c r="E196" s="286" t="s">
        <v>84</v>
      </c>
      <c r="F196" s="287">
        <v>45329</v>
      </c>
      <c r="G196" s="288">
        <v>0.375</v>
      </c>
      <c r="H196" s="284" t="s">
        <v>42</v>
      </c>
      <c r="I196" s="285" t="s">
        <v>85</v>
      </c>
      <c r="J196" s="289" t="s">
        <v>86</v>
      </c>
      <c r="K196" s="283">
        <v>45330</v>
      </c>
      <c r="L196" s="374">
        <v>0.46875</v>
      </c>
      <c r="M196" s="291" t="s">
        <v>676</v>
      </c>
      <c r="N196" s="286" t="s">
        <v>67</v>
      </c>
      <c r="O196" s="286" t="s">
        <v>49</v>
      </c>
      <c r="P196" s="292"/>
      <c r="Q196" s="372" t="s">
        <v>205</v>
      </c>
      <c r="R196" s="32" t="s">
        <v>147</v>
      </c>
      <c r="S196" s="293">
        <v>990</v>
      </c>
      <c r="T196" s="294">
        <v>950</v>
      </c>
      <c r="U196" s="295">
        <f>plachta3434235[[#This Row],[SALES '[€']]]-plachta3434235[[#This Row],[PURCHASE '[€']]]</f>
        <v>40</v>
      </c>
      <c r="V196" s="296">
        <f>plachta3434235[[#This Row],[MARGIN '[€']]]/plachta3434235[[#This Row],[SALES '[€']]]</f>
        <v>4.0404040404040407E-2</v>
      </c>
      <c r="W196" s="295">
        <v>9215171534</v>
      </c>
      <c r="X196" s="297" t="s">
        <v>677</v>
      </c>
      <c r="Y196" s="293">
        <v>872</v>
      </c>
      <c r="Z196" s="293"/>
      <c r="AA196" s="293" t="s">
        <v>53</v>
      </c>
      <c r="AB196" s="297">
        <f>plachta3434235[[#This Row],[PURCHASE '[€']]]/plachta3434235[[#This Row],[KM]]</f>
        <v>1.0894495412844036</v>
      </c>
      <c r="AC196" s="298">
        <f>plachta3434235[[#This Row],[SALES '[€']]]/plachta3434235[[#This Row],[KM]]</f>
        <v>1.1353211009174311</v>
      </c>
      <c r="AD196" s="299"/>
      <c r="AE196" s="300"/>
      <c r="AF196" s="300"/>
      <c r="AG196" s="300"/>
      <c r="AH196" s="300"/>
      <c r="AI196" s="309"/>
      <c r="AJ196" s="309"/>
      <c r="AK196" s="309"/>
      <c r="AL196" s="309" t="str">
        <f>IF(plachta3434235[[#This Row],[DELIVERY TIME]]="STORNO","CANCELLED","OK")</f>
        <v>OK</v>
      </c>
      <c r="AM196" s="309"/>
      <c r="AN196" s="309" t="str">
        <f>IF(RIGHT(plachta3434235[[#This Row],[CARRIER]],3)="-MF",921,"")</f>
        <v/>
      </c>
      <c r="AO196" s="309"/>
    </row>
    <row r="197" spans="1:41" s="301" customFormat="1" x14ac:dyDescent="0.3">
      <c r="A197" s="282">
        <f>WEEKNUM(plachta3434235[[#This Row],[LOADING DATE]],21)</f>
        <v>6</v>
      </c>
      <c r="B197" s="283" t="s">
        <v>82</v>
      </c>
      <c r="C197" s="284" t="s">
        <v>45</v>
      </c>
      <c r="D197" s="285" t="s">
        <v>83</v>
      </c>
      <c r="E197" s="286" t="s">
        <v>84</v>
      </c>
      <c r="F197" s="287">
        <v>45329</v>
      </c>
      <c r="G197" s="288">
        <v>0.41666666666666669</v>
      </c>
      <c r="H197" s="284" t="s">
        <v>42</v>
      </c>
      <c r="I197" s="285" t="s">
        <v>85</v>
      </c>
      <c r="J197" s="289" t="s">
        <v>86</v>
      </c>
      <c r="K197" s="283">
        <v>45335</v>
      </c>
      <c r="L197" s="374">
        <v>0.25</v>
      </c>
      <c r="M197" s="291" t="s">
        <v>678</v>
      </c>
      <c r="N197" s="286" t="s">
        <v>67</v>
      </c>
      <c r="O197" s="286" t="s">
        <v>49</v>
      </c>
      <c r="P197" s="454" t="s">
        <v>808</v>
      </c>
      <c r="Q197" s="370" t="s">
        <v>679</v>
      </c>
      <c r="R197" s="32" t="s">
        <v>596</v>
      </c>
      <c r="S197" s="293">
        <v>990</v>
      </c>
      <c r="T197" s="294">
        <v>950</v>
      </c>
      <c r="U197" s="295">
        <f>plachta3434235[[#This Row],[SALES '[€']]]-plachta3434235[[#This Row],[PURCHASE '[€']]]</f>
        <v>40</v>
      </c>
      <c r="V197" s="296">
        <f>plachta3434235[[#This Row],[MARGIN '[€']]]/plachta3434235[[#This Row],[SALES '[€']]]</f>
        <v>4.0404040404040407E-2</v>
      </c>
      <c r="W197" s="295">
        <v>9215171544</v>
      </c>
      <c r="X197" s="297" t="s">
        <v>680</v>
      </c>
      <c r="Y197" s="351">
        <v>872</v>
      </c>
      <c r="Z197" s="293"/>
      <c r="AA197" s="351" t="s">
        <v>53</v>
      </c>
      <c r="AB197" s="297">
        <f>plachta3434235[[#This Row],[PURCHASE '[€']]]/plachta3434235[[#This Row],[KM]]</f>
        <v>1.0894495412844036</v>
      </c>
      <c r="AC197" s="298">
        <f>plachta3434235[[#This Row],[SALES '[€']]]/plachta3434235[[#This Row],[KM]]</f>
        <v>1.1353211009174311</v>
      </c>
      <c r="AD197" s="299"/>
      <c r="AE197" s="300"/>
      <c r="AF197" s="300"/>
      <c r="AG197" s="300"/>
      <c r="AH197" s="300"/>
      <c r="AI197" s="309"/>
      <c r="AJ197" s="309"/>
      <c r="AK197" s="309"/>
      <c r="AL197" s="309" t="str">
        <f>IF(plachta3434235[[#This Row],[DELIVERY TIME]]="STORNO","CANCELLED","OK")</f>
        <v>OK</v>
      </c>
      <c r="AM197" s="309"/>
      <c r="AN197" s="309" t="str">
        <f>IF(RIGHT(plachta3434235[[#This Row],[CARRIER]],3)="-MF",921,"")</f>
        <v/>
      </c>
      <c r="AO197" s="309"/>
    </row>
    <row r="198" spans="1:41" s="301" customFormat="1" x14ac:dyDescent="0.3">
      <c r="A198" s="282">
        <f>WEEKNUM(plachta3434235[[#This Row],[LOADING DATE]],21)</f>
        <v>6</v>
      </c>
      <c r="B198" s="283" t="s">
        <v>82</v>
      </c>
      <c r="C198" s="284" t="s">
        <v>45</v>
      </c>
      <c r="D198" s="285" t="s">
        <v>83</v>
      </c>
      <c r="E198" s="286" t="s">
        <v>84</v>
      </c>
      <c r="F198" s="287">
        <v>45329</v>
      </c>
      <c r="G198" s="288">
        <v>0.54166666666666663</v>
      </c>
      <c r="H198" s="284" t="s">
        <v>42</v>
      </c>
      <c r="I198" s="285" t="s">
        <v>85</v>
      </c>
      <c r="J198" s="289" t="s">
        <v>86</v>
      </c>
      <c r="K198" s="283">
        <v>45331</v>
      </c>
      <c r="L198" s="374">
        <v>0.40625</v>
      </c>
      <c r="M198" s="291" t="s">
        <v>681</v>
      </c>
      <c r="N198" s="286" t="s">
        <v>67</v>
      </c>
      <c r="O198" s="286" t="s">
        <v>49</v>
      </c>
      <c r="P198" s="454" t="s">
        <v>762</v>
      </c>
      <c r="Q198" s="370" t="s">
        <v>682</v>
      </c>
      <c r="R198" s="32" t="s">
        <v>596</v>
      </c>
      <c r="S198" s="293">
        <v>990</v>
      </c>
      <c r="T198" s="294">
        <v>950</v>
      </c>
      <c r="U198" s="295">
        <f>plachta3434235[[#This Row],[SALES '[€']]]-plachta3434235[[#This Row],[PURCHASE '[€']]]</f>
        <v>40</v>
      </c>
      <c r="V198" s="296">
        <f>plachta3434235[[#This Row],[MARGIN '[€']]]/plachta3434235[[#This Row],[SALES '[€']]]</f>
        <v>4.0404040404040407E-2</v>
      </c>
      <c r="W198" s="295">
        <v>9215171547</v>
      </c>
      <c r="X198" s="297" t="s">
        <v>683</v>
      </c>
      <c r="Y198" s="351">
        <v>872</v>
      </c>
      <c r="Z198" s="293"/>
      <c r="AA198" s="351" t="s">
        <v>53</v>
      </c>
      <c r="AB198" s="297">
        <f>plachta3434235[[#This Row],[PURCHASE '[€']]]/plachta3434235[[#This Row],[KM]]</f>
        <v>1.0894495412844036</v>
      </c>
      <c r="AC198" s="298">
        <f>plachta3434235[[#This Row],[SALES '[€']]]/plachta3434235[[#This Row],[KM]]</f>
        <v>1.1353211009174311</v>
      </c>
      <c r="AD198" s="299"/>
      <c r="AE198" s="300"/>
      <c r="AF198" s="300"/>
      <c r="AG198" s="300"/>
      <c r="AH198" s="300"/>
      <c r="AI198" s="309"/>
      <c r="AJ198" s="309"/>
      <c r="AK198" s="309"/>
      <c r="AL198" s="309" t="str">
        <f>IF(plachta3434235[[#This Row],[DELIVERY TIME]]="STORNO","CANCELLED","OK")</f>
        <v>OK</v>
      </c>
      <c r="AM198" s="309"/>
      <c r="AN198" s="309" t="str">
        <f>IF(RIGHT(plachta3434235[[#This Row],[CARRIER]],3)="-MF",921,"")</f>
        <v/>
      </c>
      <c r="AO198" s="309"/>
    </row>
    <row r="199" spans="1:41" s="301" customFormat="1" x14ac:dyDescent="0.3">
      <c r="A199" s="282">
        <f>WEEKNUM(plachta3434235[[#This Row],[LOADING DATE]],21)</f>
        <v>6</v>
      </c>
      <c r="B199" s="283" t="s">
        <v>82</v>
      </c>
      <c r="C199" s="284" t="s">
        <v>45</v>
      </c>
      <c r="D199" s="285" t="s">
        <v>83</v>
      </c>
      <c r="E199" s="286" t="s">
        <v>84</v>
      </c>
      <c r="F199" s="287">
        <v>45329</v>
      </c>
      <c r="G199" s="288">
        <v>0.5</v>
      </c>
      <c r="H199" s="284" t="s">
        <v>42</v>
      </c>
      <c r="I199" s="285" t="s">
        <v>85</v>
      </c>
      <c r="J199" s="289" t="s">
        <v>86</v>
      </c>
      <c r="K199" s="283">
        <v>45330</v>
      </c>
      <c r="L199" s="406">
        <v>0.33333333333333331</v>
      </c>
      <c r="M199" s="291" t="s">
        <v>684</v>
      </c>
      <c r="N199" s="286" t="s">
        <v>67</v>
      </c>
      <c r="O199" s="286" t="s">
        <v>49</v>
      </c>
      <c r="P199" s="405" t="s">
        <v>617</v>
      </c>
      <c r="Q199" s="370" t="s">
        <v>685</v>
      </c>
      <c r="R199" s="32" t="s">
        <v>100</v>
      </c>
      <c r="S199" s="293">
        <v>990</v>
      </c>
      <c r="T199" s="294">
        <v>950</v>
      </c>
      <c r="U199" s="295">
        <f>plachta3434235[[#This Row],[SALES '[€']]]-plachta3434235[[#This Row],[PURCHASE '[€']]]</f>
        <v>40</v>
      </c>
      <c r="V199" s="296">
        <f>plachta3434235[[#This Row],[MARGIN '[€']]]/plachta3434235[[#This Row],[SALES '[€']]]</f>
        <v>4.0404040404040407E-2</v>
      </c>
      <c r="W199" s="295">
        <v>9215171513</v>
      </c>
      <c r="X199" s="297" t="s">
        <v>686</v>
      </c>
      <c r="Y199" s="351">
        <v>872</v>
      </c>
      <c r="Z199" s="293"/>
      <c r="AA199" s="351" t="s">
        <v>53</v>
      </c>
      <c r="AB199" s="297">
        <f>plachta3434235[[#This Row],[PURCHASE '[€']]]/plachta3434235[[#This Row],[KM]]</f>
        <v>1.0894495412844036</v>
      </c>
      <c r="AC199" s="298">
        <f>plachta3434235[[#This Row],[SALES '[€']]]/plachta3434235[[#This Row],[KM]]</f>
        <v>1.1353211009174311</v>
      </c>
      <c r="AD199" s="299"/>
      <c r="AE199" s="300"/>
      <c r="AF199" s="300"/>
      <c r="AG199" s="300"/>
      <c r="AH199" s="300"/>
      <c r="AI199" s="309"/>
      <c r="AJ199" s="309"/>
      <c r="AK199" s="309"/>
      <c r="AL199" s="309" t="str">
        <f>IF(plachta3434235[[#This Row],[DELIVERY TIME]]="STORNO","CANCELLED","OK")</f>
        <v>OK</v>
      </c>
      <c r="AM199" s="309"/>
      <c r="AN199" s="309" t="str">
        <f>IF(RIGHT(plachta3434235[[#This Row],[CARRIER]],3)="-MF",921,"")</f>
        <v/>
      </c>
      <c r="AO199" s="309"/>
    </row>
    <row r="200" spans="1:41" s="301" customFormat="1" x14ac:dyDescent="0.3">
      <c r="A200" s="282">
        <f>WEEKNUM(plachta3434235[[#This Row],[LOADING DATE]],21)</f>
        <v>6</v>
      </c>
      <c r="B200" s="283" t="s">
        <v>82</v>
      </c>
      <c r="C200" s="284" t="s">
        <v>45</v>
      </c>
      <c r="D200" s="285" t="s">
        <v>83</v>
      </c>
      <c r="E200" s="286" t="s">
        <v>84</v>
      </c>
      <c r="F200" s="287">
        <v>45329</v>
      </c>
      <c r="G200" s="288">
        <v>0.375</v>
      </c>
      <c r="H200" s="284" t="s">
        <v>42</v>
      </c>
      <c r="I200" s="285" t="s">
        <v>85</v>
      </c>
      <c r="J200" s="289" t="s">
        <v>86</v>
      </c>
      <c r="K200" s="283">
        <v>45330</v>
      </c>
      <c r="L200" s="374">
        <v>0.4375</v>
      </c>
      <c r="M200" s="291" t="s">
        <v>687</v>
      </c>
      <c r="N200" s="286" t="s">
        <v>67</v>
      </c>
      <c r="O200" s="286" t="s">
        <v>49</v>
      </c>
      <c r="P200" s="308"/>
      <c r="Q200" s="370" t="s">
        <v>688</v>
      </c>
      <c r="R200" s="32" t="s">
        <v>314</v>
      </c>
      <c r="S200" s="293">
        <v>990</v>
      </c>
      <c r="T200" s="294">
        <v>980</v>
      </c>
      <c r="U200" s="295">
        <f>plachta3434235[[#This Row],[SALES '[€']]]-plachta3434235[[#This Row],[PURCHASE '[€']]]</f>
        <v>10</v>
      </c>
      <c r="V200" s="296">
        <f>plachta3434235[[#This Row],[MARGIN '[€']]]/plachta3434235[[#This Row],[SALES '[€']]]</f>
        <v>1.0101010101010102E-2</v>
      </c>
      <c r="W200" s="295">
        <v>9215171576</v>
      </c>
      <c r="X200" s="297" t="s">
        <v>689</v>
      </c>
      <c r="Y200" s="351">
        <v>872</v>
      </c>
      <c r="Z200" s="293"/>
      <c r="AA200" s="351" t="s">
        <v>53</v>
      </c>
      <c r="AB200" s="297">
        <f>plachta3434235[[#This Row],[PURCHASE '[€']]]/plachta3434235[[#This Row],[KM]]</f>
        <v>1.1238532110091743</v>
      </c>
      <c r="AC200" s="298">
        <f>plachta3434235[[#This Row],[SALES '[€']]]/plachta3434235[[#This Row],[KM]]</f>
        <v>1.1353211009174311</v>
      </c>
      <c r="AD200" s="299"/>
      <c r="AE200" s="300"/>
      <c r="AF200" s="300"/>
      <c r="AG200" s="300"/>
      <c r="AH200" s="300"/>
      <c r="AI200" s="309"/>
      <c r="AJ200" s="309"/>
      <c r="AK200" s="309"/>
      <c r="AL200" s="309" t="str">
        <f>IF(plachta3434235[[#This Row],[DELIVERY TIME]]="STORNO","CANCELLED","OK")</f>
        <v>OK</v>
      </c>
      <c r="AM200" s="309"/>
      <c r="AN200" s="309" t="str">
        <f>IF(RIGHT(plachta3434235[[#This Row],[CARRIER]],3)="-MF",921,"")</f>
        <v/>
      </c>
      <c r="AO200" s="309"/>
    </row>
    <row r="201" spans="1:41" s="301" customFormat="1" x14ac:dyDescent="0.3">
      <c r="A201" s="282">
        <f>WEEKNUM(plachta3434235[[#This Row],[LOADING DATE]],21)</f>
        <v>6</v>
      </c>
      <c r="B201" s="283" t="s">
        <v>82</v>
      </c>
      <c r="C201" s="284" t="s">
        <v>45</v>
      </c>
      <c r="D201" s="285" t="s">
        <v>83</v>
      </c>
      <c r="E201" s="286" t="s">
        <v>84</v>
      </c>
      <c r="F201" s="287">
        <v>45330</v>
      </c>
      <c r="G201" s="288">
        <v>0.58333333333333337</v>
      </c>
      <c r="H201" s="284" t="s">
        <v>42</v>
      </c>
      <c r="I201" s="285" t="s">
        <v>85</v>
      </c>
      <c r="J201" s="289" t="s">
        <v>86</v>
      </c>
      <c r="K201" s="469">
        <v>45334</v>
      </c>
      <c r="L201" s="470">
        <v>0.5</v>
      </c>
      <c r="M201" s="307" t="s">
        <v>690</v>
      </c>
      <c r="N201" s="306" t="s">
        <v>67</v>
      </c>
      <c r="O201" s="306" t="s">
        <v>49</v>
      </c>
      <c r="P201" s="409" t="s">
        <v>757</v>
      </c>
      <c r="Q201" s="372" t="s">
        <v>751</v>
      </c>
      <c r="R201" s="32" t="s">
        <v>553</v>
      </c>
      <c r="S201" s="293">
        <v>990</v>
      </c>
      <c r="T201" s="294">
        <v>940</v>
      </c>
      <c r="U201" s="295">
        <f>plachta3434235[[#This Row],[SALES '[€']]]-plachta3434235[[#This Row],[PURCHASE '[€']]]</f>
        <v>50</v>
      </c>
      <c r="V201" s="296">
        <f>plachta3434235[[#This Row],[MARGIN '[€']]]/plachta3434235[[#This Row],[SALES '[€']]]</f>
        <v>5.0505050505050504E-2</v>
      </c>
      <c r="W201" s="295">
        <v>9215171607</v>
      </c>
      <c r="X201" s="297" t="s">
        <v>691</v>
      </c>
      <c r="Y201" s="293">
        <v>872</v>
      </c>
      <c r="Z201" s="293"/>
      <c r="AA201" s="293" t="s">
        <v>53</v>
      </c>
      <c r="AB201" s="297">
        <f>plachta3434235[[#This Row],[PURCHASE '[€']]]/plachta3434235[[#This Row],[KM]]</f>
        <v>1.0779816513761469</v>
      </c>
      <c r="AC201" s="298">
        <f>plachta3434235[[#This Row],[SALES '[€']]]/plachta3434235[[#This Row],[KM]]</f>
        <v>1.1353211009174311</v>
      </c>
      <c r="AD201" s="299"/>
      <c r="AE201" s="300"/>
      <c r="AF201" s="300"/>
      <c r="AG201" s="300"/>
      <c r="AH201" s="300"/>
      <c r="AI201" s="309"/>
      <c r="AJ201" s="309"/>
      <c r="AK201" s="309"/>
      <c r="AL201" s="309" t="str">
        <f>IF(plachta3434235[[#This Row],[DELIVERY TIME]]="STORNO","CANCELLED","OK")</f>
        <v>OK</v>
      </c>
      <c r="AM201" s="309"/>
      <c r="AN201" s="309" t="str">
        <f>IF(RIGHT(plachta3434235[[#This Row],[CARRIER]],3)="-MF",921,"")</f>
        <v/>
      </c>
      <c r="AO201" s="309"/>
    </row>
    <row r="202" spans="1:41" s="301" customFormat="1" x14ac:dyDescent="0.3">
      <c r="A202" s="282">
        <f>WEEKNUM(plachta3434235[[#This Row],[LOADING DATE]],21)</f>
        <v>6</v>
      </c>
      <c r="B202" s="283" t="s">
        <v>82</v>
      </c>
      <c r="C202" s="284" t="s">
        <v>45</v>
      </c>
      <c r="D202" s="285" t="s">
        <v>83</v>
      </c>
      <c r="E202" s="286" t="s">
        <v>84</v>
      </c>
      <c r="F202" s="287">
        <v>45330</v>
      </c>
      <c r="G202" s="288">
        <v>0.5</v>
      </c>
      <c r="H202" s="284" t="s">
        <v>42</v>
      </c>
      <c r="I202" s="285" t="s">
        <v>85</v>
      </c>
      <c r="J202" s="289" t="s">
        <v>86</v>
      </c>
      <c r="K202" s="283">
        <v>45334</v>
      </c>
      <c r="L202" s="374">
        <v>0.25</v>
      </c>
      <c r="M202" s="291" t="s">
        <v>692</v>
      </c>
      <c r="N202" s="286" t="s">
        <v>67</v>
      </c>
      <c r="O202" s="286" t="s">
        <v>49</v>
      </c>
      <c r="P202" s="292"/>
      <c r="Q202" s="372" t="s">
        <v>748</v>
      </c>
      <c r="R202" s="32" t="s">
        <v>693</v>
      </c>
      <c r="S202" s="293">
        <v>990</v>
      </c>
      <c r="T202" s="294">
        <v>930</v>
      </c>
      <c r="U202" s="295">
        <f>plachta3434235[[#This Row],[SALES '[€']]]-plachta3434235[[#This Row],[PURCHASE '[€']]]</f>
        <v>60</v>
      </c>
      <c r="V202" s="296">
        <f>plachta3434235[[#This Row],[MARGIN '[€']]]/plachta3434235[[#This Row],[SALES '[€']]]</f>
        <v>6.0606060606060608E-2</v>
      </c>
      <c r="W202" s="295">
        <v>9215171577</v>
      </c>
      <c r="X202" s="297" t="s">
        <v>694</v>
      </c>
      <c r="Y202" s="293">
        <v>872</v>
      </c>
      <c r="Z202" s="293"/>
      <c r="AA202" s="293" t="s">
        <v>53</v>
      </c>
      <c r="AB202" s="297">
        <f>plachta3434235[[#This Row],[PURCHASE '[€']]]/plachta3434235[[#This Row],[KM]]</f>
        <v>1.0665137614678899</v>
      </c>
      <c r="AC202" s="298">
        <f>plachta3434235[[#This Row],[SALES '[€']]]/plachta3434235[[#This Row],[KM]]</f>
        <v>1.1353211009174311</v>
      </c>
      <c r="AD202" s="299"/>
      <c r="AE202" s="300"/>
      <c r="AF202" s="300"/>
      <c r="AG202" s="300"/>
      <c r="AH202" s="300"/>
      <c r="AI202" s="309"/>
      <c r="AJ202" s="309"/>
      <c r="AK202" s="309"/>
      <c r="AL202" s="309" t="str">
        <f>IF(plachta3434235[[#This Row],[DELIVERY TIME]]="STORNO","CANCELLED","OK")</f>
        <v>OK</v>
      </c>
      <c r="AM202" s="309"/>
      <c r="AN202" s="309" t="str">
        <f>IF(RIGHT(plachta3434235[[#This Row],[CARRIER]],3)="-MF",921,"")</f>
        <v/>
      </c>
      <c r="AO202" s="309"/>
    </row>
    <row r="203" spans="1:41" s="301" customFormat="1" x14ac:dyDescent="0.3">
      <c r="A203" s="282">
        <f>WEEKNUM(plachta3434235[[#This Row],[LOADING DATE]],21)</f>
        <v>6</v>
      </c>
      <c r="B203" s="283" t="s">
        <v>82</v>
      </c>
      <c r="C203" s="284" t="s">
        <v>45</v>
      </c>
      <c r="D203" s="285" t="s">
        <v>83</v>
      </c>
      <c r="E203" s="286" t="s">
        <v>84</v>
      </c>
      <c r="F203" s="287">
        <v>45330</v>
      </c>
      <c r="G203" s="288">
        <v>0.375</v>
      </c>
      <c r="H203" s="284" t="s">
        <v>42</v>
      </c>
      <c r="I203" s="285" t="s">
        <v>85</v>
      </c>
      <c r="J203" s="289" t="s">
        <v>86</v>
      </c>
      <c r="K203" s="283">
        <v>45336</v>
      </c>
      <c r="L203" s="374">
        <v>0.25</v>
      </c>
      <c r="M203" s="291" t="s">
        <v>695</v>
      </c>
      <c r="N203" s="286" t="s">
        <v>67</v>
      </c>
      <c r="O203" s="286" t="s">
        <v>49</v>
      </c>
      <c r="P203" s="454" t="s">
        <v>807</v>
      </c>
      <c r="Q203" s="370" t="s">
        <v>750</v>
      </c>
      <c r="R203" s="32" t="s">
        <v>596</v>
      </c>
      <c r="S203" s="293">
        <v>990</v>
      </c>
      <c r="T203" s="294">
        <v>950</v>
      </c>
      <c r="U203" s="295">
        <f>plachta3434235[[#This Row],[SALES '[€']]]-plachta3434235[[#This Row],[PURCHASE '[€']]]</f>
        <v>40</v>
      </c>
      <c r="V203" s="296">
        <f>plachta3434235[[#This Row],[MARGIN '[€']]]/plachta3434235[[#This Row],[SALES '[€']]]</f>
        <v>4.0404040404040407E-2</v>
      </c>
      <c r="W203" s="295">
        <v>9215171578</v>
      </c>
      <c r="X203" s="297" t="s">
        <v>696</v>
      </c>
      <c r="Y203" s="351">
        <v>872</v>
      </c>
      <c r="Z203" s="293"/>
      <c r="AA203" s="351" t="s">
        <v>53</v>
      </c>
      <c r="AB203" s="297">
        <f>plachta3434235[[#This Row],[PURCHASE '[€']]]/plachta3434235[[#This Row],[KM]]</f>
        <v>1.0894495412844036</v>
      </c>
      <c r="AC203" s="298">
        <f>plachta3434235[[#This Row],[SALES '[€']]]/plachta3434235[[#This Row],[KM]]</f>
        <v>1.1353211009174311</v>
      </c>
      <c r="AD203" s="299"/>
      <c r="AE203" s="300"/>
      <c r="AF203" s="300"/>
      <c r="AG203" s="300"/>
      <c r="AH203" s="300"/>
      <c r="AI203" s="309"/>
      <c r="AJ203" s="309"/>
      <c r="AK203" s="309"/>
      <c r="AL203" s="309" t="str">
        <f>IF(plachta3434235[[#This Row],[DELIVERY TIME]]="STORNO","CANCELLED","OK")</f>
        <v>OK</v>
      </c>
      <c r="AM203" s="309"/>
      <c r="AN203" s="309" t="str">
        <f>IF(RIGHT(plachta3434235[[#This Row],[CARRIER]],3)="-MF",921,"")</f>
        <v/>
      </c>
      <c r="AO203" s="309"/>
    </row>
    <row r="204" spans="1:41" s="301" customFormat="1" x14ac:dyDescent="0.3">
      <c r="A204" s="282">
        <f>WEEKNUM(plachta3434235[[#This Row],[LOADING DATE]],21)</f>
        <v>6</v>
      </c>
      <c r="B204" s="283" t="s">
        <v>82</v>
      </c>
      <c r="C204" s="284" t="s">
        <v>45</v>
      </c>
      <c r="D204" s="285" t="s">
        <v>83</v>
      </c>
      <c r="E204" s="286" t="s">
        <v>84</v>
      </c>
      <c r="F204" s="287">
        <v>45330</v>
      </c>
      <c r="G204" s="288">
        <v>0.41666666666666669</v>
      </c>
      <c r="H204" s="284" t="s">
        <v>42</v>
      </c>
      <c r="I204" s="285" t="s">
        <v>85</v>
      </c>
      <c r="J204" s="289" t="s">
        <v>86</v>
      </c>
      <c r="K204" s="283">
        <v>45334</v>
      </c>
      <c r="L204" s="374">
        <v>0.625</v>
      </c>
      <c r="M204" s="291" t="s">
        <v>697</v>
      </c>
      <c r="N204" s="286" t="s">
        <v>67</v>
      </c>
      <c r="O204" s="286" t="s">
        <v>49</v>
      </c>
      <c r="P204" s="308"/>
      <c r="Q204" s="370" t="s">
        <v>749</v>
      </c>
      <c r="R204" s="32" t="s">
        <v>135</v>
      </c>
      <c r="S204" s="293">
        <v>990</v>
      </c>
      <c r="T204" s="294">
        <v>950</v>
      </c>
      <c r="U204" s="295">
        <f>plachta3434235[[#This Row],[SALES '[€']]]-plachta3434235[[#This Row],[PURCHASE '[€']]]</f>
        <v>40</v>
      </c>
      <c r="V204" s="296">
        <f>plachta3434235[[#This Row],[MARGIN '[€']]]/plachta3434235[[#This Row],[SALES '[€']]]</f>
        <v>4.0404040404040407E-2</v>
      </c>
      <c r="W204" s="295">
        <v>9215171584</v>
      </c>
      <c r="X204" s="297" t="s">
        <v>698</v>
      </c>
      <c r="Y204" s="351">
        <v>872</v>
      </c>
      <c r="Z204" s="293" t="s">
        <v>815</v>
      </c>
      <c r="AA204" s="351" t="s">
        <v>53</v>
      </c>
      <c r="AB204" s="297">
        <f>plachta3434235[[#This Row],[PURCHASE '[€']]]/plachta3434235[[#This Row],[KM]]</f>
        <v>1.0894495412844036</v>
      </c>
      <c r="AC204" s="298">
        <f>plachta3434235[[#This Row],[SALES '[€']]]/plachta3434235[[#This Row],[KM]]</f>
        <v>1.1353211009174311</v>
      </c>
      <c r="AD204" s="299"/>
      <c r="AE204" s="300"/>
      <c r="AF204" s="300"/>
      <c r="AG204" s="300"/>
      <c r="AH204" s="300"/>
      <c r="AI204" s="309"/>
      <c r="AJ204" s="309"/>
      <c r="AK204" s="309"/>
      <c r="AL204" s="309" t="str">
        <f>IF(plachta3434235[[#This Row],[DELIVERY TIME]]="STORNO","CANCELLED","OK")</f>
        <v>OK</v>
      </c>
      <c r="AM204" s="309"/>
      <c r="AN204" s="309" t="str">
        <f>IF(RIGHT(plachta3434235[[#This Row],[CARRIER]],3)="-MF",921,"")</f>
        <v/>
      </c>
      <c r="AO204" s="309"/>
    </row>
    <row r="205" spans="1:41" s="301" customFormat="1" x14ac:dyDescent="0.3">
      <c r="A205" s="282">
        <f>WEEKNUM(plachta3434235[[#This Row],[LOADING DATE]],21)</f>
        <v>6</v>
      </c>
      <c r="B205" s="283" t="s">
        <v>82</v>
      </c>
      <c r="C205" s="284" t="s">
        <v>45</v>
      </c>
      <c r="D205" s="285" t="s">
        <v>83</v>
      </c>
      <c r="E205" s="286" t="s">
        <v>84</v>
      </c>
      <c r="F205" s="287">
        <v>45330</v>
      </c>
      <c r="G205" s="288">
        <v>0.45833333333333331</v>
      </c>
      <c r="H205" s="284" t="s">
        <v>42</v>
      </c>
      <c r="I205" s="285" t="s">
        <v>85</v>
      </c>
      <c r="J205" s="289" t="s">
        <v>86</v>
      </c>
      <c r="K205" s="283">
        <v>45331</v>
      </c>
      <c r="L205" s="374">
        <v>0.4375</v>
      </c>
      <c r="M205" s="291" t="s">
        <v>699</v>
      </c>
      <c r="N205" s="286" t="s">
        <v>67</v>
      </c>
      <c r="O205" s="286" t="s">
        <v>49</v>
      </c>
      <c r="P205" s="308"/>
      <c r="Q205" s="370" t="s">
        <v>752</v>
      </c>
      <c r="R205" s="32" t="s">
        <v>231</v>
      </c>
      <c r="S205" s="293">
        <v>990</v>
      </c>
      <c r="T205" s="294">
        <v>930</v>
      </c>
      <c r="U205" s="295">
        <f>plachta3434235[[#This Row],[SALES '[€']]]-plachta3434235[[#This Row],[PURCHASE '[€']]]</f>
        <v>60</v>
      </c>
      <c r="V205" s="296">
        <f>plachta3434235[[#This Row],[MARGIN '[€']]]/plachta3434235[[#This Row],[SALES '[€']]]</f>
        <v>6.0606060606060608E-2</v>
      </c>
      <c r="W205" s="295">
        <v>9215171579</v>
      </c>
      <c r="X205" s="297" t="s">
        <v>700</v>
      </c>
      <c r="Y205" s="351">
        <v>872</v>
      </c>
      <c r="Z205" s="293" t="s">
        <v>825</v>
      </c>
      <c r="AA205" s="351" t="s">
        <v>53</v>
      </c>
      <c r="AB205" s="297">
        <f>plachta3434235[[#This Row],[PURCHASE '[€']]]/plachta3434235[[#This Row],[KM]]</f>
        <v>1.0665137614678899</v>
      </c>
      <c r="AC205" s="298">
        <f>plachta3434235[[#This Row],[SALES '[€']]]/plachta3434235[[#This Row],[KM]]</f>
        <v>1.1353211009174311</v>
      </c>
      <c r="AD205" s="299"/>
      <c r="AE205" s="300"/>
      <c r="AF205" s="300"/>
      <c r="AG205" s="300"/>
      <c r="AH205" s="300"/>
      <c r="AI205" s="309"/>
      <c r="AJ205" s="309"/>
      <c r="AK205" s="309"/>
      <c r="AL205" s="309" t="str">
        <f>IF(plachta3434235[[#This Row],[DELIVERY TIME]]="STORNO","CANCELLED","OK")</f>
        <v>OK</v>
      </c>
      <c r="AM205" s="309"/>
      <c r="AN205" s="309" t="str">
        <f>IF(RIGHT(plachta3434235[[#This Row],[CARRIER]],3)="-MF",921,"")</f>
        <v/>
      </c>
      <c r="AO205" s="309"/>
    </row>
    <row r="206" spans="1:41" s="301" customFormat="1" x14ac:dyDescent="0.3">
      <c r="A206" s="282">
        <f>WEEKNUM(plachta3434235[[#This Row],[LOADING DATE]],21)</f>
        <v>6</v>
      </c>
      <c r="B206" s="283" t="s">
        <v>82</v>
      </c>
      <c r="C206" s="284" t="s">
        <v>45</v>
      </c>
      <c r="D206" s="285" t="s">
        <v>83</v>
      </c>
      <c r="E206" s="286" t="s">
        <v>84</v>
      </c>
      <c r="F206" s="287">
        <v>45331</v>
      </c>
      <c r="G206" s="288">
        <v>0.5</v>
      </c>
      <c r="H206" s="284" t="s">
        <v>42</v>
      </c>
      <c r="I206" s="285" t="s">
        <v>85</v>
      </c>
      <c r="J206" s="289" t="s">
        <v>86</v>
      </c>
      <c r="K206" s="283">
        <v>45334</v>
      </c>
      <c r="L206" s="290">
        <v>0.54166666666666663</v>
      </c>
      <c r="M206" s="291" t="s">
        <v>701</v>
      </c>
      <c r="N206" s="286" t="s">
        <v>67</v>
      </c>
      <c r="O206" s="286" t="s">
        <v>49</v>
      </c>
      <c r="P206" s="308"/>
      <c r="Q206" s="370" t="s">
        <v>753</v>
      </c>
      <c r="R206" s="32" t="s">
        <v>231</v>
      </c>
      <c r="S206" s="293">
        <v>990</v>
      </c>
      <c r="T206" s="294">
        <v>930</v>
      </c>
      <c r="U206" s="295">
        <f>plachta3434235[[#This Row],[SALES '[€']]]-plachta3434235[[#This Row],[PURCHASE '[€']]]</f>
        <v>60</v>
      </c>
      <c r="V206" s="296">
        <f>plachta3434235[[#This Row],[MARGIN '[€']]]/plachta3434235[[#This Row],[SALES '[€']]]</f>
        <v>6.0606060606060608E-2</v>
      </c>
      <c r="W206" s="295">
        <v>9215171580</v>
      </c>
      <c r="X206" s="297" t="s">
        <v>702</v>
      </c>
      <c r="Y206" s="351">
        <v>872</v>
      </c>
      <c r="Z206" s="293"/>
      <c r="AA206" s="351" t="s">
        <v>53</v>
      </c>
      <c r="AB206" s="297">
        <f>plachta3434235[[#This Row],[PURCHASE '[€']]]/plachta3434235[[#This Row],[KM]]</f>
        <v>1.0665137614678899</v>
      </c>
      <c r="AC206" s="298">
        <f>plachta3434235[[#This Row],[SALES '[€']]]/plachta3434235[[#This Row],[KM]]</f>
        <v>1.1353211009174311</v>
      </c>
      <c r="AD206" s="299"/>
      <c r="AE206" s="300"/>
      <c r="AF206" s="300"/>
      <c r="AG206" s="300"/>
      <c r="AH206" s="300"/>
      <c r="AI206" s="309"/>
      <c r="AJ206" s="309"/>
      <c r="AK206" s="309"/>
      <c r="AL206" s="309" t="str">
        <f>IF(plachta3434235[[#This Row],[DELIVERY TIME]]="STORNO","CANCELLED","OK")</f>
        <v>OK</v>
      </c>
      <c r="AM206" s="309"/>
      <c r="AN206" s="309" t="str">
        <f>IF(RIGHT(plachta3434235[[#This Row],[CARRIER]],3)="-MF",921,"")</f>
        <v/>
      </c>
      <c r="AO206" s="309"/>
    </row>
    <row r="207" spans="1:41" s="301" customFormat="1" x14ac:dyDescent="0.3">
      <c r="A207" s="282">
        <f>WEEKNUM(plachta3434235[[#This Row],[LOADING DATE]],21)</f>
        <v>6</v>
      </c>
      <c r="B207" s="283" t="s">
        <v>82</v>
      </c>
      <c r="C207" s="284" t="s">
        <v>45</v>
      </c>
      <c r="D207" s="285" t="s">
        <v>83</v>
      </c>
      <c r="E207" s="286" t="s">
        <v>84</v>
      </c>
      <c r="F207" s="287">
        <v>45331</v>
      </c>
      <c r="G207" s="288">
        <v>0.35416666666666669</v>
      </c>
      <c r="H207" s="284" t="s">
        <v>42</v>
      </c>
      <c r="I207" s="285" t="s">
        <v>85</v>
      </c>
      <c r="J207" s="289" t="s">
        <v>86</v>
      </c>
      <c r="K207" s="283">
        <v>45334</v>
      </c>
      <c r="L207" s="374">
        <v>0.40625</v>
      </c>
      <c r="M207" s="291" t="s">
        <v>703</v>
      </c>
      <c r="N207" s="286" t="s">
        <v>67</v>
      </c>
      <c r="O207" s="286" t="s">
        <v>49</v>
      </c>
      <c r="P207" s="308"/>
      <c r="Q207" s="370" t="s">
        <v>802</v>
      </c>
      <c r="R207" s="419" t="s">
        <v>388</v>
      </c>
      <c r="S207" s="293">
        <v>990</v>
      </c>
      <c r="T207" s="294">
        <v>980</v>
      </c>
      <c r="U207" s="295">
        <f>plachta3434235[[#This Row],[SALES '[€']]]-plachta3434235[[#This Row],[PURCHASE '[€']]]</f>
        <v>10</v>
      </c>
      <c r="V207" s="296">
        <f>plachta3434235[[#This Row],[MARGIN '[€']]]/plachta3434235[[#This Row],[SALES '[€']]]</f>
        <v>1.0101010101010102E-2</v>
      </c>
      <c r="W207" s="295">
        <v>9215171724</v>
      </c>
      <c r="X207" s="297" t="s">
        <v>754</v>
      </c>
      <c r="Y207" s="351">
        <v>872</v>
      </c>
      <c r="Z207" s="293" t="s">
        <v>824</v>
      </c>
      <c r="AA207" s="351" t="s">
        <v>53</v>
      </c>
      <c r="AB207" s="297">
        <f>plachta3434235[[#This Row],[PURCHASE '[€']]]/plachta3434235[[#This Row],[KM]]</f>
        <v>1.1238532110091743</v>
      </c>
      <c r="AC207" s="298">
        <f>plachta3434235[[#This Row],[SALES '[€']]]/plachta3434235[[#This Row],[KM]]</f>
        <v>1.1353211009174311</v>
      </c>
      <c r="AD207" s="299"/>
      <c r="AE207" s="300"/>
      <c r="AF207" s="300"/>
      <c r="AG207" s="300"/>
      <c r="AH207" s="300"/>
      <c r="AI207" s="309"/>
      <c r="AJ207" s="309"/>
      <c r="AK207" s="309"/>
      <c r="AL207" s="309" t="str">
        <f>IF(plachta3434235[[#This Row],[DELIVERY TIME]]="STORNO","CANCELLED","OK")</f>
        <v>OK</v>
      </c>
      <c r="AM207" s="309"/>
      <c r="AN207" s="309" t="str">
        <f>IF(RIGHT(plachta3434235[[#This Row],[CARRIER]],3)="-MF",921,"")</f>
        <v/>
      </c>
      <c r="AO207" s="309"/>
    </row>
    <row r="208" spans="1:41" s="301" customFormat="1" x14ac:dyDescent="0.3">
      <c r="A208" s="282">
        <f>WEEKNUM(plachta3434235[[#This Row],[LOADING DATE]],21)</f>
        <v>6</v>
      </c>
      <c r="B208" s="283" t="s">
        <v>82</v>
      </c>
      <c r="C208" s="284" t="s">
        <v>45</v>
      </c>
      <c r="D208" s="285" t="s">
        <v>83</v>
      </c>
      <c r="E208" s="286" t="s">
        <v>84</v>
      </c>
      <c r="F208" s="287">
        <v>45331</v>
      </c>
      <c r="G208" s="288">
        <v>0.45833333333333331</v>
      </c>
      <c r="H208" s="284" t="s">
        <v>42</v>
      </c>
      <c r="I208" s="285" t="s">
        <v>85</v>
      </c>
      <c r="J208" s="289" t="s">
        <v>86</v>
      </c>
      <c r="K208" s="283">
        <v>45334</v>
      </c>
      <c r="L208" s="290">
        <v>0.4375</v>
      </c>
      <c r="M208" s="291" t="s">
        <v>704</v>
      </c>
      <c r="N208" s="286" t="s">
        <v>67</v>
      </c>
      <c r="O208" s="286" t="s">
        <v>49</v>
      </c>
      <c r="P208" s="308"/>
      <c r="Q208" s="370" t="s">
        <v>803</v>
      </c>
      <c r="R208" s="25" t="s">
        <v>553</v>
      </c>
      <c r="S208" s="293">
        <v>990</v>
      </c>
      <c r="T208" s="294">
        <v>940</v>
      </c>
      <c r="U208" s="295">
        <f>plachta3434235[[#This Row],[SALES '[€']]]-plachta3434235[[#This Row],[PURCHASE '[€']]]</f>
        <v>50</v>
      </c>
      <c r="V208" s="296">
        <f>plachta3434235[[#This Row],[MARGIN '[€']]]/plachta3434235[[#This Row],[SALES '[€']]]</f>
        <v>5.0505050505050504E-2</v>
      </c>
      <c r="W208" s="295">
        <v>9215171608</v>
      </c>
      <c r="X208" s="297" t="s">
        <v>705</v>
      </c>
      <c r="Y208" s="351">
        <v>872</v>
      </c>
      <c r="Z208" s="293" t="s">
        <v>825</v>
      </c>
      <c r="AA208" s="351" t="s">
        <v>53</v>
      </c>
      <c r="AB208" s="297">
        <f>plachta3434235[[#This Row],[PURCHASE '[€']]]/plachta3434235[[#This Row],[KM]]</f>
        <v>1.0779816513761469</v>
      </c>
      <c r="AC208" s="298">
        <f>plachta3434235[[#This Row],[SALES '[€']]]/plachta3434235[[#This Row],[KM]]</f>
        <v>1.1353211009174311</v>
      </c>
      <c r="AD208" s="299"/>
      <c r="AE208" s="300"/>
      <c r="AF208" s="300"/>
      <c r="AG208" s="300"/>
      <c r="AH208" s="300"/>
      <c r="AI208" s="309"/>
      <c r="AJ208" s="309"/>
      <c r="AK208" s="309"/>
      <c r="AL208" s="309" t="str">
        <f>IF(plachta3434235[[#This Row],[DELIVERY TIME]]="STORNO","CANCELLED","OK")</f>
        <v>OK</v>
      </c>
      <c r="AM208" s="309"/>
      <c r="AN208" s="309" t="str">
        <f>IF(RIGHT(plachta3434235[[#This Row],[CARRIER]],3)="-MF",921,"")</f>
        <v/>
      </c>
      <c r="AO208" s="309"/>
    </row>
    <row r="209" spans="1:41" s="301" customFormat="1" x14ac:dyDescent="0.3">
      <c r="A209" s="282">
        <f>WEEKNUM(plachta3434235[[#This Row],[LOADING DATE]],21)</f>
        <v>6</v>
      </c>
      <c r="B209" s="283" t="s">
        <v>82</v>
      </c>
      <c r="C209" s="284" t="s">
        <v>45</v>
      </c>
      <c r="D209" s="285" t="s">
        <v>83</v>
      </c>
      <c r="E209" s="286" t="s">
        <v>84</v>
      </c>
      <c r="F209" s="287">
        <v>45331</v>
      </c>
      <c r="G209" s="288">
        <v>0.41666666666666669</v>
      </c>
      <c r="H209" s="284" t="s">
        <v>42</v>
      </c>
      <c r="I209" s="285" t="s">
        <v>85</v>
      </c>
      <c r="J209" s="289" t="s">
        <v>86</v>
      </c>
      <c r="K209" s="283">
        <v>45334</v>
      </c>
      <c r="L209" s="290">
        <v>0.46875</v>
      </c>
      <c r="M209" s="291" t="s">
        <v>706</v>
      </c>
      <c r="N209" s="286" t="s">
        <v>67</v>
      </c>
      <c r="O209" s="286" t="s">
        <v>49</v>
      </c>
      <c r="P209" s="308"/>
      <c r="Q209" s="370" t="s">
        <v>804</v>
      </c>
      <c r="R209" s="25" t="s">
        <v>707</v>
      </c>
      <c r="S209" s="293">
        <v>990</v>
      </c>
      <c r="T209" s="294">
        <v>945</v>
      </c>
      <c r="U209" s="295">
        <f>plachta3434235[[#This Row],[SALES '[€']]]-plachta3434235[[#This Row],[PURCHASE '[€']]]</f>
        <v>45</v>
      </c>
      <c r="V209" s="296">
        <f>plachta3434235[[#This Row],[MARGIN '[€']]]/plachta3434235[[#This Row],[SALES '[€']]]</f>
        <v>4.5454545454545456E-2</v>
      </c>
      <c r="W209" s="295">
        <v>9215171613</v>
      </c>
      <c r="X209" s="297" t="s">
        <v>708</v>
      </c>
      <c r="Y209" s="351">
        <v>872</v>
      </c>
      <c r="Z209" s="293"/>
      <c r="AA209" s="351" t="s">
        <v>53</v>
      </c>
      <c r="AB209" s="297">
        <f>plachta3434235[[#This Row],[PURCHASE '[€']]]/plachta3434235[[#This Row],[KM]]</f>
        <v>1.0837155963302751</v>
      </c>
      <c r="AC209" s="298">
        <f>plachta3434235[[#This Row],[SALES '[€']]]/plachta3434235[[#This Row],[KM]]</f>
        <v>1.1353211009174311</v>
      </c>
      <c r="AD209" s="299"/>
      <c r="AE209" s="300"/>
      <c r="AF209" s="300"/>
      <c r="AG209" s="300"/>
      <c r="AH209" s="300"/>
      <c r="AI209" s="309"/>
      <c r="AJ209" s="309"/>
      <c r="AK209" s="309"/>
      <c r="AL209" s="309" t="str">
        <f>IF(plachta3434235[[#This Row],[DELIVERY TIME]]="STORNO","CANCELLED","OK")</f>
        <v>OK</v>
      </c>
      <c r="AM209" s="309"/>
      <c r="AN209" s="309" t="str">
        <f>IF(RIGHT(plachta3434235[[#This Row],[CARRIER]],3)="-MF",921,"")</f>
        <v/>
      </c>
      <c r="AO209" s="309"/>
    </row>
    <row r="210" spans="1:41" s="301" customFormat="1" x14ac:dyDescent="0.3">
      <c r="A210" s="282">
        <f>WEEKNUM(plachta3434235[[#This Row],[LOADING DATE]],21)</f>
        <v>6</v>
      </c>
      <c r="B210" s="283" t="s">
        <v>82</v>
      </c>
      <c r="C210" s="284" t="s">
        <v>45</v>
      </c>
      <c r="D210" s="285" t="s">
        <v>83</v>
      </c>
      <c r="E210" s="286" t="s">
        <v>84</v>
      </c>
      <c r="F210" s="287">
        <v>45329</v>
      </c>
      <c r="G210" s="288">
        <v>0.45833333333333331</v>
      </c>
      <c r="H210" s="284" t="s">
        <v>42</v>
      </c>
      <c r="I210" s="285" t="s">
        <v>85</v>
      </c>
      <c r="J210" s="289" t="s">
        <v>86</v>
      </c>
      <c r="K210" s="283">
        <v>45330</v>
      </c>
      <c r="L210" s="374">
        <v>0.625</v>
      </c>
      <c r="M210" s="291" t="s">
        <v>709</v>
      </c>
      <c r="N210" s="286" t="s">
        <v>67</v>
      </c>
      <c r="O210" s="286" t="s">
        <v>49</v>
      </c>
      <c r="P210" s="292"/>
      <c r="Q210" s="372" t="s">
        <v>384</v>
      </c>
      <c r="R210" s="32" t="s">
        <v>90</v>
      </c>
      <c r="S210" s="293">
        <v>990</v>
      </c>
      <c r="T210" s="294">
        <v>940</v>
      </c>
      <c r="U210" s="295">
        <f>plachta3434235[[#This Row],[SALES '[€']]]-plachta3434235[[#This Row],[PURCHASE '[€']]]</f>
        <v>50</v>
      </c>
      <c r="V210" s="296">
        <f>plachta3434235[[#This Row],[MARGIN '[€']]]/plachta3434235[[#This Row],[SALES '[€']]]</f>
        <v>5.0505050505050504E-2</v>
      </c>
      <c r="W210" s="295">
        <v>9215171609</v>
      </c>
      <c r="X210" s="297" t="s">
        <v>710</v>
      </c>
      <c r="Y210" s="293">
        <v>872</v>
      </c>
      <c r="Z210" s="293"/>
      <c r="AA210" s="293" t="s">
        <v>53</v>
      </c>
      <c r="AB210" s="297">
        <f>plachta3434235[[#This Row],[PURCHASE '[€']]]/plachta3434235[[#This Row],[KM]]</f>
        <v>1.0779816513761469</v>
      </c>
      <c r="AC210" s="298">
        <f>plachta3434235[[#This Row],[SALES '[€']]]/plachta3434235[[#This Row],[KM]]</f>
        <v>1.1353211009174311</v>
      </c>
      <c r="AD210" s="299"/>
      <c r="AE210" s="300"/>
      <c r="AF210" s="300"/>
      <c r="AG210" s="300"/>
      <c r="AH210" s="300"/>
      <c r="AI210" s="309"/>
      <c r="AJ210" s="309"/>
      <c r="AK210" s="309"/>
      <c r="AL210" s="309" t="str">
        <f>IF(plachta3434235[[#This Row],[DELIVERY TIME]]="STORNO","CANCELLED","OK")</f>
        <v>OK</v>
      </c>
      <c r="AM210" s="309"/>
      <c r="AN210" s="309" t="str">
        <f>IF(RIGHT(plachta3434235[[#This Row],[CARRIER]],3)="-MF",921,"")</f>
        <v/>
      </c>
      <c r="AO210" s="309"/>
    </row>
    <row r="211" spans="1:41" s="329" customFormat="1" x14ac:dyDescent="0.3">
      <c r="A211" s="311">
        <f>WEEKNUM(plachta3434235[[#This Row],[LOADING DATE]],21)</f>
        <v>6</v>
      </c>
      <c r="B211" s="312" t="s">
        <v>149</v>
      </c>
      <c r="C211" s="313" t="s">
        <v>150</v>
      </c>
      <c r="D211" s="314" t="s">
        <v>151</v>
      </c>
      <c r="E211" s="315" t="s">
        <v>152</v>
      </c>
      <c r="F211" s="312">
        <v>45327</v>
      </c>
      <c r="G211" s="361" t="s">
        <v>153</v>
      </c>
      <c r="H211" s="362" t="s">
        <v>42</v>
      </c>
      <c r="I211" s="363" t="s">
        <v>85</v>
      </c>
      <c r="J211" s="364" t="s">
        <v>86</v>
      </c>
      <c r="K211" s="458">
        <v>45329</v>
      </c>
      <c r="L211" s="418">
        <v>0.65625</v>
      </c>
      <c r="M211" s="365"/>
      <c r="N211" s="366" t="s">
        <v>48</v>
      </c>
      <c r="O211" s="366" t="s">
        <v>49</v>
      </c>
      <c r="P211" s="367"/>
      <c r="Q211" s="368" t="s">
        <v>711</v>
      </c>
      <c r="R211" s="366" t="s">
        <v>712</v>
      </c>
      <c r="S211" s="366">
        <v>1470</v>
      </c>
      <c r="T211" s="321">
        <v>1450</v>
      </c>
      <c r="U211" s="322">
        <f>plachta3434235[[#This Row],[SALES '[€']]]-plachta3434235[[#This Row],[PURCHASE '[€']]]</f>
        <v>20</v>
      </c>
      <c r="V211" s="323">
        <f>plachta3434235[[#This Row],[MARGIN '[€']]]/plachta3434235[[#This Row],[SALES '[€']]]</f>
        <v>1.3605442176870748E-2</v>
      </c>
      <c r="W211" s="322">
        <v>329274922</v>
      </c>
      <c r="X211" s="324" t="s">
        <v>713</v>
      </c>
      <c r="Y211" s="315">
        <v>1450</v>
      </c>
      <c r="Z211" s="315"/>
      <c r="AA211" s="315" t="s">
        <v>53</v>
      </c>
      <c r="AB211" s="324">
        <f>plachta3434235[[#This Row],[PURCHASE '[€']]]/plachta3434235[[#This Row],[KM]]</f>
        <v>1</v>
      </c>
      <c r="AC211" s="325">
        <f>plachta3434235[[#This Row],[SALES '[€']]]/plachta3434235[[#This Row],[KM]]</f>
        <v>1.0137931034482759</v>
      </c>
      <c r="AD211" s="326"/>
      <c r="AE211" s="327"/>
      <c r="AF211" s="327"/>
      <c r="AG211" s="327"/>
      <c r="AH211" s="327"/>
      <c r="AI211" s="328"/>
      <c r="AJ211" s="328"/>
      <c r="AK211" s="328"/>
      <c r="AL211" s="328" t="str">
        <f>IF(plachta3434235[[#This Row],[DELIVERY TIME]]="STORNO","CANCELLED","OK")</f>
        <v>OK</v>
      </c>
      <c r="AM211" s="328"/>
      <c r="AN211" s="328" t="str">
        <f>IF(RIGHT(plachta3434235[[#This Row],[CARRIER]],3)="-MF",921,"")</f>
        <v/>
      </c>
      <c r="AO211" s="328"/>
    </row>
    <row r="212" spans="1:41" s="329" customFormat="1" x14ac:dyDescent="0.3">
      <c r="A212" s="311">
        <f>WEEKNUM(plachta3434235[[#This Row],[LOADING DATE]],21)</f>
        <v>6</v>
      </c>
      <c r="B212" s="312" t="s">
        <v>149</v>
      </c>
      <c r="C212" s="313" t="s">
        <v>150</v>
      </c>
      <c r="D212" s="314" t="s">
        <v>151</v>
      </c>
      <c r="E212" s="315" t="s">
        <v>152</v>
      </c>
      <c r="F212" s="312">
        <v>45328</v>
      </c>
      <c r="G212" s="316" t="s">
        <v>153</v>
      </c>
      <c r="H212" s="313" t="s">
        <v>42</v>
      </c>
      <c r="I212" s="314" t="s">
        <v>85</v>
      </c>
      <c r="J212" s="317" t="s">
        <v>86</v>
      </c>
      <c r="K212" s="312">
        <v>45331</v>
      </c>
      <c r="L212" s="418">
        <v>0.25</v>
      </c>
      <c r="M212" s="318"/>
      <c r="N212" s="315" t="s">
        <v>48</v>
      </c>
      <c r="O212" s="315" t="s">
        <v>49</v>
      </c>
      <c r="P212" s="319"/>
      <c r="Q212" s="320" t="s">
        <v>714</v>
      </c>
      <c r="R212" s="315" t="s">
        <v>715</v>
      </c>
      <c r="S212" s="315">
        <v>1470</v>
      </c>
      <c r="T212" s="321">
        <v>1350</v>
      </c>
      <c r="U212" s="322">
        <f>plachta3434235[[#This Row],[SALES '[€']]]-plachta3434235[[#This Row],[PURCHASE '[€']]]</f>
        <v>120</v>
      </c>
      <c r="V212" s="323">
        <f>plachta3434235[[#This Row],[MARGIN '[€']]]/plachta3434235[[#This Row],[SALES '[€']]]</f>
        <v>8.1632653061224483E-2</v>
      </c>
      <c r="W212" s="322">
        <v>329275163</v>
      </c>
      <c r="X212" s="324" t="s">
        <v>716</v>
      </c>
      <c r="Y212" s="315">
        <v>1450</v>
      </c>
      <c r="Z212" s="315"/>
      <c r="AA212" s="315" t="s">
        <v>53</v>
      </c>
      <c r="AB212" s="324">
        <f>plachta3434235[[#This Row],[PURCHASE '[€']]]/plachta3434235[[#This Row],[KM]]</f>
        <v>0.93103448275862066</v>
      </c>
      <c r="AC212" s="325">
        <f>plachta3434235[[#This Row],[SALES '[€']]]/plachta3434235[[#This Row],[KM]]</f>
        <v>1.0137931034482759</v>
      </c>
      <c r="AD212" s="326"/>
      <c r="AE212" s="327"/>
      <c r="AF212" s="327"/>
      <c r="AG212" s="327"/>
      <c r="AH212" s="327"/>
      <c r="AI212" s="328"/>
      <c r="AJ212" s="328"/>
      <c r="AK212" s="328"/>
      <c r="AL212" s="328" t="str">
        <f>IF(plachta3434235[[#This Row],[DELIVERY TIME]]="STORNO","CANCELLED","OK")</f>
        <v>OK</v>
      </c>
      <c r="AM212" s="328"/>
      <c r="AN212" s="328" t="str">
        <f>IF(RIGHT(plachta3434235[[#This Row],[CARRIER]],3)="-MF",921,"")</f>
        <v/>
      </c>
      <c r="AO212" s="328"/>
    </row>
    <row r="213" spans="1:41" s="329" customFormat="1" x14ac:dyDescent="0.3">
      <c r="A213" s="311">
        <f>WEEKNUM(plachta3434235[[#This Row],[LOADING DATE]],21)</f>
        <v>6</v>
      </c>
      <c r="B213" s="312" t="s">
        <v>149</v>
      </c>
      <c r="C213" s="313" t="s">
        <v>150</v>
      </c>
      <c r="D213" s="314" t="s">
        <v>151</v>
      </c>
      <c r="E213" s="315" t="s">
        <v>152</v>
      </c>
      <c r="F213" s="312">
        <v>45329</v>
      </c>
      <c r="G213" s="330" t="s">
        <v>611</v>
      </c>
      <c r="H213" s="313" t="s">
        <v>42</v>
      </c>
      <c r="I213" s="314" t="s">
        <v>85</v>
      </c>
      <c r="J213" s="317" t="s">
        <v>86</v>
      </c>
      <c r="K213" s="312">
        <v>45331</v>
      </c>
      <c r="L213" s="418">
        <v>0.625</v>
      </c>
      <c r="M213" s="318"/>
      <c r="N213" s="315" t="s">
        <v>48</v>
      </c>
      <c r="O213" s="315" t="s">
        <v>49</v>
      </c>
      <c r="P213" s="319"/>
      <c r="Q213" s="320" t="s">
        <v>471</v>
      </c>
      <c r="R213" s="232" t="s">
        <v>297</v>
      </c>
      <c r="S213" s="315">
        <v>1470</v>
      </c>
      <c r="T213" s="155">
        <v>1880.89</v>
      </c>
      <c r="U213" s="322">
        <f>plachta3434235[[#This Row],[SALES '[€']]]-plachta3434235[[#This Row],[PURCHASE '[€']]]</f>
        <v>-410.8900000000001</v>
      </c>
      <c r="V213" s="323">
        <f>plachta3434235[[#This Row],[MARGIN '[€']]]/plachta3434235[[#This Row],[SALES '[€']]]</f>
        <v>-0.27951700680272118</v>
      </c>
      <c r="W213" s="322">
        <v>329275415</v>
      </c>
      <c r="X213" s="324" t="s">
        <v>717</v>
      </c>
      <c r="Y213" s="315">
        <v>1376</v>
      </c>
      <c r="Z213" s="315">
        <v>219</v>
      </c>
      <c r="AA213" s="315" t="s">
        <v>53</v>
      </c>
      <c r="AB213" s="324">
        <f>plachta3434235[[#This Row],[PURCHASE '[€']]]/plachta3434235[[#This Row],[KM]]</f>
        <v>1.3669258720930233</v>
      </c>
      <c r="AC213" s="325">
        <f>plachta3434235[[#This Row],[SALES '[€']]]/plachta3434235[[#This Row],[KM]]</f>
        <v>1.0683139534883721</v>
      </c>
      <c r="AD213" s="326"/>
      <c r="AE213" s="327"/>
      <c r="AF213" s="327"/>
      <c r="AG213" s="327"/>
      <c r="AH213" s="327"/>
      <c r="AI213" s="328"/>
      <c r="AJ213" s="328"/>
      <c r="AK213" s="328"/>
      <c r="AL213" s="328" t="str">
        <f>IF(plachta3434235[[#This Row],[DELIVERY TIME]]="STORNO","CANCELLED","OK")</f>
        <v>OK</v>
      </c>
      <c r="AM213" s="328"/>
      <c r="AN213" s="328">
        <f>IF(RIGHT(plachta3434235[[#This Row],[CARRIER]],3)="-MF",921,"")</f>
        <v>921</v>
      </c>
      <c r="AO213" s="328"/>
    </row>
    <row r="214" spans="1:41" s="329" customFormat="1" x14ac:dyDescent="0.3">
      <c r="A214" s="311">
        <f>WEEKNUM(plachta3434235[[#This Row],[LOADING DATE]],21)</f>
        <v>6</v>
      </c>
      <c r="B214" s="312" t="s">
        <v>149</v>
      </c>
      <c r="C214" s="313" t="s">
        <v>150</v>
      </c>
      <c r="D214" s="314" t="s">
        <v>151</v>
      </c>
      <c r="E214" s="315" t="s">
        <v>152</v>
      </c>
      <c r="F214" s="312">
        <v>45330</v>
      </c>
      <c r="G214" s="316" t="s">
        <v>299</v>
      </c>
      <c r="H214" s="313" t="s">
        <v>42</v>
      </c>
      <c r="I214" s="314" t="s">
        <v>85</v>
      </c>
      <c r="J214" s="317" t="s">
        <v>86</v>
      </c>
      <c r="K214" s="312">
        <v>45331</v>
      </c>
      <c r="L214" s="418">
        <v>0.5</v>
      </c>
      <c r="M214" s="318"/>
      <c r="N214" s="315" t="s">
        <v>48</v>
      </c>
      <c r="O214" s="315" t="s">
        <v>49</v>
      </c>
      <c r="P214" s="319"/>
      <c r="Q214" s="320" t="s">
        <v>718</v>
      </c>
      <c r="R214" s="315" t="s">
        <v>258</v>
      </c>
      <c r="S214" s="315">
        <v>1470</v>
      </c>
      <c r="T214" s="321">
        <v>1350</v>
      </c>
      <c r="U214" s="322">
        <f>plachta3434235[[#This Row],[SALES '[€']]]-plachta3434235[[#This Row],[PURCHASE '[€']]]</f>
        <v>120</v>
      </c>
      <c r="V214" s="323">
        <f>plachta3434235[[#This Row],[MARGIN '[€']]]/plachta3434235[[#This Row],[SALES '[€']]]</f>
        <v>8.1632653061224483E-2</v>
      </c>
      <c r="W214" s="322">
        <v>329275611</v>
      </c>
      <c r="X214" s="324" t="s">
        <v>719</v>
      </c>
      <c r="Y214" s="315">
        <v>1450</v>
      </c>
      <c r="Z214" s="315"/>
      <c r="AA214" s="315" t="s">
        <v>53</v>
      </c>
      <c r="AB214" s="324">
        <f>plachta3434235[[#This Row],[PURCHASE '[€']]]/plachta3434235[[#This Row],[KM]]</f>
        <v>0.93103448275862066</v>
      </c>
      <c r="AC214" s="325">
        <f>plachta3434235[[#This Row],[SALES '[€']]]/plachta3434235[[#This Row],[KM]]</f>
        <v>1.0137931034482759</v>
      </c>
      <c r="AD214" s="326"/>
      <c r="AE214" s="327"/>
      <c r="AF214" s="327"/>
      <c r="AG214" s="327"/>
      <c r="AH214" s="327"/>
      <c r="AI214" s="328"/>
      <c r="AJ214" s="328"/>
      <c r="AK214" s="328"/>
      <c r="AL214" s="328" t="str">
        <f>IF(plachta3434235[[#This Row],[DELIVERY TIME]]="STORNO","CANCELLED","OK")</f>
        <v>OK</v>
      </c>
      <c r="AM214" s="328"/>
      <c r="AN214" s="328" t="str">
        <f>IF(RIGHT(plachta3434235[[#This Row],[CARRIER]],3)="-MF",921,"")</f>
        <v/>
      </c>
      <c r="AO214" s="328"/>
    </row>
    <row r="215" spans="1:41" s="329" customFormat="1" x14ac:dyDescent="0.3">
      <c r="A215" s="311">
        <f>WEEKNUM(plachta3434235[[#This Row],[LOADING DATE]],21)</f>
        <v>6</v>
      </c>
      <c r="B215" s="312" t="s">
        <v>149</v>
      </c>
      <c r="C215" s="313" t="s">
        <v>150</v>
      </c>
      <c r="D215" s="314" t="s">
        <v>151</v>
      </c>
      <c r="E215" s="315" t="s">
        <v>152</v>
      </c>
      <c r="F215" s="312">
        <v>45330</v>
      </c>
      <c r="G215" s="355" t="s">
        <v>611</v>
      </c>
      <c r="H215" s="313" t="s">
        <v>42</v>
      </c>
      <c r="I215" s="314" t="s">
        <v>85</v>
      </c>
      <c r="J215" s="356" t="s">
        <v>86</v>
      </c>
      <c r="K215" s="357">
        <v>45334</v>
      </c>
      <c r="L215" s="396">
        <v>0.65625</v>
      </c>
      <c r="M215" s="358"/>
      <c r="N215" s="315" t="s">
        <v>48</v>
      </c>
      <c r="O215" s="315" t="s">
        <v>49</v>
      </c>
      <c r="P215" s="319"/>
      <c r="Q215" s="320" t="s">
        <v>720</v>
      </c>
      <c r="R215" s="315" t="s">
        <v>249</v>
      </c>
      <c r="S215" s="315">
        <v>1470</v>
      </c>
      <c r="T215" s="321">
        <v>1395</v>
      </c>
      <c r="U215" s="322">
        <f>plachta3434235[[#This Row],[SALES '[€']]]-plachta3434235[[#This Row],[PURCHASE '[€']]]</f>
        <v>75</v>
      </c>
      <c r="V215" s="323">
        <f>plachta3434235[[#This Row],[MARGIN '[€']]]/plachta3434235[[#This Row],[SALES '[€']]]</f>
        <v>5.1020408163265307E-2</v>
      </c>
      <c r="W215" s="322">
        <v>329275613</v>
      </c>
      <c r="X215" s="324" t="s">
        <v>721</v>
      </c>
      <c r="Y215" s="315">
        <v>1450</v>
      </c>
      <c r="Z215" s="315"/>
      <c r="AA215" s="315" t="s">
        <v>53</v>
      </c>
      <c r="AB215" s="324">
        <f>plachta3434235[[#This Row],[PURCHASE '[€']]]/plachta3434235[[#This Row],[KM]]</f>
        <v>0.96206896551724141</v>
      </c>
      <c r="AC215" s="325">
        <f>plachta3434235[[#This Row],[SALES '[€']]]/plachta3434235[[#This Row],[KM]]</f>
        <v>1.0137931034482759</v>
      </c>
      <c r="AD215" s="326"/>
      <c r="AE215" s="327"/>
      <c r="AF215" s="327"/>
      <c r="AG215" s="327"/>
      <c r="AH215" s="327"/>
      <c r="AI215" s="328"/>
      <c r="AJ215" s="328"/>
      <c r="AK215" s="328"/>
      <c r="AL215" s="328" t="str">
        <f>IF(plachta3434235[[#This Row],[DELIVERY TIME]]="STORNO","CANCELLED","OK")</f>
        <v>OK</v>
      </c>
      <c r="AM215" s="328"/>
      <c r="AN215" s="328" t="str">
        <f>IF(RIGHT(plachta3434235[[#This Row],[CARRIER]],3)="-MF",921,"")</f>
        <v/>
      </c>
      <c r="AO215" s="328"/>
    </row>
    <row r="216" spans="1:41" s="329" customFormat="1" x14ac:dyDescent="0.3">
      <c r="A216" s="311">
        <f>WEEKNUM(plachta3434235[[#This Row],[LOADING DATE]],21)</f>
        <v>6</v>
      </c>
      <c r="B216" s="312" t="s">
        <v>149</v>
      </c>
      <c r="C216" s="313" t="s">
        <v>150</v>
      </c>
      <c r="D216" s="314" t="s">
        <v>151</v>
      </c>
      <c r="E216" s="315" t="s">
        <v>152</v>
      </c>
      <c r="F216" s="312">
        <v>45331</v>
      </c>
      <c r="G216" s="355" t="s">
        <v>163</v>
      </c>
      <c r="H216" s="313" t="s">
        <v>42</v>
      </c>
      <c r="I216" s="314" t="s">
        <v>85</v>
      </c>
      <c r="J216" s="356" t="s">
        <v>86</v>
      </c>
      <c r="K216" s="471">
        <v>45334</v>
      </c>
      <c r="L216" s="421">
        <v>0.5</v>
      </c>
      <c r="M216" s="358"/>
      <c r="N216" s="315" t="s">
        <v>48</v>
      </c>
      <c r="O216" s="315" t="s">
        <v>49</v>
      </c>
      <c r="P216" s="319"/>
      <c r="Q216" s="320" t="s">
        <v>625</v>
      </c>
      <c r="R216" s="232" t="s">
        <v>252</v>
      </c>
      <c r="S216" s="315">
        <v>1470</v>
      </c>
      <c r="T216" s="155">
        <v>1725.08</v>
      </c>
      <c r="U216" s="322">
        <f>plachta3434235[[#This Row],[SALES '[€']]]-plachta3434235[[#This Row],[PURCHASE '[€']]]</f>
        <v>-255.07999999999993</v>
      </c>
      <c r="V216" s="323">
        <f>plachta3434235[[#This Row],[MARGIN '[€']]]/plachta3434235[[#This Row],[SALES '[€']]]</f>
        <v>-0.17352380952380947</v>
      </c>
      <c r="W216" s="322">
        <v>329275778</v>
      </c>
      <c r="X216" s="324" t="s">
        <v>761</v>
      </c>
      <c r="Y216" s="315">
        <v>1408</v>
      </c>
      <c r="Z216" s="315">
        <v>61</v>
      </c>
      <c r="AA216" s="315" t="s">
        <v>53</v>
      </c>
      <c r="AB216" s="324">
        <f>plachta3434235[[#This Row],[PURCHASE '[€']]]/plachta3434235[[#This Row],[KM]]</f>
        <v>1.2251988636363635</v>
      </c>
      <c r="AC216" s="325">
        <f>plachta3434235[[#This Row],[SALES '[€']]]/plachta3434235[[#This Row],[KM]]</f>
        <v>1.0440340909090908</v>
      </c>
      <c r="AD216" s="326"/>
      <c r="AE216" s="327"/>
      <c r="AF216" s="327"/>
      <c r="AG216" s="327"/>
      <c r="AH216" s="327"/>
      <c r="AI216" s="328"/>
      <c r="AJ216" s="328"/>
      <c r="AK216" s="328"/>
      <c r="AL216" s="328" t="str">
        <f>IF(plachta3434235[[#This Row],[DELIVERY TIME]]="STORNO","CANCELLED","OK")</f>
        <v>OK</v>
      </c>
      <c r="AM216" s="328"/>
      <c r="AN216" s="328">
        <f>IF(RIGHT(plachta3434235[[#This Row],[CARRIER]],3)="-MF",921,"")</f>
        <v>921</v>
      </c>
      <c r="AO216" s="328"/>
    </row>
    <row r="217" spans="1:41" s="329" customFormat="1" x14ac:dyDescent="0.3">
      <c r="A217" s="311">
        <f>WEEKNUM(plachta3434235[[#This Row],[LOADING DATE]],21)</f>
        <v>6</v>
      </c>
      <c r="B217" s="312" t="s">
        <v>149</v>
      </c>
      <c r="C217" s="313" t="s">
        <v>150</v>
      </c>
      <c r="D217" s="314" t="s">
        <v>151</v>
      </c>
      <c r="E217" s="315" t="s">
        <v>152</v>
      </c>
      <c r="F217" s="312">
        <v>45331</v>
      </c>
      <c r="G217" s="316" t="s">
        <v>153</v>
      </c>
      <c r="H217" s="313" t="s">
        <v>42</v>
      </c>
      <c r="I217" s="314" t="s">
        <v>85</v>
      </c>
      <c r="J217" s="317" t="s">
        <v>86</v>
      </c>
      <c r="K217" s="312">
        <v>45334</v>
      </c>
      <c r="L217" s="317"/>
      <c r="M217" s="318"/>
      <c r="N217" s="315" t="s">
        <v>48</v>
      </c>
      <c r="O217" s="315" t="s">
        <v>49</v>
      </c>
      <c r="P217" s="319"/>
      <c r="Q217" s="320" t="s">
        <v>618</v>
      </c>
      <c r="R217" s="232" t="s">
        <v>619</v>
      </c>
      <c r="S217" s="315">
        <v>1470</v>
      </c>
      <c r="T217" s="321">
        <v>1850</v>
      </c>
      <c r="U217" s="322">
        <f>plachta3434235[[#This Row],[SALES '[€']]]-plachta3434235[[#This Row],[PURCHASE '[€']]]</f>
        <v>-380</v>
      </c>
      <c r="V217" s="323">
        <f>plachta3434235[[#This Row],[MARGIN '[€']]]/plachta3434235[[#This Row],[SALES '[€']]]</f>
        <v>-0.25850340136054423</v>
      </c>
      <c r="W217" s="322">
        <v>329275781</v>
      </c>
      <c r="X217" s="324" t="s">
        <v>755</v>
      </c>
      <c r="Y217" s="315">
        <v>1397</v>
      </c>
      <c r="Z217" s="315">
        <v>199</v>
      </c>
      <c r="AA217" s="315" t="s">
        <v>53</v>
      </c>
      <c r="AB217" s="324">
        <f>plachta3434235[[#This Row],[PURCHASE '[€']]]/plachta3434235[[#This Row],[KM]]</f>
        <v>1.3242662848962061</v>
      </c>
      <c r="AC217" s="325">
        <f>plachta3434235[[#This Row],[SALES '[€']]]/plachta3434235[[#This Row],[KM]]</f>
        <v>1.0522548317823908</v>
      </c>
      <c r="AD217" s="326"/>
      <c r="AE217" s="327"/>
      <c r="AF217" s="327"/>
      <c r="AG217" s="327"/>
      <c r="AH217" s="327"/>
      <c r="AI217" s="328"/>
      <c r="AJ217" s="328"/>
      <c r="AK217" s="328"/>
      <c r="AL217" s="328" t="str">
        <f>IF(plachta3434235[[#This Row],[DELIVERY TIME]]="STORNO","CANCELLED","OK")</f>
        <v>OK</v>
      </c>
      <c r="AM217" s="328"/>
      <c r="AN217" s="328">
        <f>IF(RIGHT(plachta3434235[[#This Row],[CARRIER]],3)="-MF",921,"")</f>
        <v>921</v>
      </c>
      <c r="AO217" s="328"/>
    </row>
    <row r="218" spans="1:41" x14ac:dyDescent="0.3">
      <c r="A218" s="73">
        <f>WEEKNUM(plachta3434235[[#This Row],[LOADING DATE]],21)</f>
        <v>6</v>
      </c>
      <c r="B218" s="79" t="s">
        <v>41</v>
      </c>
      <c r="C218" s="84" t="s">
        <v>42</v>
      </c>
      <c r="D218" s="26" t="s">
        <v>43</v>
      </c>
      <c r="E218" s="25" t="s">
        <v>44</v>
      </c>
      <c r="F218" s="79">
        <v>45327</v>
      </c>
      <c r="G218" s="28">
        <v>0.45833333333333331</v>
      </c>
      <c r="H218" s="84" t="s">
        <v>45</v>
      </c>
      <c r="I218" s="26" t="s">
        <v>46</v>
      </c>
      <c r="J218" s="25" t="s">
        <v>47</v>
      </c>
      <c r="K218" s="79">
        <v>45328</v>
      </c>
      <c r="L218" s="28">
        <v>0.45833333333333331</v>
      </c>
      <c r="M218" s="25">
        <v>5206756</v>
      </c>
      <c r="N218" s="25" t="s">
        <v>48</v>
      </c>
      <c r="O218" s="25" t="s">
        <v>49</v>
      </c>
      <c r="P218" s="25"/>
      <c r="Q218" s="53" t="s">
        <v>722</v>
      </c>
      <c r="R218" s="25" t="s">
        <v>51</v>
      </c>
      <c r="S218" s="25">
        <v>1141</v>
      </c>
      <c r="T218" s="52">
        <v>1017</v>
      </c>
      <c r="U218" s="39">
        <f>plachta3434235[[#This Row],[SALES '[€']]]-plachta3434235[[#This Row],[PURCHASE '[€']]]</f>
        <v>124</v>
      </c>
      <c r="V218" s="119">
        <f>plachta3434235[[#This Row],[MARGIN '[€']]]/plachta3434235[[#This Row],[SALES '[€']]]</f>
        <v>0.10867659947414549</v>
      </c>
      <c r="W218" s="39">
        <v>9215171474</v>
      </c>
      <c r="X218" s="40" t="s">
        <v>723</v>
      </c>
      <c r="Y218" s="32">
        <v>872</v>
      </c>
      <c r="Z218" s="32"/>
      <c r="AA218" s="32" t="s">
        <v>53</v>
      </c>
      <c r="AB218" s="40">
        <f>plachta3434235[[#This Row],[PURCHASE '[€']]]/plachta3434235[[#This Row],[KM]]</f>
        <v>1.1662844036697249</v>
      </c>
      <c r="AC218" s="118">
        <f>plachta3434235[[#This Row],[SALES '[€']]]/plachta3434235[[#This Row],[KM]]</f>
        <v>1.3084862385321101</v>
      </c>
      <c r="AD218" s="90"/>
      <c r="AE218" s="91"/>
      <c r="AF218" s="91"/>
      <c r="AG218" s="91"/>
      <c r="AH218" s="91"/>
      <c r="AI218" s="97"/>
      <c r="AJ218" s="97"/>
      <c r="AK218" s="97"/>
      <c r="AL218" s="97" t="str">
        <f>IF(plachta3434235[[#This Row],[DELIVERY TIME]]="STORNO","CANCELLED","OK")</f>
        <v>OK</v>
      </c>
      <c r="AM218" s="97"/>
      <c r="AN218" s="97" t="str">
        <f>IF(RIGHT(plachta3434235[[#This Row],[CARRIER]],3)="-MF",921,"")</f>
        <v/>
      </c>
      <c r="AO218" s="97"/>
    </row>
    <row r="219" spans="1:41" x14ac:dyDescent="0.3">
      <c r="A219" s="73">
        <f>WEEKNUM(plachta3434235[[#This Row],[LOADING DATE]],21)</f>
        <v>6</v>
      </c>
      <c r="B219" s="79" t="s">
        <v>41</v>
      </c>
      <c r="C219" s="84" t="s">
        <v>42</v>
      </c>
      <c r="D219" s="26" t="s">
        <v>43</v>
      </c>
      <c r="E219" s="25" t="s">
        <v>44</v>
      </c>
      <c r="F219" s="79">
        <v>45328</v>
      </c>
      <c r="G219" s="28">
        <v>0.45833333333333331</v>
      </c>
      <c r="H219" s="84" t="s">
        <v>45</v>
      </c>
      <c r="I219" s="26" t="s">
        <v>46</v>
      </c>
      <c r="J219" s="25" t="s">
        <v>47</v>
      </c>
      <c r="K219" s="79">
        <v>45329</v>
      </c>
      <c r="L219" s="28">
        <v>0.45833333333333331</v>
      </c>
      <c r="M219" s="25">
        <v>5206758</v>
      </c>
      <c r="N219" s="25" t="s">
        <v>48</v>
      </c>
      <c r="O219" s="25" t="s">
        <v>49</v>
      </c>
      <c r="P219" s="25"/>
      <c r="Q219" s="53" t="s">
        <v>50</v>
      </c>
      <c r="R219" s="25" t="s">
        <v>51</v>
      </c>
      <c r="S219" s="25">
        <v>1141</v>
      </c>
      <c r="T219" s="52">
        <v>1017</v>
      </c>
      <c r="U219" s="39">
        <f>plachta3434235[[#This Row],[SALES '[€']]]-plachta3434235[[#This Row],[PURCHASE '[€']]]</f>
        <v>124</v>
      </c>
      <c r="V219" s="119">
        <f>plachta3434235[[#This Row],[MARGIN '[€']]]/plachta3434235[[#This Row],[SALES '[€']]]</f>
        <v>0.10867659947414549</v>
      </c>
      <c r="W219" s="39">
        <v>9215171475</v>
      </c>
      <c r="X219" s="40" t="s">
        <v>724</v>
      </c>
      <c r="Y219" s="32">
        <v>872</v>
      </c>
      <c r="Z219" s="32"/>
      <c r="AA219" s="32" t="s">
        <v>53</v>
      </c>
      <c r="AB219" s="40">
        <f>plachta3434235[[#This Row],[PURCHASE '[€']]]/plachta3434235[[#This Row],[KM]]</f>
        <v>1.1662844036697249</v>
      </c>
      <c r="AC219" s="118">
        <f>plachta3434235[[#This Row],[SALES '[€']]]/plachta3434235[[#This Row],[KM]]</f>
        <v>1.3084862385321101</v>
      </c>
      <c r="AD219" s="90"/>
      <c r="AE219" s="91"/>
      <c r="AF219" s="91"/>
      <c r="AG219" s="91"/>
      <c r="AH219" s="91"/>
      <c r="AI219" s="97"/>
      <c r="AJ219" s="97"/>
      <c r="AK219" s="97"/>
      <c r="AL219" s="97" t="str">
        <f>IF(plachta3434235[[#This Row],[DELIVERY TIME]]="STORNO","CANCELLED","OK")</f>
        <v>OK</v>
      </c>
      <c r="AM219" s="97"/>
      <c r="AN219" s="97" t="str">
        <f>IF(RIGHT(plachta3434235[[#This Row],[CARRIER]],3)="-MF",921,"")</f>
        <v/>
      </c>
      <c r="AO219" s="97"/>
    </row>
    <row r="220" spans="1:41" x14ac:dyDescent="0.3">
      <c r="A220" s="73">
        <f>WEEKNUM(plachta3434235[[#This Row],[LOADING DATE]],21)</f>
        <v>6</v>
      </c>
      <c r="B220" s="79" t="s">
        <v>41</v>
      </c>
      <c r="C220" s="84" t="s">
        <v>42</v>
      </c>
      <c r="D220" s="26" t="s">
        <v>43</v>
      </c>
      <c r="E220" s="25" t="s">
        <v>44</v>
      </c>
      <c r="F220" s="79">
        <v>45330</v>
      </c>
      <c r="G220" s="28">
        <v>0.45833333333333331</v>
      </c>
      <c r="H220" s="84" t="s">
        <v>45</v>
      </c>
      <c r="I220" s="26" t="s">
        <v>46</v>
      </c>
      <c r="J220" s="25" t="s">
        <v>47</v>
      </c>
      <c r="K220" s="79">
        <v>45331</v>
      </c>
      <c r="L220" s="28">
        <v>0.45833333333333331</v>
      </c>
      <c r="M220" s="25">
        <v>5206759</v>
      </c>
      <c r="N220" s="25" t="s">
        <v>48</v>
      </c>
      <c r="O220" s="25" t="s">
        <v>49</v>
      </c>
      <c r="P220" s="25"/>
      <c r="Q220" s="457" t="s">
        <v>725</v>
      </c>
      <c r="R220" s="25" t="s">
        <v>51</v>
      </c>
      <c r="S220" s="25">
        <v>1141</v>
      </c>
      <c r="T220" s="52">
        <v>1017</v>
      </c>
      <c r="U220" s="39">
        <f>plachta3434235[[#This Row],[SALES '[€']]]-plachta3434235[[#This Row],[PURCHASE '[€']]]</f>
        <v>124</v>
      </c>
      <c r="V220" s="119">
        <f>plachta3434235[[#This Row],[MARGIN '[€']]]/plachta3434235[[#This Row],[SALES '[€']]]</f>
        <v>0.10867659947414549</v>
      </c>
      <c r="W220" s="39">
        <v>9215171476</v>
      </c>
      <c r="X220" s="40" t="s">
        <v>726</v>
      </c>
      <c r="Y220" s="32">
        <v>872</v>
      </c>
      <c r="Z220" s="32"/>
      <c r="AA220" s="32" t="s">
        <v>53</v>
      </c>
      <c r="AB220" s="40">
        <f>plachta3434235[[#This Row],[PURCHASE '[€']]]/plachta3434235[[#This Row],[KM]]</f>
        <v>1.1662844036697249</v>
      </c>
      <c r="AC220" s="118">
        <f>plachta3434235[[#This Row],[SALES '[€']]]/plachta3434235[[#This Row],[KM]]</f>
        <v>1.3084862385321101</v>
      </c>
      <c r="AD220" s="90"/>
      <c r="AE220" s="91"/>
      <c r="AF220" s="91"/>
      <c r="AG220" s="91"/>
      <c r="AH220" s="91"/>
      <c r="AI220" s="97"/>
      <c r="AJ220" s="97"/>
      <c r="AK220" s="97"/>
      <c r="AL220" s="97" t="str">
        <f>IF(plachta3434235[[#This Row],[DELIVERY TIME]]="STORNO","CANCELLED","OK")</f>
        <v>OK</v>
      </c>
      <c r="AM220" s="97"/>
      <c r="AN220" s="97" t="str">
        <f>IF(RIGHT(plachta3434235[[#This Row],[CARRIER]],3)="-MF",921,"")</f>
        <v/>
      </c>
      <c r="AO220" s="97"/>
    </row>
    <row r="221" spans="1:41" x14ac:dyDescent="0.3">
      <c r="A221" s="73">
        <f>WEEKNUM(plachta3434235[[#This Row],[LOADING DATE]],21)</f>
        <v>5</v>
      </c>
      <c r="B221" s="30" t="s">
        <v>727</v>
      </c>
      <c r="C221" s="66" t="s">
        <v>42</v>
      </c>
      <c r="D221" s="31" t="s">
        <v>728</v>
      </c>
      <c r="E221" s="32" t="s">
        <v>729</v>
      </c>
      <c r="F221" s="30">
        <v>45324</v>
      </c>
      <c r="G221" s="55">
        <v>0.45833333333333331</v>
      </c>
      <c r="H221" s="66" t="s">
        <v>42</v>
      </c>
      <c r="I221" s="31" t="s">
        <v>85</v>
      </c>
      <c r="J221" s="32" t="s">
        <v>730</v>
      </c>
      <c r="K221" s="30">
        <v>45327</v>
      </c>
      <c r="L221" s="55">
        <v>0.45833333333333331</v>
      </c>
      <c r="M221" s="93"/>
      <c r="N221" s="32" t="s">
        <v>731</v>
      </c>
      <c r="O221" s="32" t="s">
        <v>49</v>
      </c>
      <c r="P221" s="32"/>
      <c r="Q221" s="53" t="s">
        <v>732</v>
      </c>
      <c r="R221" s="32" t="s">
        <v>733</v>
      </c>
      <c r="S221" s="32">
        <v>350</v>
      </c>
      <c r="T221" s="37">
        <v>350</v>
      </c>
      <c r="U221" s="39">
        <f>plachta3434235[[#This Row],[SALES '[€']]]-plachta3434235[[#This Row],[PURCHASE '[€']]]</f>
        <v>0</v>
      </c>
      <c r="V221" s="119">
        <f>plachta3434235[[#This Row],[MARGIN '[€']]]/plachta3434235[[#This Row],[SALES '[€']]]</f>
        <v>0</v>
      </c>
      <c r="W221" s="39">
        <v>4356649510</v>
      </c>
      <c r="X221" s="40" t="s">
        <v>734</v>
      </c>
      <c r="Y221" s="32">
        <v>427</v>
      </c>
      <c r="Z221" s="32"/>
      <c r="AA221" s="32" t="s">
        <v>53</v>
      </c>
      <c r="AB221" s="40">
        <f>plachta3434235[[#This Row],[PURCHASE '[€']]]/plachta3434235[[#This Row],[KM]]</f>
        <v>0.81967213114754101</v>
      </c>
      <c r="AC221" s="118">
        <f>plachta3434235[[#This Row],[SALES '[€']]]/plachta3434235[[#This Row],[KM]]</f>
        <v>0.81967213114754101</v>
      </c>
      <c r="AD221" s="68"/>
      <c r="AE221" s="41"/>
      <c r="AF221" s="41"/>
      <c r="AG221" s="41"/>
      <c r="AH221" s="41"/>
      <c r="AI221" s="42"/>
      <c r="AJ221" s="42"/>
      <c r="AK221" s="42"/>
      <c r="AL221" s="42" t="str">
        <f>IF(plachta3434235[[#This Row],[DELIVERY TIME]]="STORNO","CANCELLED","OK")</f>
        <v>OK</v>
      </c>
      <c r="AM221" s="42"/>
      <c r="AN221" s="42" t="str">
        <f>IF(RIGHT(plachta3434235[[#This Row],[CARRIER]],3)="-MF",921,"")</f>
        <v/>
      </c>
      <c r="AO221" s="42"/>
    </row>
    <row r="222" spans="1:41" x14ac:dyDescent="0.3">
      <c r="A222" s="73">
        <f>WEEKNUM(plachta3434235[[#This Row],[LOADING DATE]],21)</f>
        <v>6</v>
      </c>
      <c r="B222" s="57" t="s">
        <v>56</v>
      </c>
      <c r="C222" s="54" t="s">
        <v>42</v>
      </c>
      <c r="D222" s="65" t="s">
        <v>43</v>
      </c>
      <c r="E222" s="56" t="s">
        <v>60</v>
      </c>
      <c r="F222" s="57">
        <v>45327</v>
      </c>
      <c r="G222" s="55">
        <v>0.91666666666666663</v>
      </c>
      <c r="H222" s="55" t="s">
        <v>64</v>
      </c>
      <c r="I222" s="61" t="s">
        <v>65</v>
      </c>
      <c r="J222" s="55" t="s">
        <v>66</v>
      </c>
      <c r="K222" s="57">
        <v>45328</v>
      </c>
      <c r="L222" s="58">
        <v>0.75</v>
      </c>
      <c r="M222" s="94"/>
      <c r="N222" s="56" t="s">
        <v>67</v>
      </c>
      <c r="O222" s="56" t="s">
        <v>68</v>
      </c>
      <c r="P222" s="56"/>
      <c r="Q222" s="89" t="s">
        <v>364</v>
      </c>
      <c r="R222" s="56" t="s">
        <v>70</v>
      </c>
      <c r="S222" s="56">
        <v>835</v>
      </c>
      <c r="T222" s="70">
        <v>785</v>
      </c>
      <c r="U222" s="39">
        <f>plachta3434235[[#This Row],[SALES '[€']]]-plachta3434235[[#This Row],[PURCHASE '[€']]]</f>
        <v>50</v>
      </c>
      <c r="V222" s="119">
        <f>plachta3434235[[#This Row],[MARGIN '[€']]]/plachta3434235[[#This Row],[SALES '[€']]]</f>
        <v>5.9880239520958084E-2</v>
      </c>
      <c r="W222" s="39" t="s">
        <v>735</v>
      </c>
      <c r="X222" s="40" t="s">
        <v>736</v>
      </c>
      <c r="Y222" s="32">
        <v>656</v>
      </c>
      <c r="Z222" s="32"/>
      <c r="AA222" s="32" t="s">
        <v>53</v>
      </c>
      <c r="AB222" s="40">
        <f>plachta3434235[[#This Row],[PURCHASE '[€']]]/plachta3434235[[#This Row],[KM]]</f>
        <v>1.1966463414634145</v>
      </c>
      <c r="AC222" s="118">
        <f>plachta3434235[[#This Row],[SALES '[€']]]/plachta3434235[[#This Row],[KM]]</f>
        <v>1.2728658536585367</v>
      </c>
      <c r="AD222" s="68"/>
      <c r="AE222" s="41"/>
      <c r="AF222" s="41"/>
      <c r="AG222" s="41"/>
      <c r="AH222" s="41"/>
      <c r="AI222" s="42"/>
      <c r="AJ222" s="42"/>
      <c r="AK222" s="42"/>
      <c r="AL222" s="42" t="str">
        <f>IF(plachta3434235[[#This Row],[DELIVERY TIME]]="STORNO","CANCELLED","OK")</f>
        <v>OK</v>
      </c>
      <c r="AM222" s="42"/>
      <c r="AN222" s="42" t="str">
        <f>IF(RIGHT(plachta3434235[[#This Row],[CARRIER]],3)="-MF",921,"")</f>
        <v/>
      </c>
      <c r="AO222" s="42"/>
    </row>
    <row r="223" spans="1:41" x14ac:dyDescent="0.3">
      <c r="A223" s="73">
        <f>WEEKNUM(plachta3434235[[#This Row],[LOADING DATE]],21)</f>
        <v>6</v>
      </c>
      <c r="B223" s="57" t="s">
        <v>56</v>
      </c>
      <c r="C223" s="54" t="s">
        <v>42</v>
      </c>
      <c r="D223" s="65" t="s">
        <v>43</v>
      </c>
      <c r="E223" s="56" t="s">
        <v>60</v>
      </c>
      <c r="F223" s="57">
        <v>45329</v>
      </c>
      <c r="G223" s="55">
        <v>0.91666666666666663</v>
      </c>
      <c r="H223" s="55" t="s">
        <v>64</v>
      </c>
      <c r="I223" s="61" t="s">
        <v>65</v>
      </c>
      <c r="J223" s="55" t="s">
        <v>66</v>
      </c>
      <c r="K223" s="57">
        <v>45330</v>
      </c>
      <c r="L223" s="58">
        <v>0.75</v>
      </c>
      <c r="M223" s="94"/>
      <c r="N223" s="56" t="s">
        <v>67</v>
      </c>
      <c r="O223" s="56" t="s">
        <v>68</v>
      </c>
      <c r="P223" s="56"/>
      <c r="Q223" s="89" t="s">
        <v>364</v>
      </c>
      <c r="R223" s="56" t="s">
        <v>70</v>
      </c>
      <c r="S223" s="56">
        <v>835</v>
      </c>
      <c r="T223" s="70">
        <v>785</v>
      </c>
      <c r="U223" s="39">
        <f>plachta3434235[[#This Row],[SALES '[€']]]-plachta3434235[[#This Row],[PURCHASE '[€']]]</f>
        <v>50</v>
      </c>
      <c r="V223" s="119">
        <f>plachta3434235[[#This Row],[MARGIN '[€']]]/plachta3434235[[#This Row],[SALES '[€']]]</f>
        <v>5.9880239520958084E-2</v>
      </c>
      <c r="W223" s="39" t="s">
        <v>737</v>
      </c>
      <c r="X223" s="40" t="s">
        <v>738</v>
      </c>
      <c r="Y223" s="32">
        <v>656</v>
      </c>
      <c r="Z223" s="32"/>
      <c r="AA223" s="32" t="s">
        <v>53</v>
      </c>
      <c r="AB223" s="40">
        <f>plachta3434235[[#This Row],[PURCHASE '[€']]]/plachta3434235[[#This Row],[KM]]</f>
        <v>1.1966463414634145</v>
      </c>
      <c r="AC223" s="118">
        <f>plachta3434235[[#This Row],[SALES '[€']]]/plachta3434235[[#This Row],[KM]]</f>
        <v>1.2728658536585367</v>
      </c>
      <c r="AD223" s="68"/>
      <c r="AE223" s="41"/>
      <c r="AF223" s="41"/>
      <c r="AG223" s="41"/>
      <c r="AH223" s="41"/>
      <c r="AI223" s="42"/>
      <c r="AJ223" s="42"/>
      <c r="AK223" s="42"/>
      <c r="AL223" s="42" t="str">
        <f>IF(plachta3434235[[#This Row],[DELIVERY TIME]]="STORNO","CANCELLED","OK")</f>
        <v>OK</v>
      </c>
      <c r="AM223" s="42"/>
      <c r="AN223" s="42" t="str">
        <f>IF(RIGHT(plachta3434235[[#This Row],[CARRIER]],3)="-MF",921,"")</f>
        <v/>
      </c>
      <c r="AO223" s="42"/>
    </row>
    <row r="224" spans="1:41" x14ac:dyDescent="0.3">
      <c r="A224" s="73">
        <f>WEEKNUM(plachta3434235[[#This Row],[LOADING DATE]],21)</f>
        <v>6</v>
      </c>
      <c r="B224" s="57" t="s">
        <v>56</v>
      </c>
      <c r="C224" s="54" t="s">
        <v>42</v>
      </c>
      <c r="D224" s="65" t="s">
        <v>43</v>
      </c>
      <c r="E224" s="56" t="s">
        <v>60</v>
      </c>
      <c r="F224" s="57">
        <v>45330</v>
      </c>
      <c r="G224" s="55">
        <v>0.91666666666666663</v>
      </c>
      <c r="H224" s="55" t="s">
        <v>64</v>
      </c>
      <c r="I224" s="61" t="s">
        <v>65</v>
      </c>
      <c r="J224" s="55" t="s">
        <v>66</v>
      </c>
      <c r="K224" s="57">
        <v>45331</v>
      </c>
      <c r="L224" s="58">
        <v>0.75</v>
      </c>
      <c r="M224" s="94"/>
      <c r="N224" s="56" t="s">
        <v>67</v>
      </c>
      <c r="O224" s="56" t="s">
        <v>68</v>
      </c>
      <c r="P224" s="56"/>
      <c r="Q224" s="89" t="s">
        <v>364</v>
      </c>
      <c r="R224" s="56" t="s">
        <v>70</v>
      </c>
      <c r="S224" s="56">
        <v>835</v>
      </c>
      <c r="T224" s="70">
        <v>785</v>
      </c>
      <c r="U224" s="39">
        <f>plachta3434235[[#This Row],[SALES '[€']]]-plachta3434235[[#This Row],[PURCHASE '[€']]]</f>
        <v>50</v>
      </c>
      <c r="V224" s="119">
        <f>plachta3434235[[#This Row],[MARGIN '[€']]]/plachta3434235[[#This Row],[SALES '[€']]]</f>
        <v>5.9880239520958084E-2</v>
      </c>
      <c r="W224" s="39" t="s">
        <v>739</v>
      </c>
      <c r="X224" s="40" t="s">
        <v>740</v>
      </c>
      <c r="Y224" s="32">
        <v>656</v>
      </c>
      <c r="Z224" s="32"/>
      <c r="AA224" s="32" t="s">
        <v>53</v>
      </c>
      <c r="AB224" s="40">
        <f>plachta3434235[[#This Row],[PURCHASE '[€']]]/plachta3434235[[#This Row],[KM]]</f>
        <v>1.1966463414634145</v>
      </c>
      <c r="AC224" s="118">
        <f>plachta3434235[[#This Row],[SALES '[€']]]/plachta3434235[[#This Row],[KM]]</f>
        <v>1.2728658536585367</v>
      </c>
      <c r="AD224" s="68"/>
      <c r="AE224" s="41"/>
      <c r="AF224" s="41"/>
      <c r="AG224" s="41"/>
      <c r="AH224" s="41"/>
      <c r="AI224" s="42"/>
      <c r="AJ224" s="42"/>
      <c r="AK224" s="42"/>
      <c r="AL224" s="42" t="str">
        <f>IF(plachta3434235[[#This Row],[DELIVERY TIME]]="STORNO","CANCELLED","OK")</f>
        <v>OK</v>
      </c>
      <c r="AM224" s="42"/>
      <c r="AN224" s="42" t="str">
        <f>IF(RIGHT(plachta3434235[[#This Row],[CARRIER]],3)="-MF",921,"")</f>
        <v/>
      </c>
      <c r="AO224" s="42"/>
    </row>
    <row r="225" spans="1:41" x14ac:dyDescent="0.3">
      <c r="A225" s="73">
        <f>WEEKNUM(plachta3434235[[#This Row],[LOADING DATE]],21)</f>
        <v>6</v>
      </c>
      <c r="B225" s="30" t="s">
        <v>56</v>
      </c>
      <c r="C225" s="66" t="s">
        <v>42</v>
      </c>
      <c r="D225" s="31" t="s">
        <v>43</v>
      </c>
      <c r="E225" s="32" t="s">
        <v>274</v>
      </c>
      <c r="F225" s="57">
        <v>45327</v>
      </c>
      <c r="G225" s="55">
        <v>0.54166666666666663</v>
      </c>
      <c r="H225" s="66" t="s">
        <v>57</v>
      </c>
      <c r="I225" s="31" t="s">
        <v>58</v>
      </c>
      <c r="J225" s="56" t="s">
        <v>59</v>
      </c>
      <c r="K225" s="57">
        <v>45328</v>
      </c>
      <c r="L225" s="58">
        <v>0.79166666666666663</v>
      </c>
      <c r="M225" s="94"/>
      <c r="N225" s="32" t="s">
        <v>48</v>
      </c>
      <c r="O225" s="32" t="s">
        <v>68</v>
      </c>
      <c r="P225" s="70">
        <v>421905587750</v>
      </c>
      <c r="Q225" s="89" t="s">
        <v>275</v>
      </c>
      <c r="R225" s="56" t="s">
        <v>62</v>
      </c>
      <c r="S225" s="56">
        <v>1106</v>
      </c>
      <c r="T225" s="70">
        <v>1000</v>
      </c>
      <c r="U225" s="39">
        <f>plachta3434235[[#This Row],[SALES '[€']]]-plachta3434235[[#This Row],[PURCHASE '[€']]]</f>
        <v>106</v>
      </c>
      <c r="V225" s="119">
        <f>plachta3434235[[#This Row],[MARGIN '[€']]]/plachta3434235[[#This Row],[SALES '[€']]]</f>
        <v>9.5840867992766726E-2</v>
      </c>
      <c r="W225" s="39" t="s">
        <v>741</v>
      </c>
      <c r="X225" s="40" t="s">
        <v>742</v>
      </c>
      <c r="Y225" s="32">
        <v>728</v>
      </c>
      <c r="Z225" s="32"/>
      <c r="AA225" s="32" t="s">
        <v>53</v>
      </c>
      <c r="AB225" s="40">
        <f>plachta3434235[[#This Row],[PURCHASE '[€']]]/plachta3434235[[#This Row],[KM]]</f>
        <v>1.3736263736263736</v>
      </c>
      <c r="AC225" s="118">
        <f>plachta3434235[[#This Row],[SALES '[€']]]/plachta3434235[[#This Row],[KM]]</f>
        <v>1.5192307692307692</v>
      </c>
      <c r="AD225" s="68"/>
      <c r="AE225" s="41"/>
      <c r="AF225" s="41"/>
      <c r="AG225" s="41"/>
      <c r="AH225" s="41"/>
      <c r="AI225" s="42"/>
      <c r="AJ225" s="42"/>
      <c r="AK225" s="42"/>
      <c r="AL225" s="42" t="str">
        <f>IF(plachta3434235[[#This Row],[DELIVERY TIME]]="STORNO","CANCELLED","OK")</f>
        <v>OK</v>
      </c>
      <c r="AM225" s="42"/>
      <c r="AN225" s="42" t="str">
        <f>IF(RIGHT(plachta3434235[[#This Row],[CARRIER]],3)="-MF",921,"")</f>
        <v/>
      </c>
      <c r="AO225" s="42"/>
    </row>
    <row r="226" spans="1:41" x14ac:dyDescent="0.3">
      <c r="A226" s="73">
        <f>WEEKNUM(plachta3434235[[#This Row],[LOADING DATE]],21)</f>
        <v>6</v>
      </c>
      <c r="B226" s="30" t="s">
        <v>56</v>
      </c>
      <c r="C226" s="66" t="s">
        <v>42</v>
      </c>
      <c r="D226" s="31" t="s">
        <v>43</v>
      </c>
      <c r="E226" s="32" t="s">
        <v>274</v>
      </c>
      <c r="F226" s="57">
        <v>45329</v>
      </c>
      <c r="G226" s="55">
        <v>0.54166666666666663</v>
      </c>
      <c r="H226" s="66" t="s">
        <v>57</v>
      </c>
      <c r="I226" s="31" t="s">
        <v>58</v>
      </c>
      <c r="J226" s="56" t="s">
        <v>59</v>
      </c>
      <c r="K226" s="57">
        <v>45330</v>
      </c>
      <c r="L226" s="58">
        <v>0.79166666666666663</v>
      </c>
      <c r="M226" s="94"/>
      <c r="N226" s="32" t="s">
        <v>48</v>
      </c>
      <c r="O226" s="32" t="s">
        <v>68</v>
      </c>
      <c r="P226" s="70">
        <v>421905587750</v>
      </c>
      <c r="Q226" s="89" t="s">
        <v>275</v>
      </c>
      <c r="R226" s="56" t="s">
        <v>62</v>
      </c>
      <c r="S226" s="56">
        <v>1106</v>
      </c>
      <c r="T226" s="70">
        <v>1000</v>
      </c>
      <c r="U226" s="39">
        <f>plachta3434235[[#This Row],[SALES '[€']]]-plachta3434235[[#This Row],[PURCHASE '[€']]]</f>
        <v>106</v>
      </c>
      <c r="V226" s="119">
        <f>plachta3434235[[#This Row],[MARGIN '[€']]]/plachta3434235[[#This Row],[SALES '[€']]]</f>
        <v>9.5840867992766726E-2</v>
      </c>
      <c r="W226" s="39" t="s">
        <v>743</v>
      </c>
      <c r="X226" s="40" t="s">
        <v>744</v>
      </c>
      <c r="Y226" s="32">
        <v>728</v>
      </c>
      <c r="Z226" s="32"/>
      <c r="AA226" s="32" t="s">
        <v>53</v>
      </c>
      <c r="AB226" s="40">
        <f>plachta3434235[[#This Row],[PURCHASE '[€']]]/plachta3434235[[#This Row],[KM]]</f>
        <v>1.3736263736263736</v>
      </c>
      <c r="AC226" s="118">
        <f>plachta3434235[[#This Row],[SALES '[€']]]/plachta3434235[[#This Row],[KM]]</f>
        <v>1.5192307692307692</v>
      </c>
      <c r="AD226" s="68"/>
      <c r="AE226" s="41"/>
      <c r="AF226" s="41"/>
      <c r="AG226" s="41"/>
      <c r="AH226" s="41"/>
      <c r="AI226" s="42"/>
      <c r="AJ226" s="42"/>
      <c r="AK226" s="42"/>
      <c r="AL226" s="42" t="str">
        <f>IF(plachta3434235[[#This Row],[DELIVERY TIME]]="STORNO","CANCELLED","OK")</f>
        <v>OK</v>
      </c>
      <c r="AM226" s="42"/>
      <c r="AN226" s="42" t="str">
        <f>IF(RIGHT(plachta3434235[[#This Row],[CARRIER]],3)="-MF",921,"")</f>
        <v/>
      </c>
      <c r="AO226" s="42"/>
    </row>
    <row r="227" spans="1:41" s="395" customFormat="1" x14ac:dyDescent="0.3">
      <c r="A227" s="375">
        <f>WEEKNUM(plachta3434235[[#This Row],[LOADING DATE]],21)</f>
        <v>7</v>
      </c>
      <c r="B227" s="376" t="s">
        <v>149</v>
      </c>
      <c r="C227" s="377" t="s">
        <v>150</v>
      </c>
      <c r="D227" s="378" t="s">
        <v>151</v>
      </c>
      <c r="E227" s="379" t="s">
        <v>152</v>
      </c>
      <c r="F227" s="376">
        <v>45334</v>
      </c>
      <c r="G227" s="380" t="s">
        <v>153</v>
      </c>
      <c r="H227" s="381" t="s">
        <v>42</v>
      </c>
      <c r="I227" s="382" t="s">
        <v>85</v>
      </c>
      <c r="J227" s="383" t="s">
        <v>86</v>
      </c>
      <c r="K227" s="384">
        <v>45336</v>
      </c>
      <c r="L227" s="383"/>
      <c r="M227" s="385"/>
      <c r="N227" s="386" t="s">
        <v>48</v>
      </c>
      <c r="O227" s="386" t="s">
        <v>49</v>
      </c>
      <c r="P227" s="387"/>
      <c r="Q227" s="388" t="s">
        <v>822</v>
      </c>
      <c r="R227" s="379" t="s">
        <v>712</v>
      </c>
      <c r="S227" s="379">
        <v>1470</v>
      </c>
      <c r="T227" s="387">
        <v>1450</v>
      </c>
      <c r="U227" s="389">
        <f>plachta3434235[[#This Row],[SALES '[€']]]-plachta3434235[[#This Row],[PURCHASE '[€']]]</f>
        <v>20</v>
      </c>
      <c r="V227" s="390">
        <f>plachta3434235[[#This Row],[MARGIN '[€']]]/plachta3434235[[#This Row],[SALES '[€']]]</f>
        <v>1.3605442176870748E-2</v>
      </c>
      <c r="W227" s="389">
        <v>329276030</v>
      </c>
      <c r="X227" s="391" t="s">
        <v>821</v>
      </c>
      <c r="Y227" s="379"/>
      <c r="Z227" s="379"/>
      <c r="AA227" s="379" t="s">
        <v>53</v>
      </c>
      <c r="AB227" s="391" t="e">
        <f>plachta3434235[[#This Row],[PURCHASE '[€']]]/plachta3434235[[#This Row],[KM]]</f>
        <v>#DIV/0!</v>
      </c>
      <c r="AC227" s="392" t="e">
        <f>plachta3434235[[#This Row],[SALES '[€']]]/plachta3434235[[#This Row],[KM]]</f>
        <v>#DIV/0!</v>
      </c>
      <c r="AD227" s="393"/>
      <c r="AE227" s="394"/>
      <c r="AF227" s="394"/>
      <c r="AG227" s="394"/>
      <c r="AH227" s="394"/>
      <c r="AI227" s="397"/>
      <c r="AJ227" s="397"/>
      <c r="AK227" s="397"/>
      <c r="AL227" s="397" t="str">
        <f>IF(plachta3434235[[#This Row],[DELIVERY TIME]]="STORNO","CANCELLED","OK")</f>
        <v>OK</v>
      </c>
      <c r="AM227" s="397"/>
      <c r="AN227" s="397" t="str">
        <f>IF(RIGHT(plachta3434235[[#This Row],[CARRIER]],3)="-MF",921,"")</f>
        <v/>
      </c>
      <c r="AO227" s="397"/>
    </row>
    <row r="228" spans="1:41" s="395" customFormat="1" x14ac:dyDescent="0.3">
      <c r="A228" s="375">
        <f>WEEKNUM(plachta3434235[[#This Row],[LOADING DATE]],21)</f>
        <v>7</v>
      </c>
      <c r="B228" s="376" t="s">
        <v>149</v>
      </c>
      <c r="C228" s="377" t="s">
        <v>150</v>
      </c>
      <c r="D228" s="378" t="s">
        <v>151</v>
      </c>
      <c r="E228" s="379" t="s">
        <v>152</v>
      </c>
      <c r="F228" s="376">
        <v>45335</v>
      </c>
      <c r="G228" s="380" t="s">
        <v>153</v>
      </c>
      <c r="H228" s="381" t="s">
        <v>42</v>
      </c>
      <c r="I228" s="382" t="s">
        <v>85</v>
      </c>
      <c r="J228" s="383" t="s">
        <v>86</v>
      </c>
      <c r="K228" s="384">
        <v>45337</v>
      </c>
      <c r="L228" s="383"/>
      <c r="M228" s="385"/>
      <c r="N228" s="386" t="s">
        <v>48</v>
      </c>
      <c r="O228" s="386" t="s">
        <v>49</v>
      </c>
      <c r="P228" s="387"/>
      <c r="Q228" s="179" t="s">
        <v>254</v>
      </c>
      <c r="R228" s="232" t="s">
        <v>255</v>
      </c>
      <c r="S228" s="379">
        <v>1470</v>
      </c>
      <c r="T228" s="387"/>
      <c r="U228" s="389">
        <f>plachta3434235[[#This Row],[SALES '[€']]]-plachta3434235[[#This Row],[PURCHASE '[€']]]</f>
        <v>1470</v>
      </c>
      <c r="V228" s="390">
        <f>plachta3434235[[#This Row],[MARGIN '[€']]]/plachta3434235[[#This Row],[SALES '[€']]]</f>
        <v>1</v>
      </c>
      <c r="W228" s="389"/>
      <c r="X228" s="391"/>
      <c r="Y228" s="379"/>
      <c r="Z228" s="379"/>
      <c r="AA228" s="379" t="s">
        <v>53</v>
      </c>
      <c r="AB228" s="391" t="e">
        <f>plachta3434235[[#This Row],[PURCHASE '[€']]]/plachta3434235[[#This Row],[KM]]</f>
        <v>#DIV/0!</v>
      </c>
      <c r="AC228" s="392" t="e">
        <f>plachta3434235[[#This Row],[SALES '[€']]]/plachta3434235[[#This Row],[KM]]</f>
        <v>#DIV/0!</v>
      </c>
      <c r="AD228" s="393"/>
      <c r="AE228" s="394"/>
      <c r="AF228" s="394"/>
      <c r="AG228" s="394"/>
      <c r="AH228" s="394"/>
      <c r="AI228" s="397"/>
      <c r="AJ228" s="397"/>
      <c r="AK228" s="397"/>
      <c r="AL228" s="397" t="str">
        <f>IF(plachta3434235[[#This Row],[DELIVERY TIME]]="STORNO","CANCELLED","OK")</f>
        <v>OK</v>
      </c>
      <c r="AM228" s="397"/>
      <c r="AN228" s="397">
        <f>IF(RIGHT(plachta3434235[[#This Row],[CARRIER]],3)="-MF",921,"")</f>
        <v>921</v>
      </c>
      <c r="AO228" s="397"/>
    </row>
    <row r="229" spans="1:41" s="395" customFormat="1" ht="13.2" customHeight="1" x14ac:dyDescent="0.3">
      <c r="A229" s="375">
        <f>WEEKNUM(plachta3434235[[#This Row],[LOADING DATE]],21)</f>
        <v>7</v>
      </c>
      <c r="B229" s="376" t="s">
        <v>149</v>
      </c>
      <c r="C229" s="377" t="s">
        <v>150</v>
      </c>
      <c r="D229" s="378" t="s">
        <v>151</v>
      </c>
      <c r="E229" s="379" t="s">
        <v>152</v>
      </c>
      <c r="F229" s="376">
        <v>45335</v>
      </c>
      <c r="G229" s="380" t="s">
        <v>611</v>
      </c>
      <c r="H229" s="381" t="s">
        <v>42</v>
      </c>
      <c r="I229" s="382" t="s">
        <v>85</v>
      </c>
      <c r="J229" s="383" t="s">
        <v>86</v>
      </c>
      <c r="K229" s="384">
        <v>45337</v>
      </c>
      <c r="L229" s="383"/>
      <c r="M229" s="385"/>
      <c r="N229" s="386" t="s">
        <v>48</v>
      </c>
      <c r="O229" s="386" t="s">
        <v>49</v>
      </c>
      <c r="P229" s="387"/>
      <c r="Q229" s="179"/>
      <c r="R229" s="410"/>
      <c r="S229" s="379"/>
      <c r="T229" s="387"/>
      <c r="U229" s="389">
        <f>plachta3434235[[#This Row],[SALES '[€']]]-plachta3434235[[#This Row],[PURCHASE '[€']]]</f>
        <v>0</v>
      </c>
      <c r="V229" s="390" t="e">
        <f>plachta3434235[[#This Row],[MARGIN '[€']]]/plachta3434235[[#This Row],[SALES '[€']]]</f>
        <v>#DIV/0!</v>
      </c>
      <c r="W229" s="389"/>
      <c r="X229" s="391"/>
      <c r="Y229" s="422"/>
      <c r="Z229" s="422"/>
      <c r="AA229" s="422"/>
      <c r="AB229" s="391" t="e">
        <f>plachta3434235[[#This Row],[PURCHASE '[€']]]/plachta3434235[[#This Row],[KM]]</f>
        <v>#DIV/0!</v>
      </c>
      <c r="AC229" s="392" t="e">
        <f>plachta3434235[[#This Row],[SALES '[€']]]/plachta3434235[[#This Row],[KM]]</f>
        <v>#DIV/0!</v>
      </c>
      <c r="AD229" s="423"/>
      <c r="AE229" s="424"/>
      <c r="AF229" s="424"/>
      <c r="AG229" s="424"/>
      <c r="AH229" s="424"/>
      <c r="AI229" s="425"/>
      <c r="AJ229" s="425"/>
      <c r="AK229" s="425"/>
      <c r="AL229" s="425" t="str">
        <f>IF(plachta3434235[[#This Row],[DELIVERY TIME]]="STORNO","CANCELLED","OK")</f>
        <v>OK</v>
      </c>
      <c r="AM229" s="425"/>
      <c r="AN229" s="425" t="str">
        <f>IF(RIGHT(plachta3434235[[#This Row],[CARRIER]],3)="-MF",921,"")</f>
        <v/>
      </c>
      <c r="AO229" s="425"/>
    </row>
    <row r="230" spans="1:41" s="395" customFormat="1" x14ac:dyDescent="0.3">
      <c r="A230" s="375">
        <f>WEEKNUM(plachta3434235[[#This Row],[LOADING DATE]],21)</f>
        <v>7</v>
      </c>
      <c r="B230" s="376" t="s">
        <v>149</v>
      </c>
      <c r="C230" s="377" t="s">
        <v>150</v>
      </c>
      <c r="D230" s="378" t="s">
        <v>151</v>
      </c>
      <c r="E230" s="379" t="s">
        <v>152</v>
      </c>
      <c r="F230" s="376">
        <v>45336</v>
      </c>
      <c r="G230" s="380" t="s">
        <v>153</v>
      </c>
      <c r="H230" s="381" t="s">
        <v>42</v>
      </c>
      <c r="I230" s="382" t="s">
        <v>85</v>
      </c>
      <c r="J230" s="383" t="s">
        <v>86</v>
      </c>
      <c r="K230" s="384">
        <v>45338</v>
      </c>
      <c r="L230" s="383"/>
      <c r="M230" s="385"/>
      <c r="N230" s="386" t="s">
        <v>48</v>
      </c>
      <c r="O230" s="386" t="s">
        <v>49</v>
      </c>
      <c r="P230" s="387"/>
      <c r="Q230" s="388" t="s">
        <v>745</v>
      </c>
      <c r="R230" s="232" t="s">
        <v>623</v>
      </c>
      <c r="S230" s="379">
        <v>1470</v>
      </c>
      <c r="T230" s="387"/>
      <c r="U230" s="389">
        <f>plachta3434235[[#This Row],[SALES '[€']]]-plachta3434235[[#This Row],[PURCHASE '[€']]]</f>
        <v>1470</v>
      </c>
      <c r="V230" s="390">
        <f>plachta3434235[[#This Row],[MARGIN '[€']]]/plachta3434235[[#This Row],[SALES '[€']]]</f>
        <v>1</v>
      </c>
      <c r="W230" s="389"/>
      <c r="X230" s="391"/>
      <c r="Y230" s="379"/>
      <c r="Z230" s="379"/>
      <c r="AA230" s="379" t="s">
        <v>53</v>
      </c>
      <c r="AB230" s="391" t="e">
        <f>plachta3434235[[#This Row],[PURCHASE '[€']]]/plachta3434235[[#This Row],[KM]]</f>
        <v>#DIV/0!</v>
      </c>
      <c r="AC230" s="392" t="e">
        <f>plachta3434235[[#This Row],[SALES '[€']]]/plachta3434235[[#This Row],[KM]]</f>
        <v>#DIV/0!</v>
      </c>
      <c r="AD230" s="393"/>
      <c r="AE230" s="394"/>
      <c r="AF230" s="394"/>
      <c r="AG230" s="394"/>
      <c r="AH230" s="394"/>
      <c r="AI230" s="397"/>
      <c r="AJ230" s="397"/>
      <c r="AK230" s="397"/>
      <c r="AL230" s="397" t="str">
        <f>IF(plachta3434235[[#This Row],[DELIVERY TIME]]="STORNO","CANCELLED","OK")</f>
        <v>OK</v>
      </c>
      <c r="AM230" s="397"/>
      <c r="AN230" s="397">
        <f>IF(RIGHT(plachta3434235[[#This Row],[CARRIER]],3)="-MF",921,"")</f>
        <v>921</v>
      </c>
      <c r="AO230" s="397"/>
    </row>
    <row r="231" spans="1:41" s="395" customFormat="1" x14ac:dyDescent="0.3">
      <c r="A231" s="375">
        <f>WEEKNUM(plachta3434235[[#This Row],[LOADING DATE]],21)</f>
        <v>7</v>
      </c>
      <c r="B231" s="376" t="s">
        <v>149</v>
      </c>
      <c r="C231" s="377" t="s">
        <v>150</v>
      </c>
      <c r="D231" s="378" t="s">
        <v>151</v>
      </c>
      <c r="E231" s="379" t="s">
        <v>152</v>
      </c>
      <c r="F231" s="376">
        <v>45336</v>
      </c>
      <c r="G231" s="380" t="s">
        <v>611</v>
      </c>
      <c r="H231" s="381" t="s">
        <v>42</v>
      </c>
      <c r="I231" s="382" t="s">
        <v>85</v>
      </c>
      <c r="J231" s="383" t="s">
        <v>86</v>
      </c>
      <c r="K231" s="384">
        <v>45338</v>
      </c>
      <c r="L231" s="383"/>
      <c r="M231" s="385"/>
      <c r="N231" s="386" t="s">
        <v>48</v>
      </c>
      <c r="O231" s="386" t="s">
        <v>49</v>
      </c>
      <c r="P231" s="387"/>
      <c r="Q231" s="388"/>
      <c r="R231" s="232"/>
      <c r="S231" s="379"/>
      <c r="T231" s="387"/>
      <c r="U231" s="389">
        <f>plachta3434235[[#This Row],[SALES '[€']]]-plachta3434235[[#This Row],[PURCHASE '[€']]]</f>
        <v>0</v>
      </c>
      <c r="V231" s="390" t="e">
        <f>plachta3434235[[#This Row],[MARGIN '[€']]]/plachta3434235[[#This Row],[SALES '[€']]]</f>
        <v>#DIV/0!</v>
      </c>
      <c r="W231" s="389"/>
      <c r="X231" s="391"/>
      <c r="Y231" s="422"/>
      <c r="Z231" s="422"/>
      <c r="AA231" s="422"/>
      <c r="AB231" s="391" t="e">
        <f>plachta3434235[[#This Row],[PURCHASE '[€']]]/plachta3434235[[#This Row],[KM]]</f>
        <v>#DIV/0!</v>
      </c>
      <c r="AC231" s="392" t="e">
        <f>plachta3434235[[#This Row],[SALES '[€']]]/plachta3434235[[#This Row],[KM]]</f>
        <v>#DIV/0!</v>
      </c>
      <c r="AD231" s="423"/>
      <c r="AE231" s="424"/>
      <c r="AF231" s="424"/>
      <c r="AG231" s="424"/>
      <c r="AH231" s="424"/>
      <c r="AI231" s="425"/>
      <c r="AJ231" s="425"/>
      <c r="AK231" s="425"/>
      <c r="AL231" s="425" t="str">
        <f>IF(plachta3434235[[#This Row],[DELIVERY TIME]]="STORNO","CANCELLED","OK")</f>
        <v>OK</v>
      </c>
      <c r="AM231" s="425"/>
      <c r="AN231" s="425" t="str">
        <f>IF(RIGHT(plachta3434235[[#This Row],[CARRIER]],3)="-MF",921,"")</f>
        <v/>
      </c>
      <c r="AO231" s="425"/>
    </row>
    <row r="232" spans="1:41" s="395" customFormat="1" x14ac:dyDescent="0.3">
      <c r="A232" s="375">
        <f>WEEKNUM(plachta3434235[[#This Row],[LOADING DATE]],21)</f>
        <v>7</v>
      </c>
      <c r="B232" s="376" t="s">
        <v>149</v>
      </c>
      <c r="C232" s="377" t="s">
        <v>150</v>
      </c>
      <c r="D232" s="378" t="s">
        <v>151</v>
      </c>
      <c r="E232" s="379" t="s">
        <v>152</v>
      </c>
      <c r="F232" s="376">
        <v>45337</v>
      </c>
      <c r="G232" s="380" t="s">
        <v>746</v>
      </c>
      <c r="H232" s="381" t="s">
        <v>42</v>
      </c>
      <c r="I232" s="382" t="s">
        <v>85</v>
      </c>
      <c r="J232" s="383" t="s">
        <v>86</v>
      </c>
      <c r="K232" s="384">
        <v>45338</v>
      </c>
      <c r="L232" s="383">
        <v>0.25</v>
      </c>
      <c r="M232" s="385"/>
      <c r="N232" s="386" t="s">
        <v>48</v>
      </c>
      <c r="O232" s="386" t="s">
        <v>49</v>
      </c>
      <c r="P232" s="387"/>
      <c r="Q232" s="179" t="s">
        <v>618</v>
      </c>
      <c r="R232" s="232" t="s">
        <v>619</v>
      </c>
      <c r="S232" s="379">
        <v>1470</v>
      </c>
      <c r="T232" s="387"/>
      <c r="U232" s="389">
        <f>plachta3434235[[#This Row],[SALES '[€']]]-plachta3434235[[#This Row],[PURCHASE '[€']]]</f>
        <v>1470</v>
      </c>
      <c r="V232" s="390">
        <f>plachta3434235[[#This Row],[MARGIN '[€']]]/plachta3434235[[#This Row],[SALES '[€']]]</f>
        <v>1</v>
      </c>
      <c r="W232" s="389"/>
      <c r="X232" s="391"/>
      <c r="Y232" s="379"/>
      <c r="Z232" s="379"/>
      <c r="AA232" s="379" t="s">
        <v>53</v>
      </c>
      <c r="AB232" s="391" t="e">
        <f>plachta3434235[[#This Row],[PURCHASE '[€']]]/plachta3434235[[#This Row],[KM]]</f>
        <v>#DIV/0!</v>
      </c>
      <c r="AC232" s="392" t="e">
        <f>plachta3434235[[#This Row],[SALES '[€']]]/plachta3434235[[#This Row],[KM]]</f>
        <v>#DIV/0!</v>
      </c>
      <c r="AD232" s="393"/>
      <c r="AE232" s="394"/>
      <c r="AF232" s="394"/>
      <c r="AG232" s="394"/>
      <c r="AH232" s="394"/>
      <c r="AI232" s="397"/>
      <c r="AJ232" s="397"/>
      <c r="AK232" s="397"/>
      <c r="AL232" s="397" t="str">
        <f>IF(plachta3434235[[#This Row],[DELIVERY TIME]]="STORNO","CANCELLED","OK")</f>
        <v>OK</v>
      </c>
      <c r="AM232" s="397"/>
      <c r="AN232" s="397">
        <f>IF(RIGHT(plachta3434235[[#This Row],[CARRIER]],3)="-MF",921,"")</f>
        <v>921</v>
      </c>
      <c r="AO232" s="397"/>
    </row>
    <row r="233" spans="1:41" s="395" customFormat="1" x14ac:dyDescent="0.3">
      <c r="A233" s="375">
        <f>WEEKNUM(plachta3434235[[#This Row],[LOADING DATE]],21)</f>
        <v>7</v>
      </c>
      <c r="B233" s="376" t="s">
        <v>149</v>
      </c>
      <c r="C233" s="377" t="s">
        <v>150</v>
      </c>
      <c r="D233" s="378" t="s">
        <v>151</v>
      </c>
      <c r="E233" s="379" t="s">
        <v>152</v>
      </c>
      <c r="F233" s="376">
        <v>45337</v>
      </c>
      <c r="G233" s="380" t="s">
        <v>159</v>
      </c>
      <c r="H233" s="381" t="s">
        <v>42</v>
      </c>
      <c r="I233" s="382" t="s">
        <v>85</v>
      </c>
      <c r="J233" s="383" t="s">
        <v>86</v>
      </c>
      <c r="K233" s="384">
        <v>45341</v>
      </c>
      <c r="L233" s="383">
        <v>0.25</v>
      </c>
      <c r="M233" s="385"/>
      <c r="N233" s="386" t="s">
        <v>48</v>
      </c>
      <c r="O233" s="386" t="s">
        <v>49</v>
      </c>
      <c r="P233" s="387"/>
      <c r="Q233" s="179" t="s">
        <v>756</v>
      </c>
      <c r="R233" s="232" t="s">
        <v>297</v>
      </c>
      <c r="S233" s="379"/>
      <c r="T233" s="387"/>
      <c r="U233" s="389">
        <f>plachta3434235[[#This Row],[SALES '[€']]]-plachta3434235[[#This Row],[PURCHASE '[€']]]</f>
        <v>0</v>
      </c>
      <c r="V233" s="390" t="e">
        <f>plachta3434235[[#This Row],[MARGIN '[€']]]/plachta3434235[[#This Row],[SALES '[€']]]</f>
        <v>#DIV/0!</v>
      </c>
      <c r="W233" s="389"/>
      <c r="X233" s="391"/>
      <c r="Y233" s="379"/>
      <c r="Z233" s="379"/>
      <c r="AA233" s="379" t="s">
        <v>53</v>
      </c>
      <c r="AB233" s="391" t="e">
        <f>plachta3434235[[#This Row],[PURCHASE '[€']]]/plachta3434235[[#This Row],[KM]]</f>
        <v>#DIV/0!</v>
      </c>
      <c r="AC233" s="392" t="e">
        <f>plachta3434235[[#This Row],[SALES '[€']]]/plachta3434235[[#This Row],[KM]]</f>
        <v>#DIV/0!</v>
      </c>
      <c r="AD233" s="393"/>
      <c r="AE233" s="394"/>
      <c r="AF233" s="394"/>
      <c r="AG233" s="394"/>
      <c r="AH233" s="394"/>
      <c r="AI233" s="397"/>
      <c r="AJ233" s="397"/>
      <c r="AK233" s="397"/>
      <c r="AL233" s="397" t="str">
        <f>IF(plachta3434235[[#This Row],[DELIVERY TIME]]="STORNO","CANCELLED","OK")</f>
        <v>OK</v>
      </c>
      <c r="AM233" s="397"/>
      <c r="AN233" s="397">
        <f>IF(RIGHT(plachta3434235[[#This Row],[CARRIER]],3)="-MF",921,"")</f>
        <v>921</v>
      </c>
      <c r="AO233" s="397"/>
    </row>
    <row r="234" spans="1:41" s="395" customFormat="1" x14ac:dyDescent="0.3">
      <c r="A234" s="375">
        <f>WEEKNUM(plachta3434235[[#This Row],[LOADING DATE]],21)</f>
        <v>7</v>
      </c>
      <c r="B234" s="376" t="s">
        <v>149</v>
      </c>
      <c r="C234" s="377" t="s">
        <v>150</v>
      </c>
      <c r="D234" s="378" t="s">
        <v>151</v>
      </c>
      <c r="E234" s="379" t="s">
        <v>152</v>
      </c>
      <c r="F234" s="376">
        <v>45338</v>
      </c>
      <c r="G234" s="380" t="s">
        <v>159</v>
      </c>
      <c r="H234" s="381" t="s">
        <v>42</v>
      </c>
      <c r="I234" s="382" t="s">
        <v>85</v>
      </c>
      <c r="J234" s="383" t="s">
        <v>86</v>
      </c>
      <c r="K234" s="384">
        <v>45341</v>
      </c>
      <c r="L234" s="383"/>
      <c r="M234" s="385"/>
      <c r="N234" s="386" t="s">
        <v>48</v>
      </c>
      <c r="O234" s="386" t="s">
        <v>49</v>
      </c>
      <c r="P234" s="387"/>
      <c r="Q234" s="388" t="s">
        <v>823</v>
      </c>
      <c r="R234" s="232" t="s">
        <v>623</v>
      </c>
      <c r="S234" s="379">
        <v>1470</v>
      </c>
      <c r="T234" s="387"/>
      <c r="U234" s="389">
        <f>plachta3434235[[#This Row],[SALES '[€']]]-plachta3434235[[#This Row],[PURCHASE '[€']]]</f>
        <v>1470</v>
      </c>
      <c r="V234" s="390">
        <f>plachta3434235[[#This Row],[MARGIN '[€']]]/plachta3434235[[#This Row],[SALES '[€']]]</f>
        <v>1</v>
      </c>
      <c r="W234" s="389"/>
      <c r="X234" s="391"/>
      <c r="Y234" s="379"/>
      <c r="Z234" s="379"/>
      <c r="AA234" s="379" t="s">
        <v>53</v>
      </c>
      <c r="AB234" s="391" t="e">
        <f>plachta3434235[[#This Row],[PURCHASE '[€']]]/plachta3434235[[#This Row],[KM]]</f>
        <v>#DIV/0!</v>
      </c>
      <c r="AC234" s="392" t="e">
        <f>plachta3434235[[#This Row],[SALES '[€']]]/plachta3434235[[#This Row],[KM]]</f>
        <v>#DIV/0!</v>
      </c>
      <c r="AD234" s="393"/>
      <c r="AE234" s="394"/>
      <c r="AF234" s="394"/>
      <c r="AG234" s="394"/>
      <c r="AH234" s="394"/>
      <c r="AI234" s="397"/>
      <c r="AJ234" s="397"/>
      <c r="AK234" s="397"/>
      <c r="AL234" s="397" t="str">
        <f>IF(plachta3434235[[#This Row],[DELIVERY TIME]]="STORNO","CANCELLED","OK")</f>
        <v>OK</v>
      </c>
      <c r="AM234" s="397"/>
      <c r="AN234" s="397">
        <f>IF(RIGHT(plachta3434235[[#This Row],[CARRIER]],3)="-MF",921,"")</f>
        <v>921</v>
      </c>
      <c r="AO234" s="397"/>
    </row>
    <row r="235" spans="1:41" s="445" customFormat="1" x14ac:dyDescent="0.3">
      <c r="A235" s="426">
        <f>WEEKNUM(plachta3434235[[#This Row],[LOADING DATE]],21)</f>
        <v>7</v>
      </c>
      <c r="B235" s="427" t="s">
        <v>56</v>
      </c>
      <c r="C235" s="428" t="s">
        <v>42</v>
      </c>
      <c r="D235" s="429" t="s">
        <v>43</v>
      </c>
      <c r="E235" s="430" t="s">
        <v>60</v>
      </c>
      <c r="F235" s="427">
        <v>45334</v>
      </c>
      <c r="G235" s="431">
        <v>0.91666666666666663</v>
      </c>
      <c r="H235" s="431" t="s">
        <v>64</v>
      </c>
      <c r="I235" s="432" t="s">
        <v>65</v>
      </c>
      <c r="J235" s="431" t="s">
        <v>66</v>
      </c>
      <c r="K235" s="427">
        <v>45335</v>
      </c>
      <c r="L235" s="433">
        <v>0.75</v>
      </c>
      <c r="M235" s="434"/>
      <c r="N235" s="430" t="s">
        <v>67</v>
      </c>
      <c r="O235" s="430" t="s">
        <v>68</v>
      </c>
      <c r="P235" s="430"/>
      <c r="Q235" s="435" t="s">
        <v>364</v>
      </c>
      <c r="R235" s="430" t="s">
        <v>70</v>
      </c>
      <c r="S235" s="430">
        <v>835</v>
      </c>
      <c r="T235" s="436">
        <v>785</v>
      </c>
      <c r="U235" s="437">
        <f>plachta3434235[[#This Row],[SALES '[€']]]-plachta3434235[[#This Row],[PURCHASE '[€']]]</f>
        <v>50</v>
      </c>
      <c r="V235" s="438">
        <f>plachta3434235[[#This Row],[MARGIN '[€']]]/plachta3434235[[#This Row],[SALES '[€']]]</f>
        <v>5.9880239520958084E-2</v>
      </c>
      <c r="W235" s="437" t="s">
        <v>811</v>
      </c>
      <c r="X235" s="439" t="s">
        <v>812</v>
      </c>
      <c r="Y235" s="32">
        <v>656</v>
      </c>
      <c r="Z235" s="440"/>
      <c r="AA235" s="440" t="s">
        <v>53</v>
      </c>
      <c r="AB235" s="439">
        <f>plachta3434235[[#This Row],[PURCHASE '[€']]]/plachta3434235[[#This Row],[KM]]</f>
        <v>1.1966463414634145</v>
      </c>
      <c r="AC235" s="441">
        <f>plachta3434235[[#This Row],[SALES '[€']]]/plachta3434235[[#This Row],[KM]]</f>
        <v>1.2728658536585367</v>
      </c>
      <c r="AD235" s="442"/>
      <c r="AE235" s="443"/>
      <c r="AF235" s="443"/>
      <c r="AG235" s="443"/>
      <c r="AH235" s="443"/>
      <c r="AI235" s="444"/>
      <c r="AJ235" s="444"/>
      <c r="AK235" s="444"/>
      <c r="AL235" s="444" t="str">
        <f>IF(plachta3434235[[#This Row],[DELIVERY TIME]]="STORNO","CANCELLED","OK")</f>
        <v>OK</v>
      </c>
      <c r="AM235" s="444"/>
      <c r="AN235" s="444" t="str">
        <f>IF(RIGHT(plachta3434235[[#This Row],[CARRIER]],3)="-MF",921,"")</f>
        <v/>
      </c>
      <c r="AO235" s="444"/>
    </row>
    <row r="236" spans="1:41" s="445" customFormat="1" x14ac:dyDescent="0.3">
      <c r="A236" s="426">
        <f>WEEKNUM(plachta3434235[[#This Row],[LOADING DATE]],21)</f>
        <v>7</v>
      </c>
      <c r="B236" s="427" t="s">
        <v>56</v>
      </c>
      <c r="C236" s="428" t="s">
        <v>42</v>
      </c>
      <c r="D236" s="429" t="s">
        <v>43</v>
      </c>
      <c r="E236" s="430" t="s">
        <v>60</v>
      </c>
      <c r="F236" s="427">
        <v>45336</v>
      </c>
      <c r="G236" s="431">
        <v>0.91666666666666663</v>
      </c>
      <c r="H236" s="431" t="s">
        <v>64</v>
      </c>
      <c r="I236" s="432" t="s">
        <v>65</v>
      </c>
      <c r="J236" s="431" t="s">
        <v>66</v>
      </c>
      <c r="K236" s="427">
        <v>45337</v>
      </c>
      <c r="L236" s="433">
        <v>0.75</v>
      </c>
      <c r="M236" s="434"/>
      <c r="N236" s="430" t="s">
        <v>67</v>
      </c>
      <c r="O236" s="430" t="s">
        <v>68</v>
      </c>
      <c r="P236" s="430"/>
      <c r="Q236" s="435" t="s">
        <v>364</v>
      </c>
      <c r="R236" s="430" t="s">
        <v>70</v>
      </c>
      <c r="S236" s="430">
        <v>835</v>
      </c>
      <c r="T236" s="436">
        <v>785</v>
      </c>
      <c r="U236" s="437">
        <f>plachta3434235[[#This Row],[SALES '[€']]]-plachta3434235[[#This Row],[PURCHASE '[€']]]</f>
        <v>50</v>
      </c>
      <c r="V236" s="438">
        <f>plachta3434235[[#This Row],[MARGIN '[€']]]/plachta3434235[[#This Row],[SALES '[€']]]</f>
        <v>5.9880239520958084E-2</v>
      </c>
      <c r="W236" s="437" t="s">
        <v>809</v>
      </c>
      <c r="X236" s="439" t="s">
        <v>813</v>
      </c>
      <c r="Y236" s="32">
        <v>656</v>
      </c>
      <c r="Z236" s="440"/>
      <c r="AA236" s="440" t="s">
        <v>53</v>
      </c>
      <c r="AB236" s="439">
        <f>plachta3434235[[#This Row],[PURCHASE '[€']]]/plachta3434235[[#This Row],[KM]]</f>
        <v>1.1966463414634145</v>
      </c>
      <c r="AC236" s="441">
        <f>plachta3434235[[#This Row],[SALES '[€']]]/plachta3434235[[#This Row],[KM]]</f>
        <v>1.2728658536585367</v>
      </c>
      <c r="AD236" s="449"/>
      <c r="AE236" s="450"/>
      <c r="AF236" s="450"/>
      <c r="AG236" s="450"/>
      <c r="AH236" s="450"/>
      <c r="AI236" s="451"/>
      <c r="AJ236" s="451"/>
      <c r="AK236" s="451"/>
      <c r="AL236" s="451" t="str">
        <f>IF(plachta3434235[[#This Row],[DELIVERY TIME]]="STORNO","CANCELLED","OK")</f>
        <v>OK</v>
      </c>
      <c r="AM236" s="451"/>
      <c r="AN236" s="451" t="str">
        <f>IF(RIGHT(plachta3434235[[#This Row],[CARRIER]],3)="-MF",921,"")</f>
        <v/>
      </c>
      <c r="AO236" s="451"/>
    </row>
    <row r="237" spans="1:41" s="445" customFormat="1" x14ac:dyDescent="0.3">
      <c r="A237" s="426">
        <f>WEEKNUM(plachta3434235[[#This Row],[LOADING DATE]],21)</f>
        <v>7</v>
      </c>
      <c r="B237" s="427" t="s">
        <v>56</v>
      </c>
      <c r="C237" s="428" t="s">
        <v>42</v>
      </c>
      <c r="D237" s="429" t="s">
        <v>43</v>
      </c>
      <c r="E237" s="430" t="s">
        <v>60</v>
      </c>
      <c r="F237" s="427">
        <v>45337</v>
      </c>
      <c r="G237" s="431">
        <v>0.91666666666666663</v>
      </c>
      <c r="H237" s="431" t="s">
        <v>64</v>
      </c>
      <c r="I237" s="432" t="s">
        <v>65</v>
      </c>
      <c r="J237" s="431" t="s">
        <v>66</v>
      </c>
      <c r="K237" s="412">
        <v>45338</v>
      </c>
      <c r="L237" s="411">
        <v>0.75</v>
      </c>
      <c r="M237" s="413"/>
      <c r="N237" s="430" t="s">
        <v>67</v>
      </c>
      <c r="O237" s="430" t="s">
        <v>68</v>
      </c>
      <c r="P237" s="419"/>
      <c r="Q237" s="435" t="s">
        <v>364</v>
      </c>
      <c r="R237" s="430" t="s">
        <v>70</v>
      </c>
      <c r="S237" s="419">
        <v>835</v>
      </c>
      <c r="T237" s="453">
        <v>785</v>
      </c>
      <c r="U237" s="437">
        <f>plachta3434235[[#This Row],[SALES '[€']]]-plachta3434235[[#This Row],[PURCHASE '[€']]]</f>
        <v>50</v>
      </c>
      <c r="V237" s="438">
        <f>plachta3434235[[#This Row],[MARGIN '[€']]]/plachta3434235[[#This Row],[SALES '[€']]]</f>
        <v>5.9880239520958084E-2</v>
      </c>
      <c r="W237" s="437" t="s">
        <v>810</v>
      </c>
      <c r="X237" s="439" t="s">
        <v>814</v>
      </c>
      <c r="Y237" s="32">
        <v>656</v>
      </c>
      <c r="Z237" s="440"/>
      <c r="AA237" s="440" t="s">
        <v>53</v>
      </c>
      <c r="AB237" s="439">
        <f>plachta3434235[[#This Row],[PURCHASE '[€']]]/plachta3434235[[#This Row],[KM]]</f>
        <v>1.1966463414634145</v>
      </c>
      <c r="AC237" s="441">
        <f>plachta3434235[[#This Row],[SALES '[€']]]/plachta3434235[[#This Row],[KM]]</f>
        <v>1.2728658536585367</v>
      </c>
      <c r="AD237" s="449"/>
      <c r="AE237" s="450"/>
      <c r="AF237" s="450"/>
      <c r="AG237" s="450"/>
      <c r="AH237" s="450"/>
      <c r="AI237" s="459"/>
      <c r="AJ237" s="459"/>
      <c r="AK237" s="459"/>
      <c r="AL237" s="459" t="str">
        <f>IF(plachta3434235[[#This Row],[DELIVERY TIME]]="STORNO","CANCELLED","OK")</f>
        <v>OK</v>
      </c>
      <c r="AM237" s="459"/>
      <c r="AN237" s="459" t="str">
        <f>IF(RIGHT(plachta3434235[[#This Row],[CARRIER]],3)="-MF",921,"")</f>
        <v/>
      </c>
      <c r="AO237" s="459"/>
    </row>
    <row r="238" spans="1:41" s="445" customFormat="1" x14ac:dyDescent="0.3">
      <c r="A238" s="426">
        <f>WEEKNUM(plachta3434235[[#This Row],[LOADING DATE]],21)</f>
        <v>7</v>
      </c>
      <c r="B238" s="412" t="s">
        <v>56</v>
      </c>
      <c r="C238" s="446" t="s">
        <v>42</v>
      </c>
      <c r="D238" s="447" t="s">
        <v>43</v>
      </c>
      <c r="E238" s="419" t="s">
        <v>274</v>
      </c>
      <c r="F238" s="427">
        <v>45334</v>
      </c>
      <c r="G238" s="431">
        <v>0.54166666666666663</v>
      </c>
      <c r="H238" s="446" t="s">
        <v>57</v>
      </c>
      <c r="I238" s="447" t="s">
        <v>58</v>
      </c>
      <c r="J238" s="430" t="s">
        <v>59</v>
      </c>
      <c r="K238" s="427">
        <v>45335</v>
      </c>
      <c r="L238" s="433">
        <v>0.79166666666666663</v>
      </c>
      <c r="M238" s="434"/>
      <c r="N238" s="419" t="s">
        <v>48</v>
      </c>
      <c r="O238" s="419" t="s">
        <v>68</v>
      </c>
      <c r="P238" s="436">
        <v>421905587750</v>
      </c>
      <c r="Q238" s="435" t="s">
        <v>275</v>
      </c>
      <c r="R238" s="430" t="s">
        <v>62</v>
      </c>
      <c r="S238" s="430">
        <v>1106</v>
      </c>
      <c r="T238" s="436">
        <v>1000</v>
      </c>
      <c r="U238" s="437">
        <f>plachta3434235[[#This Row],[SALES '[€']]]-plachta3434235[[#This Row],[PURCHASE '[€']]]</f>
        <v>106</v>
      </c>
      <c r="V238" s="438">
        <f>plachta3434235[[#This Row],[MARGIN '[€']]]/plachta3434235[[#This Row],[SALES '[€']]]</f>
        <v>9.5840867992766726E-2</v>
      </c>
      <c r="W238" s="437" t="s">
        <v>758</v>
      </c>
      <c r="X238" s="439" t="s">
        <v>759</v>
      </c>
      <c r="Y238" s="32">
        <v>728</v>
      </c>
      <c r="Z238" s="440"/>
      <c r="AA238" s="440" t="s">
        <v>53</v>
      </c>
      <c r="AB238" s="439">
        <f>plachta3434235[[#This Row],[PURCHASE '[€']]]/plachta3434235[[#This Row],[KM]]</f>
        <v>1.3736263736263736</v>
      </c>
      <c r="AC238" s="441">
        <f>plachta3434235[[#This Row],[SALES '[€']]]/plachta3434235[[#This Row],[KM]]</f>
        <v>1.5192307692307692</v>
      </c>
      <c r="AD238" s="442"/>
      <c r="AE238" s="443"/>
      <c r="AF238" s="443"/>
      <c r="AG238" s="443"/>
      <c r="AH238" s="443"/>
      <c r="AI238" s="444"/>
      <c r="AJ238" s="444"/>
      <c r="AK238" s="444"/>
      <c r="AL238" s="444" t="str">
        <f>IF(plachta3434235[[#This Row],[DELIVERY TIME]]="STORNO","CANCELLED","OK")</f>
        <v>OK</v>
      </c>
      <c r="AM238" s="444"/>
      <c r="AN238" s="444" t="str">
        <f>IF(RIGHT(plachta3434235[[#This Row],[CARRIER]],3)="-MF",921,"")</f>
        <v/>
      </c>
      <c r="AO238" s="444"/>
    </row>
    <row r="239" spans="1:41" s="157" customFormat="1" x14ac:dyDescent="0.3">
      <c r="A239" s="158">
        <f>WEEKNUM(plachta3434235[[#This Row],[LOADING DATE]],21)</f>
        <v>7</v>
      </c>
      <c r="B239" s="146" t="s">
        <v>82</v>
      </c>
      <c r="C239" s="147" t="s">
        <v>45</v>
      </c>
      <c r="D239" s="148" t="s">
        <v>83</v>
      </c>
      <c r="E239" s="149" t="s">
        <v>84</v>
      </c>
      <c r="F239" s="398">
        <v>45334</v>
      </c>
      <c r="G239" s="399">
        <v>0.5</v>
      </c>
      <c r="H239" s="147" t="s">
        <v>42</v>
      </c>
      <c r="I239" s="148" t="s">
        <v>85</v>
      </c>
      <c r="J239" s="400" t="s">
        <v>86</v>
      </c>
      <c r="K239" s="398">
        <v>45335</v>
      </c>
      <c r="L239" s="401">
        <v>0.5</v>
      </c>
      <c r="M239" s="152" t="s">
        <v>763</v>
      </c>
      <c r="N239" s="149" t="s">
        <v>67</v>
      </c>
      <c r="O239" s="149" t="s">
        <v>49</v>
      </c>
      <c r="P239" s="402"/>
      <c r="Q239" s="474" t="s">
        <v>831</v>
      </c>
      <c r="R239" s="419" t="s">
        <v>553</v>
      </c>
      <c r="S239" s="131">
        <v>990</v>
      </c>
      <c r="T239" s="404">
        <v>960</v>
      </c>
      <c r="U239" s="139">
        <f>plachta3434235[[#This Row],[SALES '[€']]]-plachta3434235[[#This Row],[PURCHASE '[€']]]</f>
        <v>30</v>
      </c>
      <c r="V239" s="140">
        <f>plachta3434235[[#This Row],[MARGIN '[€']]]/plachta3434235[[#This Row],[SALES '[€']]]</f>
        <v>3.0303030303030304E-2</v>
      </c>
      <c r="W239" s="139">
        <v>9215171739</v>
      </c>
      <c r="X239" s="141" t="s">
        <v>787</v>
      </c>
      <c r="Y239" s="131">
        <v>872</v>
      </c>
      <c r="Z239" s="131"/>
      <c r="AA239" s="131" t="s">
        <v>53</v>
      </c>
      <c r="AB239" s="141">
        <f>plachta3434235[[#This Row],[PURCHASE '[€']]]/plachta3434235[[#This Row],[KM]]</f>
        <v>1.1009174311926606</v>
      </c>
      <c r="AC239" s="142">
        <f>plachta3434235[[#This Row],[SALES '[€']]]/plachta3434235[[#This Row],[KM]]</f>
        <v>1.1353211009174311</v>
      </c>
      <c r="AD239" s="143"/>
      <c r="AE239" s="144"/>
      <c r="AF239" s="144"/>
      <c r="AG239" s="144"/>
      <c r="AH239" s="144"/>
      <c r="AI239" s="403"/>
      <c r="AJ239" s="403"/>
      <c r="AK239" s="403"/>
      <c r="AL239" s="403" t="str">
        <f>IF(plachta3434235[[#This Row],[DELIVERY TIME]]="STORNO","CANCELLED","OK")</f>
        <v>OK</v>
      </c>
      <c r="AM239" s="403"/>
      <c r="AN239" s="403" t="str">
        <f>IF(RIGHT(plachta3434235[[#This Row],[CARRIER]],3)="-MF",921,"")</f>
        <v/>
      </c>
      <c r="AO239" s="403"/>
    </row>
    <row r="240" spans="1:41" s="157" customFormat="1" x14ac:dyDescent="0.3">
      <c r="A240" s="158">
        <f>WEEKNUM(plachta3434235[[#This Row],[LOADING DATE]],21)</f>
        <v>7</v>
      </c>
      <c r="B240" s="146" t="s">
        <v>82</v>
      </c>
      <c r="C240" s="147" t="s">
        <v>45</v>
      </c>
      <c r="D240" s="148" t="s">
        <v>83</v>
      </c>
      <c r="E240" s="149" t="s">
        <v>84</v>
      </c>
      <c r="F240" s="398">
        <v>45334</v>
      </c>
      <c r="G240" s="399"/>
      <c r="H240" s="147" t="s">
        <v>42</v>
      </c>
      <c r="I240" s="148" t="s">
        <v>85</v>
      </c>
      <c r="J240" s="400" t="s">
        <v>86</v>
      </c>
      <c r="K240" s="398">
        <v>45335</v>
      </c>
      <c r="L240" s="401">
        <v>0.5625</v>
      </c>
      <c r="M240" s="152" t="s">
        <v>764</v>
      </c>
      <c r="N240" s="149" t="s">
        <v>67</v>
      </c>
      <c r="O240" s="149" t="s">
        <v>49</v>
      </c>
      <c r="P240" s="402"/>
      <c r="Q240" s="474" t="s">
        <v>830</v>
      </c>
      <c r="R240" s="419" t="s">
        <v>553</v>
      </c>
      <c r="S240" s="131">
        <v>990</v>
      </c>
      <c r="T240" s="404">
        <v>980</v>
      </c>
      <c r="U240" s="139">
        <f>plachta3434235[[#This Row],[SALES '[€']]]-plachta3434235[[#This Row],[PURCHASE '[€']]]</f>
        <v>10</v>
      </c>
      <c r="V240" s="140">
        <f>plachta3434235[[#This Row],[MARGIN '[€']]]/plachta3434235[[#This Row],[SALES '[€']]]</f>
        <v>1.0101010101010102E-2</v>
      </c>
      <c r="W240" s="139">
        <v>9215171740</v>
      </c>
      <c r="X240" s="141" t="s">
        <v>788</v>
      </c>
      <c r="Y240" s="131">
        <v>872</v>
      </c>
      <c r="Z240" s="131"/>
      <c r="AA240" s="131" t="s">
        <v>53</v>
      </c>
      <c r="AB240" s="141">
        <f>plachta3434235[[#This Row],[PURCHASE '[€']]]/plachta3434235[[#This Row],[KM]]</f>
        <v>1.1238532110091743</v>
      </c>
      <c r="AC240" s="142">
        <f>plachta3434235[[#This Row],[SALES '[€']]]/plachta3434235[[#This Row],[KM]]</f>
        <v>1.1353211009174311</v>
      </c>
      <c r="AD240" s="143"/>
      <c r="AE240" s="144"/>
      <c r="AF240" s="144"/>
      <c r="AG240" s="144"/>
      <c r="AH240" s="144"/>
      <c r="AI240" s="403"/>
      <c r="AJ240" s="403"/>
      <c r="AK240" s="403"/>
      <c r="AL240" s="403" t="str">
        <f>IF(plachta3434235[[#This Row],[DELIVERY TIME]]="STORNO","CANCELLED","OK")</f>
        <v>OK</v>
      </c>
      <c r="AM240" s="403"/>
      <c r="AN240" s="403" t="str">
        <f>IF(RIGHT(plachta3434235[[#This Row],[CARRIER]],3)="-MF",921,"")</f>
        <v/>
      </c>
      <c r="AO240" s="403"/>
    </row>
    <row r="241" spans="1:41" s="157" customFormat="1" x14ac:dyDescent="0.3">
      <c r="A241" s="158">
        <f>WEEKNUM(plachta3434235[[#This Row],[LOADING DATE]],21)</f>
        <v>7</v>
      </c>
      <c r="B241" s="146" t="s">
        <v>82</v>
      </c>
      <c r="C241" s="147" t="s">
        <v>45</v>
      </c>
      <c r="D241" s="148" t="s">
        <v>83</v>
      </c>
      <c r="E241" s="149" t="s">
        <v>84</v>
      </c>
      <c r="F241" s="398">
        <v>45334</v>
      </c>
      <c r="G241" s="399">
        <v>0.6875</v>
      </c>
      <c r="H241" s="147" t="s">
        <v>42</v>
      </c>
      <c r="I241" s="148" t="s">
        <v>85</v>
      </c>
      <c r="J241" s="400" t="s">
        <v>86</v>
      </c>
      <c r="K241" s="398">
        <v>45336</v>
      </c>
      <c r="L241" s="401">
        <v>0.46875</v>
      </c>
      <c r="M241" s="152" t="s">
        <v>765</v>
      </c>
      <c r="N241" s="149" t="s">
        <v>67</v>
      </c>
      <c r="O241" s="149" t="s">
        <v>49</v>
      </c>
      <c r="P241" s="472" t="s">
        <v>805</v>
      </c>
      <c r="Q241" s="474" t="s">
        <v>804</v>
      </c>
      <c r="R241" s="419" t="s">
        <v>707</v>
      </c>
      <c r="S241" s="131">
        <v>990</v>
      </c>
      <c r="T241" s="133">
        <v>945</v>
      </c>
      <c r="U241" s="139">
        <f>plachta3434235[[#This Row],[SALES '[€']]]-plachta3434235[[#This Row],[PURCHASE '[€']]]</f>
        <v>45</v>
      </c>
      <c r="V241" s="140">
        <f>plachta3434235[[#This Row],[MARGIN '[€']]]/plachta3434235[[#This Row],[SALES '[€']]]</f>
        <v>4.5454545454545456E-2</v>
      </c>
      <c r="W241" s="139">
        <v>9215171822</v>
      </c>
      <c r="X241" s="141" t="s">
        <v>826</v>
      </c>
      <c r="Y241" s="131">
        <v>872</v>
      </c>
      <c r="Z241" s="131"/>
      <c r="AA241" s="131" t="s">
        <v>53</v>
      </c>
      <c r="AB241" s="141">
        <f>plachta3434235[[#This Row],[PURCHASE '[€']]]/plachta3434235[[#This Row],[KM]]</f>
        <v>1.0837155963302751</v>
      </c>
      <c r="AC241" s="142">
        <f>plachta3434235[[#This Row],[SALES '[€']]]/plachta3434235[[#This Row],[KM]]</f>
        <v>1.1353211009174311</v>
      </c>
      <c r="AD241" s="143"/>
      <c r="AE241" s="144"/>
      <c r="AF241" s="144"/>
      <c r="AG241" s="144"/>
      <c r="AH241" s="144"/>
      <c r="AI241" s="403"/>
      <c r="AJ241" s="403"/>
      <c r="AK241" s="403"/>
      <c r="AL241" s="403" t="str">
        <f>IF(plachta3434235[[#This Row],[DELIVERY TIME]]="STORNO","CANCELLED","OK")</f>
        <v>OK</v>
      </c>
      <c r="AM241" s="403"/>
      <c r="AN241" s="403" t="str">
        <f>IF(RIGHT(plachta3434235[[#This Row],[CARRIER]],3)="-MF",921,"")</f>
        <v/>
      </c>
      <c r="AO241" s="403"/>
    </row>
    <row r="242" spans="1:41" s="157" customFormat="1" x14ac:dyDescent="0.3">
      <c r="A242" s="158">
        <f>WEEKNUM(plachta3434235[[#This Row],[LOADING DATE]],21)</f>
        <v>7</v>
      </c>
      <c r="B242" s="146" t="s">
        <v>82</v>
      </c>
      <c r="C242" s="147" t="s">
        <v>45</v>
      </c>
      <c r="D242" s="148" t="s">
        <v>83</v>
      </c>
      <c r="E242" s="149" t="s">
        <v>84</v>
      </c>
      <c r="F242" s="398">
        <v>45334</v>
      </c>
      <c r="G242" s="399"/>
      <c r="H242" s="147" t="s">
        <v>42</v>
      </c>
      <c r="I242" s="148" t="s">
        <v>85</v>
      </c>
      <c r="J242" s="400" t="s">
        <v>86</v>
      </c>
      <c r="K242" s="398">
        <v>45335</v>
      </c>
      <c r="L242" s="401">
        <v>0.40625</v>
      </c>
      <c r="M242" s="152" t="s">
        <v>766</v>
      </c>
      <c r="N242" s="149" t="s">
        <v>67</v>
      </c>
      <c r="O242" s="149" t="s">
        <v>49</v>
      </c>
      <c r="P242" s="402" t="s">
        <v>818</v>
      </c>
      <c r="Q242" s="474" t="s">
        <v>817</v>
      </c>
      <c r="R242" s="419" t="s">
        <v>100</v>
      </c>
      <c r="S242" s="131">
        <v>990</v>
      </c>
      <c r="T242" s="133">
        <v>950</v>
      </c>
      <c r="U242" s="139">
        <f>plachta3434235[[#This Row],[SALES '[€']]]-plachta3434235[[#This Row],[PURCHASE '[€']]]</f>
        <v>40</v>
      </c>
      <c r="V242" s="140">
        <f>plachta3434235[[#This Row],[MARGIN '[€']]]/plachta3434235[[#This Row],[SALES '[€']]]</f>
        <v>4.0404040404040407E-2</v>
      </c>
      <c r="W242" s="139">
        <v>9215171742</v>
      </c>
      <c r="X242" s="141" t="s">
        <v>790</v>
      </c>
      <c r="Y242" s="131">
        <v>872</v>
      </c>
      <c r="Z242" s="414"/>
      <c r="AA242" s="131" t="s">
        <v>53</v>
      </c>
      <c r="AB242" s="141">
        <f>plachta3434235[[#This Row],[PURCHASE '[€']]]/plachta3434235[[#This Row],[KM]]</f>
        <v>1.0894495412844036</v>
      </c>
      <c r="AC242" s="142">
        <f>plachta3434235[[#This Row],[SALES '[€']]]/plachta3434235[[#This Row],[KM]]</f>
        <v>1.1353211009174311</v>
      </c>
      <c r="AD242" s="415"/>
      <c r="AE242" s="416"/>
      <c r="AF242" s="416"/>
      <c r="AG242" s="416"/>
      <c r="AH242" s="416"/>
      <c r="AI242" s="417"/>
      <c r="AJ242" s="417"/>
      <c r="AK242" s="417"/>
      <c r="AL242" s="417" t="str">
        <f>IF(plachta3434235[[#This Row],[DELIVERY TIME]]="STORNO","CANCELLED","OK")</f>
        <v>OK</v>
      </c>
      <c r="AM242" s="417"/>
      <c r="AN242" s="417" t="str">
        <f>IF(RIGHT(plachta3434235[[#This Row],[CARRIER]],3)="-MF",921,"")</f>
        <v/>
      </c>
      <c r="AO242" s="417"/>
    </row>
    <row r="243" spans="1:41" s="157" customFormat="1" x14ac:dyDescent="0.3">
      <c r="A243" s="158">
        <f>WEEKNUM(plachta3434235[[#This Row],[LOADING DATE]],21)</f>
        <v>7</v>
      </c>
      <c r="B243" s="146" t="s">
        <v>82</v>
      </c>
      <c r="C243" s="147" t="s">
        <v>45</v>
      </c>
      <c r="D243" s="148" t="s">
        <v>83</v>
      </c>
      <c r="E243" s="149" t="s">
        <v>84</v>
      </c>
      <c r="F243" s="398">
        <v>45335</v>
      </c>
      <c r="G243" s="399"/>
      <c r="H243" s="147" t="s">
        <v>42</v>
      </c>
      <c r="I243" s="148" t="s">
        <v>85</v>
      </c>
      <c r="J243" s="400" t="s">
        <v>86</v>
      </c>
      <c r="K243" s="398">
        <v>45336</v>
      </c>
      <c r="L243" s="401">
        <v>0.625</v>
      </c>
      <c r="M243" s="152" t="s">
        <v>767</v>
      </c>
      <c r="N243" s="149" t="s">
        <v>67</v>
      </c>
      <c r="O243" s="149" t="s">
        <v>49</v>
      </c>
      <c r="P243" s="402"/>
      <c r="Q243" s="132"/>
      <c r="R243" s="419" t="s">
        <v>90</v>
      </c>
      <c r="S243" s="131">
        <v>990</v>
      </c>
      <c r="T243" s="133">
        <v>940</v>
      </c>
      <c r="U243" s="139">
        <f>plachta3434235[[#This Row],[SALES '[€']]]-plachta3434235[[#This Row],[PURCHASE '[€']]]</f>
        <v>50</v>
      </c>
      <c r="V243" s="140">
        <f>plachta3434235[[#This Row],[MARGIN '[€']]]/plachta3434235[[#This Row],[SALES '[€']]]</f>
        <v>5.0505050505050504E-2</v>
      </c>
      <c r="W243" s="139">
        <v>9215171750</v>
      </c>
      <c r="X243" s="141" t="s">
        <v>794</v>
      </c>
      <c r="Y243" s="131">
        <v>872</v>
      </c>
      <c r="Z243" s="414"/>
      <c r="AA243" s="131" t="s">
        <v>53</v>
      </c>
      <c r="AB243" s="141">
        <f>plachta3434235[[#This Row],[PURCHASE '[€']]]/plachta3434235[[#This Row],[KM]]</f>
        <v>1.0779816513761469</v>
      </c>
      <c r="AC243" s="142">
        <f>plachta3434235[[#This Row],[SALES '[€']]]/plachta3434235[[#This Row],[KM]]</f>
        <v>1.1353211009174311</v>
      </c>
      <c r="AD243" s="415"/>
      <c r="AE243" s="416"/>
      <c r="AF243" s="416"/>
      <c r="AG243" s="416"/>
      <c r="AH243" s="416"/>
      <c r="AI243" s="417"/>
      <c r="AJ243" s="417"/>
      <c r="AK243" s="417"/>
      <c r="AL243" s="417" t="str">
        <f>IF(plachta3434235[[#This Row],[DELIVERY TIME]]="STORNO","CANCELLED","OK")</f>
        <v>OK</v>
      </c>
      <c r="AM243" s="417"/>
      <c r="AN243" s="417" t="str">
        <f>IF(RIGHT(plachta3434235[[#This Row],[CARRIER]],3)="-MF",921,"")</f>
        <v/>
      </c>
      <c r="AO243" s="417"/>
    </row>
    <row r="244" spans="1:41" s="157" customFormat="1" x14ac:dyDescent="0.3">
      <c r="A244" s="158">
        <f>WEEKNUM(plachta3434235[[#This Row],[LOADING DATE]],21)</f>
        <v>7</v>
      </c>
      <c r="B244" s="146" t="s">
        <v>82</v>
      </c>
      <c r="C244" s="147" t="s">
        <v>45</v>
      </c>
      <c r="D244" s="148" t="s">
        <v>83</v>
      </c>
      <c r="E244" s="149" t="s">
        <v>84</v>
      </c>
      <c r="F244" s="398">
        <v>45335</v>
      </c>
      <c r="G244" s="399"/>
      <c r="H244" s="147" t="s">
        <v>42</v>
      </c>
      <c r="I244" s="148" t="s">
        <v>85</v>
      </c>
      <c r="J244" s="400" t="s">
        <v>86</v>
      </c>
      <c r="K244" s="398">
        <v>45336</v>
      </c>
      <c r="L244" s="401">
        <v>0.40625</v>
      </c>
      <c r="M244" s="152" t="s">
        <v>768</v>
      </c>
      <c r="N244" s="149" t="s">
        <v>67</v>
      </c>
      <c r="O244" s="149" t="s">
        <v>49</v>
      </c>
      <c r="P244" s="402"/>
      <c r="Q244" s="132"/>
      <c r="R244" s="419" t="s">
        <v>553</v>
      </c>
      <c r="S244" s="131">
        <v>990</v>
      </c>
      <c r="T244" s="133">
        <v>940</v>
      </c>
      <c r="U244" s="139">
        <f>plachta3434235[[#This Row],[SALES '[€']]]-plachta3434235[[#This Row],[PURCHASE '[€']]]</f>
        <v>50</v>
      </c>
      <c r="V244" s="140">
        <f>plachta3434235[[#This Row],[MARGIN '[€']]]/plachta3434235[[#This Row],[SALES '[€']]]</f>
        <v>5.0505050505050504E-2</v>
      </c>
      <c r="W244" s="139">
        <v>9215171741</v>
      </c>
      <c r="X244" s="141" t="s">
        <v>789</v>
      </c>
      <c r="Y244" s="131">
        <v>872</v>
      </c>
      <c r="Z244" s="131"/>
      <c r="AA244" s="131" t="s">
        <v>53</v>
      </c>
      <c r="AB244" s="141">
        <f>plachta3434235[[#This Row],[PURCHASE '[€']]]/plachta3434235[[#This Row],[KM]]</f>
        <v>1.0779816513761469</v>
      </c>
      <c r="AC244" s="142">
        <f>plachta3434235[[#This Row],[SALES '[€']]]/plachta3434235[[#This Row],[KM]]</f>
        <v>1.1353211009174311</v>
      </c>
      <c r="AD244" s="143"/>
      <c r="AE244" s="144"/>
      <c r="AF244" s="144"/>
      <c r="AG244" s="144"/>
      <c r="AH244" s="144"/>
      <c r="AI244" s="403"/>
      <c r="AJ244" s="403"/>
      <c r="AK244" s="403"/>
      <c r="AL244" s="403" t="str">
        <f>IF(plachta3434235[[#This Row],[DELIVERY TIME]]="STORNO","CANCELLED","OK")</f>
        <v>OK</v>
      </c>
      <c r="AM244" s="403"/>
      <c r="AN244" s="403" t="str">
        <f>IF(RIGHT(plachta3434235[[#This Row],[CARRIER]],3)="-MF",921,"")</f>
        <v/>
      </c>
      <c r="AO244" s="403"/>
    </row>
    <row r="245" spans="1:41" s="157" customFormat="1" x14ac:dyDescent="0.3">
      <c r="A245" s="158">
        <f>WEEKNUM(plachta3434235[[#This Row],[LOADING DATE]],21)</f>
        <v>7</v>
      </c>
      <c r="B245" s="146" t="s">
        <v>82</v>
      </c>
      <c r="C245" s="147" t="s">
        <v>45</v>
      </c>
      <c r="D245" s="148" t="s">
        <v>83</v>
      </c>
      <c r="E245" s="149" t="s">
        <v>84</v>
      </c>
      <c r="F245" s="398">
        <v>45335</v>
      </c>
      <c r="G245" s="399"/>
      <c r="H245" s="147" t="s">
        <v>42</v>
      </c>
      <c r="I245" s="148" t="s">
        <v>85</v>
      </c>
      <c r="J245" s="400" t="s">
        <v>86</v>
      </c>
      <c r="K245" s="398">
        <v>45336</v>
      </c>
      <c r="L245" s="401">
        <v>0.5625</v>
      </c>
      <c r="M245" s="152" t="s">
        <v>769</v>
      </c>
      <c r="N245" s="149" t="s">
        <v>67</v>
      </c>
      <c r="O245" s="149" t="s">
        <v>49</v>
      </c>
      <c r="P245" s="402"/>
      <c r="Q245" s="132"/>
      <c r="R245" s="419" t="s">
        <v>90</v>
      </c>
      <c r="S245" s="131">
        <v>990</v>
      </c>
      <c r="T245" s="133"/>
      <c r="U245" s="139">
        <f>plachta3434235[[#This Row],[SALES '[€']]]-plachta3434235[[#This Row],[PURCHASE '[€']]]</f>
        <v>990</v>
      </c>
      <c r="V245" s="140">
        <f>plachta3434235[[#This Row],[MARGIN '[€']]]/plachta3434235[[#This Row],[SALES '[€']]]</f>
        <v>1</v>
      </c>
      <c r="W245" s="139">
        <v>9215171749</v>
      </c>
      <c r="X245" s="141" t="s">
        <v>793</v>
      </c>
      <c r="Y245" s="131">
        <v>872</v>
      </c>
      <c r="Z245" s="131"/>
      <c r="AA245" s="131" t="s">
        <v>53</v>
      </c>
      <c r="AB245" s="141">
        <f>plachta3434235[[#This Row],[PURCHASE '[€']]]/plachta3434235[[#This Row],[KM]]</f>
        <v>0</v>
      </c>
      <c r="AC245" s="142">
        <f>plachta3434235[[#This Row],[SALES '[€']]]/plachta3434235[[#This Row],[KM]]</f>
        <v>1.1353211009174311</v>
      </c>
      <c r="AD245" s="143"/>
      <c r="AE245" s="144"/>
      <c r="AF245" s="144"/>
      <c r="AG245" s="144"/>
      <c r="AH245" s="144"/>
      <c r="AI245" s="403"/>
      <c r="AJ245" s="403"/>
      <c r="AK245" s="403"/>
      <c r="AL245" s="403" t="str">
        <f>IF(plachta3434235[[#This Row],[DELIVERY TIME]]="STORNO","CANCELLED","OK")</f>
        <v>OK</v>
      </c>
      <c r="AM245" s="403"/>
      <c r="AN245" s="403" t="str">
        <f>IF(RIGHT(plachta3434235[[#This Row],[CARRIER]],3)="-MF",921,"")</f>
        <v/>
      </c>
      <c r="AO245" s="403"/>
    </row>
    <row r="246" spans="1:41" s="157" customFormat="1" x14ac:dyDescent="0.3">
      <c r="A246" s="158">
        <f>WEEKNUM(plachta3434235[[#This Row],[LOADING DATE]],21)</f>
        <v>7</v>
      </c>
      <c r="B246" s="146" t="s">
        <v>82</v>
      </c>
      <c r="C246" s="147" t="s">
        <v>45</v>
      </c>
      <c r="D246" s="148" t="s">
        <v>83</v>
      </c>
      <c r="E246" s="149" t="s">
        <v>84</v>
      </c>
      <c r="F246" s="398">
        <v>45335</v>
      </c>
      <c r="G246" s="399"/>
      <c r="H246" s="147" t="s">
        <v>42</v>
      </c>
      <c r="I246" s="148" t="s">
        <v>85</v>
      </c>
      <c r="J246" s="400" t="s">
        <v>86</v>
      </c>
      <c r="K246" s="398">
        <v>45336</v>
      </c>
      <c r="L246" s="401">
        <v>0.4375</v>
      </c>
      <c r="M246" s="152" t="s">
        <v>770</v>
      </c>
      <c r="N246" s="149" t="s">
        <v>67</v>
      </c>
      <c r="O246" s="149" t="s">
        <v>49</v>
      </c>
      <c r="P246" s="402"/>
      <c r="Q246" s="132"/>
      <c r="R246" s="419" t="s">
        <v>168</v>
      </c>
      <c r="S246" s="131">
        <v>990</v>
      </c>
      <c r="T246" s="133">
        <v>950</v>
      </c>
      <c r="U246" s="139">
        <f>plachta3434235[[#This Row],[SALES '[€']]]-plachta3434235[[#This Row],[PURCHASE '[€']]]</f>
        <v>40</v>
      </c>
      <c r="V246" s="140">
        <f>plachta3434235[[#This Row],[MARGIN '[€']]]/plachta3434235[[#This Row],[SALES '[€']]]</f>
        <v>4.0404040404040407E-2</v>
      </c>
      <c r="W246" s="139">
        <v>9215171755</v>
      </c>
      <c r="X246" s="141" t="s">
        <v>796</v>
      </c>
      <c r="Y246" s="131">
        <v>872</v>
      </c>
      <c r="Z246" s="414"/>
      <c r="AA246" s="131" t="s">
        <v>53</v>
      </c>
      <c r="AB246" s="141">
        <f>plachta3434235[[#This Row],[PURCHASE '[€']]]/plachta3434235[[#This Row],[KM]]</f>
        <v>1.0894495412844036</v>
      </c>
      <c r="AC246" s="142">
        <f>plachta3434235[[#This Row],[SALES '[€']]]/plachta3434235[[#This Row],[KM]]</f>
        <v>1.1353211009174311</v>
      </c>
      <c r="AD246" s="415"/>
      <c r="AE246" s="416"/>
      <c r="AF246" s="416"/>
      <c r="AG246" s="416"/>
      <c r="AH246" s="416"/>
      <c r="AI246" s="420"/>
      <c r="AJ246" s="420"/>
      <c r="AK246" s="420"/>
      <c r="AL246" s="420" t="str">
        <f>IF(plachta3434235[[#This Row],[DELIVERY TIME]]="STORNO","CANCELLED","OK")</f>
        <v>OK</v>
      </c>
      <c r="AM246" s="420"/>
      <c r="AN246" s="420" t="str">
        <f>IF(RIGHT(plachta3434235[[#This Row],[CARRIER]],3)="-MF",921,"")</f>
        <v/>
      </c>
      <c r="AO246" s="420"/>
    </row>
    <row r="247" spans="1:41" s="157" customFormat="1" x14ac:dyDescent="0.3">
      <c r="A247" s="158">
        <f>WEEKNUM(plachta3434235[[#This Row],[LOADING DATE]],21)</f>
        <v>7</v>
      </c>
      <c r="B247" s="146" t="s">
        <v>82</v>
      </c>
      <c r="C247" s="147" t="s">
        <v>45</v>
      </c>
      <c r="D247" s="148" t="s">
        <v>83</v>
      </c>
      <c r="E247" s="149" t="s">
        <v>84</v>
      </c>
      <c r="F247" s="398">
        <v>45335</v>
      </c>
      <c r="G247" s="399"/>
      <c r="H247" s="147" t="s">
        <v>42</v>
      </c>
      <c r="I247" s="148" t="s">
        <v>85</v>
      </c>
      <c r="J247" s="400" t="s">
        <v>86</v>
      </c>
      <c r="K247" s="398">
        <v>45336</v>
      </c>
      <c r="L247" s="401">
        <v>0.5</v>
      </c>
      <c r="M247" s="152" t="s">
        <v>771</v>
      </c>
      <c r="N247" s="149" t="s">
        <v>67</v>
      </c>
      <c r="O247" s="149" t="s">
        <v>49</v>
      </c>
      <c r="P247" s="402"/>
      <c r="Q247" s="132"/>
      <c r="R247" s="419" t="s">
        <v>314</v>
      </c>
      <c r="S247" s="131">
        <v>990</v>
      </c>
      <c r="T247" s="133">
        <v>980</v>
      </c>
      <c r="U247" s="139">
        <f>plachta3434235[[#This Row],[SALES '[€']]]-plachta3434235[[#This Row],[PURCHASE '[€']]]</f>
        <v>10</v>
      </c>
      <c r="V247" s="140">
        <f>plachta3434235[[#This Row],[MARGIN '[€']]]/plachta3434235[[#This Row],[SALES '[€']]]</f>
        <v>1.0101010101010102E-2</v>
      </c>
      <c r="W247" s="139">
        <v>9215171824</v>
      </c>
      <c r="X247" s="141" t="s">
        <v>827</v>
      </c>
      <c r="Y247" s="131">
        <v>872</v>
      </c>
      <c r="Z247" s="414"/>
      <c r="AA247" s="131" t="s">
        <v>53</v>
      </c>
      <c r="AB247" s="141">
        <f>plachta3434235[[#This Row],[PURCHASE '[€']]]/plachta3434235[[#This Row],[KM]]</f>
        <v>1.1238532110091743</v>
      </c>
      <c r="AC247" s="142">
        <f>plachta3434235[[#This Row],[SALES '[€']]]/plachta3434235[[#This Row],[KM]]</f>
        <v>1.1353211009174311</v>
      </c>
      <c r="AD247" s="415"/>
      <c r="AE247" s="416"/>
      <c r="AF247" s="416"/>
      <c r="AG247" s="416"/>
      <c r="AH247" s="416"/>
      <c r="AI247" s="420"/>
      <c r="AJ247" s="420"/>
      <c r="AK247" s="420"/>
      <c r="AL247" s="420" t="str">
        <f>IF(plachta3434235[[#This Row],[DELIVERY TIME]]="STORNO","CANCELLED","OK")</f>
        <v>OK</v>
      </c>
      <c r="AM247" s="420"/>
      <c r="AN247" s="420" t="str">
        <f>IF(RIGHT(plachta3434235[[#This Row],[CARRIER]],3)="-MF",921,"")</f>
        <v/>
      </c>
      <c r="AO247" s="420"/>
    </row>
    <row r="248" spans="1:41" s="157" customFormat="1" x14ac:dyDescent="0.3">
      <c r="A248" s="158">
        <f>WEEKNUM(plachta3434235[[#This Row],[LOADING DATE]],21)</f>
        <v>7</v>
      </c>
      <c r="B248" s="146" t="s">
        <v>82</v>
      </c>
      <c r="C248" s="147" t="s">
        <v>45</v>
      </c>
      <c r="D248" s="148" t="s">
        <v>83</v>
      </c>
      <c r="E248" s="149" t="s">
        <v>84</v>
      </c>
      <c r="F248" s="398">
        <v>45336</v>
      </c>
      <c r="G248" s="399">
        <v>0.45833333333333331</v>
      </c>
      <c r="H248" s="147" t="s">
        <v>42</v>
      </c>
      <c r="I248" s="148" t="s">
        <v>85</v>
      </c>
      <c r="J248" s="400" t="s">
        <v>86</v>
      </c>
      <c r="K248" s="398">
        <v>45337</v>
      </c>
      <c r="L248" s="401">
        <v>0.40625</v>
      </c>
      <c r="M248" s="152" t="s">
        <v>772</v>
      </c>
      <c r="N248" s="149" t="s">
        <v>67</v>
      </c>
      <c r="O248" s="149" t="s">
        <v>49</v>
      </c>
      <c r="P248" s="402" t="s">
        <v>819</v>
      </c>
      <c r="Q248" s="132" t="s">
        <v>820</v>
      </c>
      <c r="R248" s="419" t="s">
        <v>100</v>
      </c>
      <c r="S248" s="131">
        <v>990</v>
      </c>
      <c r="T248" s="133">
        <v>950</v>
      </c>
      <c r="U248" s="139">
        <f>plachta3434235[[#This Row],[SALES '[€']]]-plachta3434235[[#This Row],[PURCHASE '[€']]]</f>
        <v>40</v>
      </c>
      <c r="V248" s="140">
        <f>plachta3434235[[#This Row],[MARGIN '[€']]]/plachta3434235[[#This Row],[SALES '[€']]]</f>
        <v>4.0404040404040407E-2</v>
      </c>
      <c r="W248" s="139">
        <v>9215171744</v>
      </c>
      <c r="X248" s="141" t="s">
        <v>791</v>
      </c>
      <c r="Y248" s="131">
        <v>872</v>
      </c>
      <c r="Z248" s="414"/>
      <c r="AA248" s="131" t="s">
        <v>53</v>
      </c>
      <c r="AB248" s="141">
        <f>plachta3434235[[#This Row],[PURCHASE '[€']]]/plachta3434235[[#This Row],[KM]]</f>
        <v>1.0894495412844036</v>
      </c>
      <c r="AC248" s="142">
        <f>plachta3434235[[#This Row],[SALES '[€']]]/plachta3434235[[#This Row],[KM]]</f>
        <v>1.1353211009174311</v>
      </c>
      <c r="AD248" s="415"/>
      <c r="AE248" s="416"/>
      <c r="AF248" s="416"/>
      <c r="AG248" s="416"/>
      <c r="AH248" s="416"/>
      <c r="AI248" s="417"/>
      <c r="AJ248" s="417"/>
      <c r="AK248" s="417"/>
      <c r="AL248" s="417" t="str">
        <f>IF(plachta3434235[[#This Row],[DELIVERY TIME]]="STORNO","CANCELLED","OK")</f>
        <v>OK</v>
      </c>
      <c r="AM248" s="417"/>
      <c r="AN248" s="417" t="str">
        <f>IF(RIGHT(plachta3434235[[#This Row],[CARRIER]],3)="-MF",921,"")</f>
        <v/>
      </c>
      <c r="AO248" s="417"/>
    </row>
    <row r="249" spans="1:41" s="157" customFormat="1" x14ac:dyDescent="0.3">
      <c r="A249" s="158">
        <f>WEEKNUM(plachta3434235[[#This Row],[LOADING DATE]],21)</f>
        <v>7</v>
      </c>
      <c r="B249" s="146" t="s">
        <v>82</v>
      </c>
      <c r="C249" s="147" t="s">
        <v>45</v>
      </c>
      <c r="D249" s="148" t="s">
        <v>83</v>
      </c>
      <c r="E249" s="149" t="s">
        <v>84</v>
      </c>
      <c r="F249" s="398">
        <v>45336</v>
      </c>
      <c r="G249" s="399"/>
      <c r="H249" s="147" t="s">
        <v>42</v>
      </c>
      <c r="I249" s="148" t="s">
        <v>85</v>
      </c>
      <c r="J249" s="400" t="s">
        <v>86</v>
      </c>
      <c r="K249" s="398">
        <v>45337</v>
      </c>
      <c r="L249" s="401">
        <v>0.5</v>
      </c>
      <c r="M249" s="152" t="s">
        <v>773</v>
      </c>
      <c r="N249" s="149" t="s">
        <v>67</v>
      </c>
      <c r="O249" s="149" t="s">
        <v>49</v>
      </c>
      <c r="P249" s="402"/>
      <c r="Q249" s="132"/>
      <c r="R249" s="419" t="s">
        <v>90</v>
      </c>
      <c r="S249" s="131">
        <v>990</v>
      </c>
      <c r="T249" s="133">
        <v>940</v>
      </c>
      <c r="U249" s="139">
        <f>plachta3434235[[#This Row],[SALES '[€']]]-plachta3434235[[#This Row],[PURCHASE '[€']]]</f>
        <v>50</v>
      </c>
      <c r="V249" s="140">
        <f>plachta3434235[[#This Row],[MARGIN '[€']]]/plachta3434235[[#This Row],[SALES '[€']]]</f>
        <v>5.0505050505050504E-2</v>
      </c>
      <c r="W249" s="139">
        <v>9215171753</v>
      </c>
      <c r="X249" s="141" t="s">
        <v>799</v>
      </c>
      <c r="Y249" s="131">
        <v>872</v>
      </c>
      <c r="Z249" s="414"/>
      <c r="AA249" s="131" t="s">
        <v>53</v>
      </c>
      <c r="AB249" s="141">
        <f>plachta3434235[[#This Row],[PURCHASE '[€']]]/plachta3434235[[#This Row],[KM]]</f>
        <v>1.0779816513761469</v>
      </c>
      <c r="AC249" s="142">
        <f>plachta3434235[[#This Row],[SALES '[€']]]/plachta3434235[[#This Row],[KM]]</f>
        <v>1.1353211009174311</v>
      </c>
      <c r="AD249" s="415"/>
      <c r="AE249" s="416"/>
      <c r="AF249" s="416"/>
      <c r="AG249" s="416"/>
      <c r="AH249" s="416"/>
      <c r="AI249" s="417"/>
      <c r="AJ249" s="417"/>
      <c r="AK249" s="417"/>
      <c r="AL249" s="417" t="str">
        <f>IF(plachta3434235[[#This Row],[DELIVERY TIME]]="STORNO","CANCELLED","OK")</f>
        <v>OK</v>
      </c>
      <c r="AM249" s="417"/>
      <c r="AN249" s="417" t="str">
        <f>IF(RIGHT(plachta3434235[[#This Row],[CARRIER]],3)="-MF",921,"")</f>
        <v/>
      </c>
      <c r="AO249" s="417"/>
    </row>
    <row r="250" spans="1:41" s="157" customFormat="1" x14ac:dyDescent="0.3">
      <c r="A250" s="158">
        <f>WEEKNUM(plachta3434235[[#This Row],[LOADING DATE]],21)</f>
        <v>7</v>
      </c>
      <c r="B250" s="146" t="s">
        <v>82</v>
      </c>
      <c r="C250" s="147" t="s">
        <v>45</v>
      </c>
      <c r="D250" s="148" t="s">
        <v>83</v>
      </c>
      <c r="E250" s="149" t="s">
        <v>84</v>
      </c>
      <c r="F250" s="398">
        <v>45336</v>
      </c>
      <c r="G250" s="399"/>
      <c r="H250" s="147" t="s">
        <v>42</v>
      </c>
      <c r="I250" s="148" t="s">
        <v>85</v>
      </c>
      <c r="J250" s="400" t="s">
        <v>86</v>
      </c>
      <c r="K250" s="398">
        <v>45337</v>
      </c>
      <c r="L250" s="401">
        <v>0.4375</v>
      </c>
      <c r="M250" s="152" t="s">
        <v>774</v>
      </c>
      <c r="N250" s="149" t="s">
        <v>67</v>
      </c>
      <c r="O250" s="149" t="s">
        <v>49</v>
      </c>
      <c r="P250" s="402"/>
      <c r="Q250" s="132"/>
      <c r="R250" s="419" t="s">
        <v>184</v>
      </c>
      <c r="S250" s="131">
        <v>990</v>
      </c>
      <c r="T250" s="133">
        <v>950</v>
      </c>
      <c r="U250" s="139">
        <f>plachta3434235[[#This Row],[SALES '[€']]]-plachta3434235[[#This Row],[PURCHASE '[€']]]</f>
        <v>40</v>
      </c>
      <c r="V250" s="140">
        <f>plachta3434235[[#This Row],[MARGIN '[€']]]/plachta3434235[[#This Row],[SALES '[€']]]</f>
        <v>4.0404040404040407E-2</v>
      </c>
      <c r="W250" s="139">
        <v>9215171758</v>
      </c>
      <c r="X250" s="141" t="s">
        <v>800</v>
      </c>
      <c r="Y250" s="131">
        <v>872</v>
      </c>
      <c r="Z250" s="131"/>
      <c r="AA250" s="131" t="s">
        <v>53</v>
      </c>
      <c r="AB250" s="141">
        <f>plachta3434235[[#This Row],[PURCHASE '[€']]]/plachta3434235[[#This Row],[KM]]</f>
        <v>1.0894495412844036</v>
      </c>
      <c r="AC250" s="142">
        <f>plachta3434235[[#This Row],[SALES '[€']]]/plachta3434235[[#This Row],[KM]]</f>
        <v>1.1353211009174311</v>
      </c>
      <c r="AD250" s="143"/>
      <c r="AE250" s="144"/>
      <c r="AF250" s="144"/>
      <c r="AG250" s="144"/>
      <c r="AH250" s="144"/>
      <c r="AI250" s="403"/>
      <c r="AJ250" s="403"/>
      <c r="AK250" s="403"/>
      <c r="AL250" s="403" t="str">
        <f>IF(plachta3434235[[#This Row],[DELIVERY TIME]]="STORNO","CANCELLED","OK")</f>
        <v>OK</v>
      </c>
      <c r="AM250" s="403"/>
      <c r="AN250" s="403" t="str">
        <f>IF(RIGHT(plachta3434235[[#This Row],[CARRIER]],3)="-MF",921,"")</f>
        <v/>
      </c>
      <c r="AO250" s="403"/>
    </row>
    <row r="251" spans="1:41" s="157" customFormat="1" x14ac:dyDescent="0.3">
      <c r="A251" s="158">
        <f>WEEKNUM(plachta3434235[[#This Row],[LOADING DATE]],21)</f>
        <v>7</v>
      </c>
      <c r="B251" s="146" t="s">
        <v>82</v>
      </c>
      <c r="C251" s="147" t="s">
        <v>45</v>
      </c>
      <c r="D251" s="148" t="s">
        <v>83</v>
      </c>
      <c r="E251" s="149" t="s">
        <v>84</v>
      </c>
      <c r="F251" s="398">
        <v>45336</v>
      </c>
      <c r="G251" s="399"/>
      <c r="H251" s="147" t="s">
        <v>42</v>
      </c>
      <c r="I251" s="148" t="s">
        <v>85</v>
      </c>
      <c r="J251" s="400" t="s">
        <v>86</v>
      </c>
      <c r="K251" s="398">
        <v>45337</v>
      </c>
      <c r="L251" s="401">
        <v>0.625</v>
      </c>
      <c r="M251" s="152" t="s">
        <v>775</v>
      </c>
      <c r="N251" s="149" t="s">
        <v>67</v>
      </c>
      <c r="O251" s="149" t="s">
        <v>49</v>
      </c>
      <c r="P251" s="402"/>
      <c r="Q251" s="154" t="s">
        <v>667</v>
      </c>
      <c r="R251" s="419" t="s">
        <v>668</v>
      </c>
      <c r="S251" s="131">
        <v>990</v>
      </c>
      <c r="T251" s="133">
        <v>950</v>
      </c>
      <c r="U251" s="139">
        <f>plachta3434235[[#This Row],[SALES '[€']]]-plachta3434235[[#This Row],[PURCHASE '[€']]]</f>
        <v>40</v>
      </c>
      <c r="V251" s="140">
        <f>plachta3434235[[#This Row],[MARGIN '[€']]]/plachta3434235[[#This Row],[SALES '[€']]]</f>
        <v>4.0404040404040407E-2</v>
      </c>
      <c r="W251" s="139">
        <v>9215171829</v>
      </c>
      <c r="X251" s="141" t="s">
        <v>833</v>
      </c>
      <c r="Y251" s="131">
        <v>872</v>
      </c>
      <c r="Z251" s="414"/>
      <c r="AA251" s="131" t="s">
        <v>53</v>
      </c>
      <c r="AB251" s="141">
        <f>plachta3434235[[#This Row],[PURCHASE '[€']]]/plachta3434235[[#This Row],[KM]]</f>
        <v>1.0894495412844036</v>
      </c>
      <c r="AC251" s="142">
        <f>plachta3434235[[#This Row],[SALES '[€']]]/plachta3434235[[#This Row],[KM]]</f>
        <v>1.1353211009174311</v>
      </c>
      <c r="AD251" s="415"/>
      <c r="AE251" s="416"/>
      <c r="AF251" s="416"/>
      <c r="AG251" s="416"/>
      <c r="AH251" s="416"/>
      <c r="AI251" s="420"/>
      <c r="AJ251" s="420"/>
      <c r="AK251" s="420"/>
      <c r="AL251" s="420" t="str">
        <f>IF(plachta3434235[[#This Row],[DELIVERY TIME]]="STORNO","CANCELLED","OK")</f>
        <v>OK</v>
      </c>
      <c r="AM251" s="420"/>
      <c r="AN251" s="420" t="str">
        <f>IF(RIGHT(plachta3434235[[#This Row],[CARRIER]],3)="-MF",921,"")</f>
        <v/>
      </c>
      <c r="AO251" s="420"/>
    </row>
    <row r="252" spans="1:41" s="157" customFormat="1" x14ac:dyDescent="0.3">
      <c r="A252" s="158">
        <f>WEEKNUM(plachta3434235[[#This Row],[LOADING DATE]],21)</f>
        <v>7</v>
      </c>
      <c r="B252" s="146" t="s">
        <v>82</v>
      </c>
      <c r="C252" s="147" t="s">
        <v>45</v>
      </c>
      <c r="D252" s="148" t="s">
        <v>83</v>
      </c>
      <c r="E252" s="149" t="s">
        <v>84</v>
      </c>
      <c r="F252" s="398">
        <v>45336</v>
      </c>
      <c r="G252" s="399"/>
      <c r="H252" s="147" t="s">
        <v>42</v>
      </c>
      <c r="I252" s="148" t="s">
        <v>85</v>
      </c>
      <c r="J252" s="400" t="s">
        <v>86</v>
      </c>
      <c r="K252" s="398">
        <v>45337</v>
      </c>
      <c r="L252" s="401">
        <v>0.46875</v>
      </c>
      <c r="M252" s="152" t="s">
        <v>776</v>
      </c>
      <c r="N252" s="149" t="s">
        <v>67</v>
      </c>
      <c r="O252" s="149" t="s">
        <v>49</v>
      </c>
      <c r="P252" s="402"/>
      <c r="Q252" s="132" t="s">
        <v>205</v>
      </c>
      <c r="R252" s="419" t="s">
        <v>147</v>
      </c>
      <c r="S252" s="131">
        <v>990</v>
      </c>
      <c r="T252" s="133">
        <v>950</v>
      </c>
      <c r="U252" s="139">
        <f>plachta3434235[[#This Row],[SALES '[€']]]-plachta3434235[[#This Row],[PURCHASE '[€']]]</f>
        <v>40</v>
      </c>
      <c r="V252" s="140">
        <f>plachta3434235[[#This Row],[MARGIN '[€']]]/plachta3434235[[#This Row],[SALES '[€']]]</f>
        <v>4.0404040404040407E-2</v>
      </c>
      <c r="W252" s="139">
        <v>9215171828</v>
      </c>
      <c r="X252" s="141" t="s">
        <v>832</v>
      </c>
      <c r="Y252" s="131">
        <v>872</v>
      </c>
      <c r="Z252" s="414"/>
      <c r="AA252" s="131" t="s">
        <v>53</v>
      </c>
      <c r="AB252" s="141">
        <f>plachta3434235[[#This Row],[PURCHASE '[€']]]/plachta3434235[[#This Row],[KM]]</f>
        <v>1.0894495412844036</v>
      </c>
      <c r="AC252" s="142">
        <f>plachta3434235[[#This Row],[SALES '[€']]]/plachta3434235[[#This Row],[KM]]</f>
        <v>1.1353211009174311</v>
      </c>
      <c r="AD252" s="415"/>
      <c r="AE252" s="416"/>
      <c r="AF252" s="416"/>
      <c r="AG252" s="416"/>
      <c r="AH252" s="416"/>
      <c r="AI252" s="420"/>
      <c r="AJ252" s="420"/>
      <c r="AK252" s="420"/>
      <c r="AL252" s="420" t="str">
        <f>IF(plachta3434235[[#This Row],[DELIVERY TIME]]="STORNO","CANCELLED","OK")</f>
        <v>OK</v>
      </c>
      <c r="AM252" s="420"/>
      <c r="AN252" s="420" t="str">
        <f>IF(RIGHT(plachta3434235[[#This Row],[CARRIER]],3)="-MF",921,"")</f>
        <v/>
      </c>
      <c r="AO252" s="420"/>
    </row>
    <row r="253" spans="1:41" s="157" customFormat="1" x14ac:dyDescent="0.3">
      <c r="A253" s="158">
        <f>WEEKNUM(plachta3434235[[#This Row],[LOADING DATE]],21)</f>
        <v>7</v>
      </c>
      <c r="B253" s="146" t="s">
        <v>82</v>
      </c>
      <c r="C253" s="147" t="s">
        <v>45</v>
      </c>
      <c r="D253" s="148" t="s">
        <v>83</v>
      </c>
      <c r="E253" s="149" t="s">
        <v>84</v>
      </c>
      <c r="F253" s="398">
        <v>45336</v>
      </c>
      <c r="G253" s="399"/>
      <c r="H253" s="147" t="s">
        <v>42</v>
      </c>
      <c r="I253" s="148" t="s">
        <v>85</v>
      </c>
      <c r="J253" s="400" t="s">
        <v>86</v>
      </c>
      <c r="K253" s="398">
        <v>45337</v>
      </c>
      <c r="L253" s="401">
        <v>0.5625</v>
      </c>
      <c r="M253" s="152" t="s">
        <v>777</v>
      </c>
      <c r="N253" s="149" t="s">
        <v>67</v>
      </c>
      <c r="O253" s="149" t="s">
        <v>49</v>
      </c>
      <c r="P253" s="473" t="s">
        <v>828</v>
      </c>
      <c r="Q253" s="132"/>
      <c r="R253" s="419" t="s">
        <v>314</v>
      </c>
      <c r="S253" s="131">
        <v>990</v>
      </c>
      <c r="T253" s="133">
        <v>980</v>
      </c>
      <c r="U253" s="139">
        <f>plachta3434235[[#This Row],[SALES '[€']]]-plachta3434235[[#This Row],[PURCHASE '[€']]]</f>
        <v>10</v>
      </c>
      <c r="V253" s="140">
        <f>plachta3434235[[#This Row],[MARGIN '[€']]]/plachta3434235[[#This Row],[SALES '[€']]]</f>
        <v>1.0101010101010102E-2</v>
      </c>
      <c r="W253" s="139">
        <v>9215171825</v>
      </c>
      <c r="X253" s="141" t="s">
        <v>829</v>
      </c>
      <c r="Y253" s="131">
        <v>872</v>
      </c>
      <c r="Z253" s="414"/>
      <c r="AA253" s="131" t="s">
        <v>53</v>
      </c>
      <c r="AB253" s="141">
        <f>plachta3434235[[#This Row],[PURCHASE '[€']]]/plachta3434235[[#This Row],[KM]]</f>
        <v>1.1238532110091743</v>
      </c>
      <c r="AC253" s="142">
        <f>plachta3434235[[#This Row],[SALES '[€']]]/plachta3434235[[#This Row],[KM]]</f>
        <v>1.1353211009174311</v>
      </c>
      <c r="AD253" s="415"/>
      <c r="AE253" s="416"/>
      <c r="AF253" s="416"/>
      <c r="AG253" s="416"/>
      <c r="AH253" s="416"/>
      <c r="AI253" s="420"/>
      <c r="AJ253" s="420"/>
      <c r="AK253" s="420"/>
      <c r="AL253" s="420" t="str">
        <f>IF(plachta3434235[[#This Row],[DELIVERY TIME]]="STORNO","CANCELLED","OK")</f>
        <v>OK</v>
      </c>
      <c r="AM253" s="420"/>
      <c r="AN253" s="420" t="str">
        <f>IF(RIGHT(plachta3434235[[#This Row],[CARRIER]],3)="-MF",921,"")</f>
        <v/>
      </c>
      <c r="AO253" s="420"/>
    </row>
    <row r="254" spans="1:41" s="157" customFormat="1" x14ac:dyDescent="0.3">
      <c r="A254" s="158">
        <f>WEEKNUM(plachta3434235[[#This Row],[LOADING DATE]],21)</f>
        <v>7</v>
      </c>
      <c r="B254" s="146" t="s">
        <v>82</v>
      </c>
      <c r="C254" s="147" t="s">
        <v>45</v>
      </c>
      <c r="D254" s="148" t="s">
        <v>83</v>
      </c>
      <c r="E254" s="149" t="s">
        <v>84</v>
      </c>
      <c r="F254" s="398">
        <v>45337</v>
      </c>
      <c r="G254" s="399"/>
      <c r="H254" s="147" t="s">
        <v>42</v>
      </c>
      <c r="I254" s="148" t="s">
        <v>85</v>
      </c>
      <c r="J254" s="400" t="s">
        <v>86</v>
      </c>
      <c r="K254" s="398">
        <v>45338</v>
      </c>
      <c r="L254" s="401">
        <v>0.40625</v>
      </c>
      <c r="M254" s="152" t="s">
        <v>778</v>
      </c>
      <c r="N254" s="149" t="s">
        <v>67</v>
      </c>
      <c r="O254" s="149" t="s">
        <v>49</v>
      </c>
      <c r="P254" s="402"/>
      <c r="Q254" s="132"/>
      <c r="R254" s="419" t="s">
        <v>100</v>
      </c>
      <c r="S254" s="131">
        <v>990</v>
      </c>
      <c r="T254" s="133">
        <v>950</v>
      </c>
      <c r="U254" s="139">
        <f>plachta3434235[[#This Row],[SALES '[€']]]-plachta3434235[[#This Row],[PURCHASE '[€']]]</f>
        <v>40</v>
      </c>
      <c r="V254" s="140">
        <f>plachta3434235[[#This Row],[MARGIN '[€']]]/plachta3434235[[#This Row],[SALES '[€']]]</f>
        <v>4.0404040404040407E-2</v>
      </c>
      <c r="W254" s="139">
        <v>9215171747</v>
      </c>
      <c r="X254" s="141" t="s">
        <v>792</v>
      </c>
      <c r="Y254" s="131">
        <v>872</v>
      </c>
      <c r="Z254" s="414"/>
      <c r="AA254" s="131" t="s">
        <v>53</v>
      </c>
      <c r="AB254" s="141">
        <f>plachta3434235[[#This Row],[PURCHASE '[€']]]/plachta3434235[[#This Row],[KM]]</f>
        <v>1.0894495412844036</v>
      </c>
      <c r="AC254" s="142">
        <f>plachta3434235[[#This Row],[SALES '[€']]]/plachta3434235[[#This Row],[KM]]</f>
        <v>1.1353211009174311</v>
      </c>
      <c r="AD254" s="415"/>
      <c r="AE254" s="416"/>
      <c r="AF254" s="416"/>
      <c r="AG254" s="416"/>
      <c r="AH254" s="416"/>
      <c r="AI254" s="417"/>
      <c r="AJ254" s="417"/>
      <c r="AK254" s="417"/>
      <c r="AL254" s="417" t="str">
        <f>IF(plachta3434235[[#This Row],[DELIVERY TIME]]="STORNO","CANCELLED","OK")</f>
        <v>OK</v>
      </c>
      <c r="AM254" s="417"/>
      <c r="AN254" s="417" t="str">
        <f>IF(RIGHT(plachta3434235[[#This Row],[CARRIER]],3)="-MF",921,"")</f>
        <v/>
      </c>
      <c r="AO254" s="417"/>
    </row>
    <row r="255" spans="1:41" s="157" customFormat="1" x14ac:dyDescent="0.3">
      <c r="A255" s="158">
        <f>WEEKNUM(plachta3434235[[#This Row],[LOADING DATE]],21)</f>
        <v>7</v>
      </c>
      <c r="B255" s="146" t="s">
        <v>82</v>
      </c>
      <c r="C255" s="147" t="s">
        <v>45</v>
      </c>
      <c r="D255" s="148" t="s">
        <v>83</v>
      </c>
      <c r="E255" s="149" t="s">
        <v>84</v>
      </c>
      <c r="F255" s="398">
        <v>45337</v>
      </c>
      <c r="G255" s="399"/>
      <c r="H255" s="147" t="s">
        <v>42</v>
      </c>
      <c r="I255" s="148" t="s">
        <v>85</v>
      </c>
      <c r="J255" s="400" t="s">
        <v>86</v>
      </c>
      <c r="K255" s="398">
        <v>45338</v>
      </c>
      <c r="L255" s="401">
        <v>0.625</v>
      </c>
      <c r="M255" s="152" t="s">
        <v>779</v>
      </c>
      <c r="N255" s="149" t="s">
        <v>67</v>
      </c>
      <c r="O255" s="149" t="s">
        <v>49</v>
      </c>
      <c r="P255" s="402"/>
      <c r="Q255" s="132"/>
      <c r="R255" s="419" t="s">
        <v>90</v>
      </c>
      <c r="S255" s="131">
        <v>990</v>
      </c>
      <c r="T255" s="133">
        <v>940</v>
      </c>
      <c r="U255" s="139">
        <f>plachta3434235[[#This Row],[SALES '[€']]]-plachta3434235[[#This Row],[PURCHASE '[€']]]</f>
        <v>50</v>
      </c>
      <c r="V255" s="140">
        <f>plachta3434235[[#This Row],[MARGIN '[€']]]/plachta3434235[[#This Row],[SALES '[€']]]</f>
        <v>5.0505050505050504E-2</v>
      </c>
      <c r="W255" s="139">
        <v>9215171752</v>
      </c>
      <c r="X255" s="141" t="s">
        <v>795</v>
      </c>
      <c r="Y255" s="131">
        <v>872</v>
      </c>
      <c r="Z255" s="414"/>
      <c r="AA255" s="131" t="s">
        <v>53</v>
      </c>
      <c r="AB255" s="141">
        <f>plachta3434235[[#This Row],[PURCHASE '[€']]]/plachta3434235[[#This Row],[KM]]</f>
        <v>1.0779816513761469</v>
      </c>
      <c r="AC255" s="142">
        <f>plachta3434235[[#This Row],[SALES '[€']]]/plachta3434235[[#This Row],[KM]]</f>
        <v>1.1353211009174311</v>
      </c>
      <c r="AD255" s="415"/>
      <c r="AE255" s="416"/>
      <c r="AF255" s="416"/>
      <c r="AG255" s="416"/>
      <c r="AH255" s="416"/>
      <c r="AI255" s="417"/>
      <c r="AJ255" s="417"/>
      <c r="AK255" s="417"/>
      <c r="AL255" s="417" t="str">
        <f>IF(plachta3434235[[#This Row],[DELIVERY TIME]]="STORNO","CANCELLED","OK")</f>
        <v>OK</v>
      </c>
      <c r="AM255" s="417"/>
      <c r="AN255" s="417" t="str">
        <f>IF(RIGHT(plachta3434235[[#This Row],[CARRIER]],3)="-MF",921,"")</f>
        <v/>
      </c>
      <c r="AO255" s="417"/>
    </row>
    <row r="256" spans="1:41" s="157" customFormat="1" x14ac:dyDescent="0.3">
      <c r="A256" s="158">
        <f>WEEKNUM(plachta3434235[[#This Row],[LOADING DATE]],21)</f>
        <v>7</v>
      </c>
      <c r="B256" s="146" t="s">
        <v>82</v>
      </c>
      <c r="C256" s="147" t="s">
        <v>45</v>
      </c>
      <c r="D256" s="148" t="s">
        <v>83</v>
      </c>
      <c r="E256" s="149" t="s">
        <v>84</v>
      </c>
      <c r="F256" s="398">
        <v>45337</v>
      </c>
      <c r="G256" s="399"/>
      <c r="H256" s="147" t="s">
        <v>42</v>
      </c>
      <c r="I256" s="148" t="s">
        <v>85</v>
      </c>
      <c r="J256" s="400" t="s">
        <v>86</v>
      </c>
      <c r="K256" s="398">
        <v>45338</v>
      </c>
      <c r="L256" s="401">
        <v>0.4375</v>
      </c>
      <c r="M256" s="152" t="s">
        <v>780</v>
      </c>
      <c r="N256" s="149" t="s">
        <v>67</v>
      </c>
      <c r="O256" s="149" t="s">
        <v>49</v>
      </c>
      <c r="P256" s="402"/>
      <c r="Q256" s="132"/>
      <c r="R256" s="419" t="s">
        <v>184</v>
      </c>
      <c r="S256" s="131">
        <v>990</v>
      </c>
      <c r="T256" s="133">
        <v>950</v>
      </c>
      <c r="U256" s="139">
        <f>plachta3434235[[#This Row],[SALES '[€']]]-plachta3434235[[#This Row],[PURCHASE '[€']]]</f>
        <v>40</v>
      </c>
      <c r="V256" s="140">
        <f>plachta3434235[[#This Row],[MARGIN '[€']]]/plachta3434235[[#This Row],[SALES '[€']]]</f>
        <v>4.0404040404040407E-2</v>
      </c>
      <c r="W256" s="139">
        <v>9215171759</v>
      </c>
      <c r="X256" s="141" t="s">
        <v>801</v>
      </c>
      <c r="Y256" s="131">
        <v>872</v>
      </c>
      <c r="Z256" s="131"/>
      <c r="AA256" s="131" t="s">
        <v>53</v>
      </c>
      <c r="AB256" s="141">
        <f>plachta3434235[[#This Row],[PURCHASE '[€']]]/plachta3434235[[#This Row],[KM]]</f>
        <v>1.0894495412844036</v>
      </c>
      <c r="AC256" s="142">
        <f>plachta3434235[[#This Row],[SALES '[€']]]/plachta3434235[[#This Row],[KM]]</f>
        <v>1.1353211009174311</v>
      </c>
      <c r="AD256" s="143"/>
      <c r="AE256" s="144"/>
      <c r="AF256" s="144"/>
      <c r="AG256" s="144"/>
      <c r="AH256" s="144"/>
      <c r="AI256" s="403"/>
      <c r="AJ256" s="403"/>
      <c r="AK256" s="403"/>
      <c r="AL256" s="403" t="str">
        <f>IF(plachta3434235[[#This Row],[DELIVERY TIME]]="STORNO","CANCELLED","OK")</f>
        <v>OK</v>
      </c>
      <c r="AM256" s="403"/>
      <c r="AN256" s="403" t="str">
        <f>IF(RIGHT(plachta3434235[[#This Row],[CARRIER]],3)="-MF",921,"")</f>
        <v/>
      </c>
      <c r="AO256" s="403"/>
    </row>
    <row r="257" spans="1:41" s="157" customFormat="1" x14ac:dyDescent="0.3">
      <c r="A257" s="158">
        <f>WEEKNUM(plachta3434235[[#This Row],[LOADING DATE]],21)</f>
        <v>7</v>
      </c>
      <c r="B257" s="146" t="s">
        <v>82</v>
      </c>
      <c r="C257" s="147" t="s">
        <v>45</v>
      </c>
      <c r="D257" s="148" t="s">
        <v>83</v>
      </c>
      <c r="E257" s="149" t="s">
        <v>84</v>
      </c>
      <c r="F257" s="398">
        <v>45337</v>
      </c>
      <c r="G257" s="399"/>
      <c r="H257" s="147" t="s">
        <v>42</v>
      </c>
      <c r="I257" s="148" t="s">
        <v>85</v>
      </c>
      <c r="J257" s="400" t="s">
        <v>86</v>
      </c>
      <c r="K257" s="398">
        <v>45338</v>
      </c>
      <c r="L257" s="401">
        <v>0.46875</v>
      </c>
      <c r="M257" s="152" t="s">
        <v>781</v>
      </c>
      <c r="N257" s="149" t="s">
        <v>67</v>
      </c>
      <c r="O257" s="149" t="s">
        <v>49</v>
      </c>
      <c r="P257" s="402"/>
      <c r="Q257" s="132"/>
      <c r="R257" s="131" t="s">
        <v>231</v>
      </c>
      <c r="S257" s="131">
        <v>990</v>
      </c>
      <c r="T257" s="133"/>
      <c r="U257" s="139">
        <f>plachta3434235[[#This Row],[SALES '[€']]]-plachta3434235[[#This Row],[PURCHASE '[€']]]</f>
        <v>990</v>
      </c>
      <c r="V257" s="140">
        <f>plachta3434235[[#This Row],[MARGIN '[€']]]/plachta3434235[[#This Row],[SALES '[€']]]</f>
        <v>1</v>
      </c>
      <c r="W257" s="139">
        <v>9215171833</v>
      </c>
      <c r="X257" s="141" t="s">
        <v>834</v>
      </c>
      <c r="Y257" s="131">
        <v>872</v>
      </c>
      <c r="Z257" s="414"/>
      <c r="AA257" s="131" t="s">
        <v>53</v>
      </c>
      <c r="AB257" s="141">
        <f>plachta3434235[[#This Row],[PURCHASE '[€']]]/plachta3434235[[#This Row],[KM]]</f>
        <v>0</v>
      </c>
      <c r="AC257" s="142">
        <f>plachta3434235[[#This Row],[SALES '[€']]]/plachta3434235[[#This Row],[KM]]</f>
        <v>1.1353211009174311</v>
      </c>
      <c r="AD257" s="415"/>
      <c r="AE257" s="416"/>
      <c r="AF257" s="416"/>
      <c r="AG257" s="416"/>
      <c r="AH257" s="416"/>
      <c r="AI257" s="417"/>
      <c r="AJ257" s="417"/>
      <c r="AK257" s="417"/>
      <c r="AL257" s="417" t="str">
        <f>IF(plachta3434235[[#This Row],[DELIVERY TIME]]="STORNO","CANCELLED","OK")</f>
        <v>OK</v>
      </c>
      <c r="AM257" s="417"/>
      <c r="AN257" s="417" t="str">
        <f>IF(RIGHT(plachta3434235[[#This Row],[CARRIER]],3)="-MF",921,"")</f>
        <v/>
      </c>
      <c r="AO257" s="417"/>
    </row>
    <row r="258" spans="1:41" s="157" customFormat="1" x14ac:dyDescent="0.3">
      <c r="A258" s="158">
        <f>WEEKNUM(plachta3434235[[#This Row],[LOADING DATE]],21)</f>
        <v>7</v>
      </c>
      <c r="B258" s="146" t="s">
        <v>82</v>
      </c>
      <c r="C258" s="147" t="s">
        <v>45</v>
      </c>
      <c r="D258" s="148" t="s">
        <v>83</v>
      </c>
      <c r="E258" s="149" t="s">
        <v>84</v>
      </c>
      <c r="F258" s="398">
        <v>45338</v>
      </c>
      <c r="G258" s="399"/>
      <c r="H258" s="147" t="s">
        <v>42</v>
      </c>
      <c r="I258" s="148" t="s">
        <v>85</v>
      </c>
      <c r="J258" s="400" t="s">
        <v>86</v>
      </c>
      <c r="K258" s="398">
        <v>45341</v>
      </c>
      <c r="L258" s="401">
        <v>0.4375</v>
      </c>
      <c r="M258" s="152" t="s">
        <v>782</v>
      </c>
      <c r="N258" s="149" t="s">
        <v>67</v>
      </c>
      <c r="O258" s="149" t="s">
        <v>49</v>
      </c>
      <c r="P258" s="402"/>
      <c r="Q258" s="132"/>
      <c r="R258" s="419" t="s">
        <v>553</v>
      </c>
      <c r="S258" s="131">
        <v>990</v>
      </c>
      <c r="T258" s="133">
        <v>940</v>
      </c>
      <c r="U258" s="139">
        <f>plachta3434235[[#This Row],[SALES '[€']]]-plachta3434235[[#This Row],[PURCHASE '[€']]]</f>
        <v>50</v>
      </c>
      <c r="V258" s="140">
        <f>plachta3434235[[#This Row],[MARGIN '[€']]]/plachta3434235[[#This Row],[SALES '[€']]]</f>
        <v>5.0505050505050504E-2</v>
      </c>
      <c r="W258" s="139">
        <v>9215171756</v>
      </c>
      <c r="X258" s="141" t="s">
        <v>797</v>
      </c>
      <c r="Y258" s="131">
        <v>872</v>
      </c>
      <c r="Z258" s="414"/>
      <c r="AA258" s="131" t="s">
        <v>53</v>
      </c>
      <c r="AB258" s="141">
        <f>plachta3434235[[#This Row],[PURCHASE '[€']]]/plachta3434235[[#This Row],[KM]]</f>
        <v>1.0779816513761469</v>
      </c>
      <c r="AC258" s="142">
        <f>plachta3434235[[#This Row],[SALES '[€']]]/plachta3434235[[#This Row],[KM]]</f>
        <v>1.1353211009174311</v>
      </c>
      <c r="AD258" s="415"/>
      <c r="AE258" s="416"/>
      <c r="AF258" s="416"/>
      <c r="AG258" s="416"/>
      <c r="AH258" s="416"/>
      <c r="AI258" s="417"/>
      <c r="AJ258" s="417"/>
      <c r="AK258" s="417"/>
      <c r="AL258" s="417" t="str">
        <f>IF(plachta3434235[[#This Row],[DELIVERY TIME]]="STORNO","CANCELLED","OK")</f>
        <v>OK</v>
      </c>
      <c r="AM258" s="417"/>
      <c r="AN258" s="417" t="str">
        <f>IF(RIGHT(plachta3434235[[#This Row],[CARRIER]],3)="-MF",921,"")</f>
        <v/>
      </c>
      <c r="AO258" s="417"/>
    </row>
    <row r="259" spans="1:41" s="157" customFormat="1" x14ac:dyDescent="0.3">
      <c r="A259" s="158">
        <f>WEEKNUM(plachta3434235[[#This Row],[LOADING DATE]],21)</f>
        <v>7</v>
      </c>
      <c r="B259" s="146" t="s">
        <v>82</v>
      </c>
      <c r="C259" s="147" t="s">
        <v>45</v>
      </c>
      <c r="D259" s="148" t="s">
        <v>83</v>
      </c>
      <c r="E259" s="149" t="s">
        <v>84</v>
      </c>
      <c r="F259" s="398">
        <v>45338</v>
      </c>
      <c r="G259" s="399"/>
      <c r="H259" s="147" t="s">
        <v>42</v>
      </c>
      <c r="I259" s="148" t="s">
        <v>85</v>
      </c>
      <c r="J259" s="400" t="s">
        <v>86</v>
      </c>
      <c r="K259" s="398">
        <v>45341</v>
      </c>
      <c r="L259" s="401">
        <v>0.40625</v>
      </c>
      <c r="M259" s="152" t="s">
        <v>783</v>
      </c>
      <c r="N259" s="149" t="s">
        <v>67</v>
      </c>
      <c r="O259" s="149" t="s">
        <v>49</v>
      </c>
      <c r="P259" s="402"/>
      <c r="Q259" s="132"/>
      <c r="R259" s="131" t="s">
        <v>231</v>
      </c>
      <c r="S259" s="131">
        <v>990</v>
      </c>
      <c r="T259" s="133">
        <v>930</v>
      </c>
      <c r="U259" s="139">
        <f>plachta3434235[[#This Row],[SALES '[€']]]-plachta3434235[[#This Row],[PURCHASE '[€']]]</f>
        <v>60</v>
      </c>
      <c r="V259" s="140">
        <f>plachta3434235[[#This Row],[MARGIN '[€']]]/plachta3434235[[#This Row],[SALES '[€']]]</f>
        <v>6.0606060606060608E-2</v>
      </c>
      <c r="W259" s="139">
        <v>9215171834</v>
      </c>
      <c r="X259" s="141" t="s">
        <v>835</v>
      </c>
      <c r="Y259" s="131">
        <v>872</v>
      </c>
      <c r="Z259" s="414"/>
      <c r="AA259" s="131" t="s">
        <v>53</v>
      </c>
      <c r="AB259" s="141">
        <f>plachta3434235[[#This Row],[PURCHASE '[€']]]/plachta3434235[[#This Row],[KM]]</f>
        <v>1.0665137614678899</v>
      </c>
      <c r="AC259" s="142">
        <f>plachta3434235[[#This Row],[SALES '[€']]]/plachta3434235[[#This Row],[KM]]</f>
        <v>1.1353211009174311</v>
      </c>
      <c r="AD259" s="415"/>
      <c r="AE259" s="416"/>
      <c r="AF259" s="416"/>
      <c r="AG259" s="416"/>
      <c r="AH259" s="416"/>
      <c r="AI259" s="420"/>
      <c r="AJ259" s="420"/>
      <c r="AK259" s="420"/>
      <c r="AL259" s="420" t="str">
        <f>IF(plachta3434235[[#This Row],[DELIVERY TIME]]="STORNO","CANCELLED","OK")</f>
        <v>OK</v>
      </c>
      <c r="AM259" s="420"/>
      <c r="AN259" s="420" t="str">
        <f>IF(RIGHT(plachta3434235[[#This Row],[CARRIER]],3)="-MF",921,"")</f>
        <v/>
      </c>
      <c r="AO259" s="420"/>
    </row>
    <row r="260" spans="1:41" s="157" customFormat="1" x14ac:dyDescent="0.3">
      <c r="A260" s="158">
        <f>WEEKNUM(plachta3434235[[#This Row],[LOADING DATE]],21)</f>
        <v>7</v>
      </c>
      <c r="B260" s="146" t="s">
        <v>82</v>
      </c>
      <c r="C260" s="147" t="s">
        <v>45</v>
      </c>
      <c r="D260" s="148" t="s">
        <v>83</v>
      </c>
      <c r="E260" s="149" t="s">
        <v>84</v>
      </c>
      <c r="F260" s="398">
        <v>45338</v>
      </c>
      <c r="G260" s="399"/>
      <c r="H260" s="147" t="s">
        <v>42</v>
      </c>
      <c r="I260" s="148" t="s">
        <v>85</v>
      </c>
      <c r="J260" s="400" t="s">
        <v>86</v>
      </c>
      <c r="K260" s="398">
        <v>45341</v>
      </c>
      <c r="L260" s="401">
        <v>0.5</v>
      </c>
      <c r="M260" s="152" t="s">
        <v>784</v>
      </c>
      <c r="N260" s="149" t="s">
        <v>67</v>
      </c>
      <c r="O260" s="149" t="s">
        <v>49</v>
      </c>
      <c r="P260" s="402"/>
      <c r="Q260" s="132"/>
      <c r="R260" s="131" t="s">
        <v>596</v>
      </c>
      <c r="S260" s="131">
        <v>990</v>
      </c>
      <c r="T260" s="133">
        <v>950</v>
      </c>
      <c r="U260" s="139">
        <f>plachta3434235[[#This Row],[SALES '[€']]]-plachta3434235[[#This Row],[PURCHASE '[€']]]</f>
        <v>40</v>
      </c>
      <c r="V260" s="140">
        <f>plachta3434235[[#This Row],[MARGIN '[€']]]/plachta3434235[[#This Row],[SALES '[€']]]</f>
        <v>4.0404040404040407E-2</v>
      </c>
      <c r="W260" s="139">
        <v>9215171835</v>
      </c>
      <c r="X260" s="141" t="s">
        <v>836</v>
      </c>
      <c r="Y260" s="131">
        <v>872</v>
      </c>
      <c r="Z260" s="414"/>
      <c r="AA260" s="131" t="s">
        <v>53</v>
      </c>
      <c r="AB260" s="141">
        <f>plachta3434235[[#This Row],[PURCHASE '[€']]]/plachta3434235[[#This Row],[KM]]</f>
        <v>1.0894495412844036</v>
      </c>
      <c r="AC260" s="142">
        <f>plachta3434235[[#This Row],[SALES '[€']]]/plachta3434235[[#This Row],[KM]]</f>
        <v>1.1353211009174311</v>
      </c>
      <c r="AD260" s="415"/>
      <c r="AE260" s="416"/>
      <c r="AF260" s="416"/>
      <c r="AG260" s="416"/>
      <c r="AH260" s="416"/>
      <c r="AI260" s="420"/>
      <c r="AJ260" s="420"/>
      <c r="AK260" s="420"/>
      <c r="AL260" s="420" t="str">
        <f>IF(plachta3434235[[#This Row],[DELIVERY TIME]]="STORNO","CANCELLED","OK")</f>
        <v>OK</v>
      </c>
      <c r="AM260" s="420"/>
      <c r="AN260" s="420" t="str">
        <f>IF(RIGHT(plachta3434235[[#This Row],[CARRIER]],3)="-MF",921,"")</f>
        <v/>
      </c>
      <c r="AO260" s="420"/>
    </row>
    <row r="261" spans="1:41" s="157" customFormat="1" x14ac:dyDescent="0.3">
      <c r="A261" s="158">
        <f>WEEKNUM(plachta3434235[[#This Row],[LOADING DATE]],21)</f>
        <v>7</v>
      </c>
      <c r="B261" s="146" t="s">
        <v>82</v>
      </c>
      <c r="C261" s="147" t="s">
        <v>45</v>
      </c>
      <c r="D261" s="148" t="s">
        <v>83</v>
      </c>
      <c r="E261" s="149" t="s">
        <v>84</v>
      </c>
      <c r="F261" s="398">
        <v>45338</v>
      </c>
      <c r="G261" s="399"/>
      <c r="H261" s="147" t="s">
        <v>42</v>
      </c>
      <c r="I261" s="148" t="s">
        <v>85</v>
      </c>
      <c r="J261" s="400" t="s">
        <v>86</v>
      </c>
      <c r="K261" s="398">
        <v>45341</v>
      </c>
      <c r="L261" s="401"/>
      <c r="M261" s="152" t="s">
        <v>785</v>
      </c>
      <c r="N261" s="149" t="s">
        <v>67</v>
      </c>
      <c r="O261" s="149" t="s">
        <v>49</v>
      </c>
      <c r="P261" s="402"/>
      <c r="Q261" s="132"/>
      <c r="R261" s="131"/>
      <c r="S261" s="131">
        <v>990</v>
      </c>
      <c r="T261" s="133"/>
      <c r="U261" s="139">
        <f>plachta3434235[[#This Row],[SALES '[€']]]-plachta3434235[[#This Row],[PURCHASE '[€']]]</f>
        <v>990</v>
      </c>
      <c r="V261" s="140">
        <f>plachta3434235[[#This Row],[MARGIN '[€']]]/plachta3434235[[#This Row],[SALES '[€']]]</f>
        <v>1</v>
      </c>
      <c r="W261" s="139"/>
      <c r="X261" s="141"/>
      <c r="Y261" s="131">
        <v>872</v>
      </c>
      <c r="Z261" s="414"/>
      <c r="AA261" s="131" t="s">
        <v>53</v>
      </c>
      <c r="AB261" s="141">
        <f>plachta3434235[[#This Row],[PURCHASE '[€']]]/plachta3434235[[#This Row],[KM]]</f>
        <v>0</v>
      </c>
      <c r="AC261" s="142">
        <f>plachta3434235[[#This Row],[SALES '[€']]]/plachta3434235[[#This Row],[KM]]</f>
        <v>1.1353211009174311</v>
      </c>
      <c r="AD261" s="415"/>
      <c r="AE261" s="416"/>
      <c r="AF261" s="416"/>
      <c r="AG261" s="416"/>
      <c r="AH261" s="416"/>
      <c r="AI261" s="417"/>
      <c r="AJ261" s="417"/>
      <c r="AK261" s="417"/>
      <c r="AL261" s="417" t="str">
        <f>IF(plachta3434235[[#This Row],[DELIVERY TIME]]="STORNO","CANCELLED","OK")</f>
        <v>OK</v>
      </c>
      <c r="AM261" s="417"/>
      <c r="AN261" s="417" t="str">
        <f>IF(RIGHT(plachta3434235[[#This Row],[CARRIER]],3)="-MF",921,"")</f>
        <v/>
      </c>
      <c r="AO261" s="417"/>
    </row>
    <row r="262" spans="1:41" s="157" customFormat="1" x14ac:dyDescent="0.3">
      <c r="A262" s="158">
        <f>WEEKNUM(plachta3434235[[#This Row],[LOADING DATE]],21)</f>
        <v>7</v>
      </c>
      <c r="B262" s="146" t="s">
        <v>82</v>
      </c>
      <c r="C262" s="147" t="s">
        <v>45</v>
      </c>
      <c r="D262" s="148" t="s">
        <v>83</v>
      </c>
      <c r="E262" s="149" t="s">
        <v>84</v>
      </c>
      <c r="F262" s="398">
        <v>45338</v>
      </c>
      <c r="G262" s="399"/>
      <c r="H262" s="147" t="s">
        <v>42</v>
      </c>
      <c r="I262" s="148" t="s">
        <v>85</v>
      </c>
      <c r="J262" s="400" t="s">
        <v>86</v>
      </c>
      <c r="K262" s="398">
        <v>45341</v>
      </c>
      <c r="L262" s="401">
        <v>0.46875</v>
      </c>
      <c r="M262" s="152" t="s">
        <v>786</v>
      </c>
      <c r="N262" s="149" t="s">
        <v>67</v>
      </c>
      <c r="O262" s="149" t="s">
        <v>49</v>
      </c>
      <c r="P262" s="402"/>
      <c r="Q262" s="132"/>
      <c r="R262" s="419" t="s">
        <v>553</v>
      </c>
      <c r="S262" s="131">
        <v>990</v>
      </c>
      <c r="T262" s="133">
        <v>940</v>
      </c>
      <c r="U262" s="139">
        <f>plachta3434235[[#This Row],[SALES '[€']]]-plachta3434235[[#This Row],[PURCHASE '[€']]]</f>
        <v>50</v>
      </c>
      <c r="V262" s="140">
        <f>plachta3434235[[#This Row],[MARGIN '[€']]]/plachta3434235[[#This Row],[SALES '[€']]]</f>
        <v>5.0505050505050504E-2</v>
      </c>
      <c r="W262" s="139">
        <v>9215171757</v>
      </c>
      <c r="X262" s="141" t="s">
        <v>798</v>
      </c>
      <c r="Y262" s="131">
        <v>872</v>
      </c>
      <c r="Z262" s="131"/>
      <c r="AA262" s="131" t="s">
        <v>53</v>
      </c>
      <c r="AB262" s="141">
        <f>plachta3434235[[#This Row],[PURCHASE '[€']]]/plachta3434235[[#This Row],[KM]]</f>
        <v>1.0779816513761469</v>
      </c>
      <c r="AC262" s="142">
        <f>plachta3434235[[#This Row],[SALES '[€']]]/plachta3434235[[#This Row],[KM]]</f>
        <v>1.1353211009174311</v>
      </c>
      <c r="AD262" s="143"/>
      <c r="AE262" s="144"/>
      <c r="AF262" s="144"/>
      <c r="AG262" s="144"/>
      <c r="AH262" s="144"/>
      <c r="AI262" s="403"/>
      <c r="AJ262" s="403"/>
      <c r="AK262" s="403"/>
      <c r="AL262" s="403" t="str">
        <f>IF(plachta3434235[[#This Row],[DELIVERY TIME]]="STORNO","CANCELLED","OK")</f>
        <v>OK</v>
      </c>
      <c r="AM262" s="403"/>
      <c r="AN262" s="403" t="str">
        <f>IF(RIGHT(plachta3434235[[#This Row],[CARRIER]],3)="-MF",921,"")</f>
        <v/>
      </c>
      <c r="AO262" s="403"/>
    </row>
    <row r="263" spans="1:41" x14ac:dyDescent="0.3">
      <c r="A263" s="73">
        <f>WEEKNUM(plachta3434235[[#This Row],[LOADING DATE]],21)</f>
        <v>6</v>
      </c>
      <c r="B263" s="30" t="s">
        <v>73</v>
      </c>
      <c r="C263" s="66" t="s">
        <v>42</v>
      </c>
      <c r="D263" s="31" t="s">
        <v>43</v>
      </c>
      <c r="E263" s="32" t="s">
        <v>274</v>
      </c>
      <c r="F263" s="30">
        <v>45330</v>
      </c>
      <c r="G263" s="55">
        <v>0.5</v>
      </c>
      <c r="H263" s="66" t="s">
        <v>74</v>
      </c>
      <c r="I263" s="31" t="s">
        <v>75</v>
      </c>
      <c r="J263" s="33" t="s">
        <v>76</v>
      </c>
      <c r="K263" s="455">
        <v>45334</v>
      </c>
      <c r="L263" s="456">
        <v>0.5</v>
      </c>
      <c r="M263" s="37">
        <v>31361581</v>
      </c>
      <c r="N263" s="32" t="s">
        <v>48</v>
      </c>
      <c r="O263" s="32" t="s">
        <v>78</v>
      </c>
      <c r="P263" s="116">
        <v>4570</v>
      </c>
      <c r="Q263" s="407"/>
      <c r="R263" s="408" t="s">
        <v>80</v>
      </c>
      <c r="S263" s="32">
        <v>1902.14</v>
      </c>
      <c r="T263" s="37">
        <v>1280</v>
      </c>
      <c r="U263" s="39">
        <f>plachta3434235[[#This Row],[SALES '[€']]]-plachta3434235[[#This Row],[PURCHASE '[€']]]</f>
        <v>622.1400000000001</v>
      </c>
      <c r="V263" s="119">
        <f>plachta3434235[[#This Row],[MARGIN '[€']]]/plachta3434235[[#This Row],[SALES '[€']]]</f>
        <v>0.32707371697141119</v>
      </c>
      <c r="W263" s="39">
        <v>9215171680</v>
      </c>
      <c r="X263" s="40" t="s">
        <v>747</v>
      </c>
      <c r="Y263" s="32">
        <v>1325</v>
      </c>
      <c r="Z263" s="32"/>
      <c r="AA263" s="32" t="s">
        <v>53</v>
      </c>
      <c r="AB263" s="40">
        <f>plachta3434235[[#This Row],[PURCHASE '[€']]]/plachta3434235[[#This Row],[KM]]</f>
        <v>0.96603773584905661</v>
      </c>
      <c r="AC263" s="118">
        <f>plachta3434235[[#This Row],[SALES '[€']]]/plachta3434235[[#This Row],[KM]]</f>
        <v>1.435577358490566</v>
      </c>
      <c r="AD263" s="90">
        <v>28</v>
      </c>
      <c r="AE263" s="91">
        <v>7</v>
      </c>
      <c r="AF263" s="91"/>
      <c r="AG263" s="91"/>
      <c r="AH263" s="91"/>
      <c r="AI263" s="97"/>
      <c r="AJ263" s="97"/>
      <c r="AK263" s="97"/>
      <c r="AL263" s="97" t="str">
        <f>IF(plachta3434235[[#This Row],[DELIVERY TIME]]="STORNO","CANCELLED","OK")</f>
        <v>OK</v>
      </c>
      <c r="AM263" s="97"/>
      <c r="AN263" s="97" t="str">
        <f>IF(RIGHT(plachta3434235[[#This Row],[CARRIER]],3)="-MF",921,"")</f>
        <v/>
      </c>
      <c r="AO263" s="97"/>
    </row>
    <row r="264" spans="1:41" x14ac:dyDescent="0.3">
      <c r="A264" s="73">
        <f>WEEKNUM(plachta3434235[[#This Row],[LOADING DATE]],21)</f>
        <v>7</v>
      </c>
      <c r="B264" s="79" t="s">
        <v>41</v>
      </c>
      <c r="C264" s="84" t="s">
        <v>42</v>
      </c>
      <c r="D264" s="26" t="s">
        <v>43</v>
      </c>
      <c r="E264" s="25" t="s">
        <v>44</v>
      </c>
      <c r="F264" s="79">
        <v>45334</v>
      </c>
      <c r="G264" s="28">
        <v>0.45833333333333331</v>
      </c>
      <c r="H264" s="84" t="s">
        <v>45</v>
      </c>
      <c r="I264" s="26" t="s">
        <v>46</v>
      </c>
      <c r="J264" s="25" t="s">
        <v>47</v>
      </c>
      <c r="K264" s="79">
        <v>45335</v>
      </c>
      <c r="L264" s="28">
        <v>0.45833333333333331</v>
      </c>
      <c r="M264" s="25">
        <v>5211719</v>
      </c>
      <c r="N264" s="25" t="s">
        <v>48</v>
      </c>
      <c r="O264" s="25" t="s">
        <v>49</v>
      </c>
      <c r="P264" s="25"/>
      <c r="Q264" s="457" t="s">
        <v>806</v>
      </c>
      <c r="R264" s="460" t="s">
        <v>51</v>
      </c>
      <c r="S264" s="25">
        <v>1141</v>
      </c>
      <c r="T264" s="52">
        <v>1017</v>
      </c>
      <c r="U264" s="39">
        <f>plachta3434235[[#This Row],[SALES '[€']]]-plachta3434235[[#This Row],[PURCHASE '[€']]]</f>
        <v>124</v>
      </c>
      <c r="V264" s="119">
        <f>plachta3434235[[#This Row],[MARGIN '[€']]]/plachta3434235[[#This Row],[SALES '[€']]]</f>
        <v>0.10867659947414549</v>
      </c>
      <c r="W264" s="39">
        <v>9215171731</v>
      </c>
      <c r="X264" s="40" t="s">
        <v>760</v>
      </c>
      <c r="Y264" s="448">
        <v>872</v>
      </c>
      <c r="Z264" s="448"/>
      <c r="AA264" s="448" t="s">
        <v>53</v>
      </c>
      <c r="AB264" s="40">
        <f>plachta3434235[[#This Row],[PURCHASE '[€']]]/plachta3434235[[#This Row],[KM]]</f>
        <v>1.1662844036697249</v>
      </c>
      <c r="AC264" s="118">
        <f>plachta3434235[[#This Row],[SALES '[€']]]/plachta3434235[[#This Row],[KM]]</f>
        <v>1.3084862385321101</v>
      </c>
      <c r="AD264" s="449"/>
      <c r="AE264" s="450"/>
      <c r="AF264" s="450"/>
      <c r="AG264" s="450"/>
      <c r="AH264" s="450"/>
      <c r="AI264" s="451"/>
      <c r="AJ264" s="451"/>
      <c r="AK264" s="451"/>
      <c r="AL264" s="451" t="str">
        <f>IF(plachta3434235[[#This Row],[DELIVERY TIME]]="STORNO","CANCELLED","OK")</f>
        <v>OK</v>
      </c>
      <c r="AM264" s="451"/>
      <c r="AN264" s="451" t="str">
        <f>IF(RIGHT(plachta3434235[[#This Row],[CARRIER]],3)="-MF",921,"")</f>
        <v/>
      </c>
      <c r="AO264" s="451"/>
    </row>
    <row r="265" spans="1:41" x14ac:dyDescent="0.3">
      <c r="A265" s="73">
        <f>WEEKNUM(plachta3434235[[#This Row],[LOADING DATE]],21)</f>
        <v>7</v>
      </c>
      <c r="B265" s="79" t="s">
        <v>41</v>
      </c>
      <c r="C265" s="84" t="s">
        <v>42</v>
      </c>
      <c r="D265" s="26" t="s">
        <v>43</v>
      </c>
      <c r="E265" s="25" t="s">
        <v>44</v>
      </c>
      <c r="F265" s="79">
        <v>45336</v>
      </c>
      <c r="G265" s="28">
        <v>0.45833333333333331</v>
      </c>
      <c r="H265" s="84" t="s">
        <v>45</v>
      </c>
      <c r="I265" s="26" t="s">
        <v>46</v>
      </c>
      <c r="J265" s="25" t="s">
        <v>47</v>
      </c>
      <c r="K265" s="79">
        <v>45337</v>
      </c>
      <c r="L265" s="28">
        <v>0.45833333333333331</v>
      </c>
      <c r="M265" s="25">
        <v>5206776</v>
      </c>
      <c r="N265" s="25" t="s">
        <v>48</v>
      </c>
      <c r="O265" s="25" t="s">
        <v>49</v>
      </c>
      <c r="P265" s="25"/>
      <c r="Q265" s="179"/>
      <c r="R265" s="452" t="s">
        <v>51</v>
      </c>
      <c r="S265" s="25">
        <v>1141</v>
      </c>
      <c r="T265" s="52">
        <v>1017</v>
      </c>
      <c r="U265" s="39">
        <f>plachta3434235[[#This Row],[SALES '[€']]]-plachta3434235[[#This Row],[PURCHASE '[€']]]</f>
        <v>124</v>
      </c>
      <c r="V265" s="119">
        <f>plachta3434235[[#This Row],[MARGIN '[€']]]/plachta3434235[[#This Row],[SALES '[€']]]</f>
        <v>0.10867659947414549</v>
      </c>
      <c r="W265" s="39">
        <v>9215171732</v>
      </c>
      <c r="X265" s="40"/>
      <c r="Y265" s="448">
        <v>872</v>
      </c>
      <c r="Z265" s="448"/>
      <c r="AA265" s="448" t="s">
        <v>53</v>
      </c>
      <c r="AB265" s="40">
        <f>plachta3434235[[#This Row],[PURCHASE '[€']]]/plachta3434235[[#This Row],[KM]]</f>
        <v>1.1662844036697249</v>
      </c>
      <c r="AC265" s="118">
        <f>plachta3434235[[#This Row],[SALES '[€']]]/plachta3434235[[#This Row],[KM]]</f>
        <v>1.3084862385321101</v>
      </c>
      <c r="AD265" s="449"/>
      <c r="AE265" s="450"/>
      <c r="AF265" s="450"/>
      <c r="AG265" s="450"/>
      <c r="AH265" s="450"/>
      <c r="AI265" s="451"/>
      <c r="AJ265" s="451"/>
      <c r="AK265" s="451"/>
      <c r="AL265" s="451" t="str">
        <f>IF(plachta3434235[[#This Row],[DELIVERY TIME]]="STORNO","CANCELLED","OK")</f>
        <v>OK</v>
      </c>
      <c r="AM265" s="451"/>
      <c r="AN265" s="451" t="str">
        <f>IF(RIGHT(plachta3434235[[#This Row],[CARRIER]],3)="-MF",921,"")</f>
        <v/>
      </c>
      <c r="AO265" s="451"/>
    </row>
    <row r="266" spans="1:41" s="395" customFormat="1" x14ac:dyDescent="0.3">
      <c r="A266" s="375">
        <f>WEEKNUM(plachta3434235[[#This Row],[LOADING DATE]],21)</f>
        <v>8</v>
      </c>
      <c r="B266" s="461" t="s">
        <v>82</v>
      </c>
      <c r="C266" s="462" t="s">
        <v>45</v>
      </c>
      <c r="D266" s="463" t="s">
        <v>83</v>
      </c>
      <c r="E266" s="464" t="s">
        <v>84</v>
      </c>
      <c r="F266" s="376">
        <v>45341</v>
      </c>
      <c r="G266" s="462" t="s">
        <v>42</v>
      </c>
      <c r="H266" s="463" t="s">
        <v>85</v>
      </c>
      <c r="I266" s="465" t="s">
        <v>86</v>
      </c>
      <c r="J266" s="376"/>
      <c r="K266" s="466"/>
      <c r="L266" s="467"/>
      <c r="M266" s="464" t="s">
        <v>67</v>
      </c>
      <c r="N266" s="464" t="s">
        <v>49</v>
      </c>
      <c r="O266" s="379"/>
      <c r="P266" s="379"/>
      <c r="Q266" s="388"/>
      <c r="R266" s="379"/>
      <c r="S266" s="379"/>
      <c r="T266" s="387"/>
      <c r="U266" s="389">
        <f>plachta3434235[[#This Row],[SALES '[€']]]-plachta3434235[[#This Row],[PURCHASE '[€']]]</f>
        <v>0</v>
      </c>
      <c r="V266" s="390" t="e">
        <f>plachta3434235[[#This Row],[MARGIN '[€']]]/plachta3434235[[#This Row],[SALES '[€']]]</f>
        <v>#DIV/0!</v>
      </c>
      <c r="W266" s="389"/>
      <c r="X266" s="391"/>
      <c r="Y266" s="422"/>
      <c r="Z266" s="422"/>
      <c r="AA266" s="422"/>
      <c r="AB266" s="391" t="e">
        <f>plachta3434235[[#This Row],[PURCHASE '[€']]]/plachta3434235[[#This Row],[KM]]</f>
        <v>#DIV/0!</v>
      </c>
      <c r="AC266" s="392" t="e">
        <f>plachta3434235[[#This Row],[SALES '[€']]]/plachta3434235[[#This Row],[KM]]</f>
        <v>#DIV/0!</v>
      </c>
      <c r="AD266" s="423"/>
      <c r="AE266" s="424"/>
      <c r="AF266" s="424"/>
      <c r="AG266" s="424"/>
      <c r="AH266" s="424"/>
      <c r="AI266" s="468"/>
      <c r="AJ266" s="468"/>
      <c r="AK266" s="468"/>
      <c r="AL266" s="468" t="str">
        <f>IF(plachta3434235[[#This Row],[DELIVERY TIME]]="STORNO","CANCELLED","OK")</f>
        <v>OK</v>
      </c>
      <c r="AM266" s="468"/>
      <c r="AN266" s="468" t="str">
        <f>IF(RIGHT(plachta3434235[[#This Row],[CARRIER]],3)="-MF",921,"")</f>
        <v/>
      </c>
      <c r="AO266" s="468"/>
    </row>
    <row r="267" spans="1:41" s="395" customFormat="1" x14ac:dyDescent="0.3">
      <c r="A267" s="375">
        <f>WEEKNUM(plachta3434235[[#This Row],[LOADING DATE]],21)</f>
        <v>8</v>
      </c>
      <c r="B267" s="461" t="s">
        <v>82</v>
      </c>
      <c r="C267" s="462" t="s">
        <v>45</v>
      </c>
      <c r="D267" s="463" t="s">
        <v>83</v>
      </c>
      <c r="E267" s="464" t="s">
        <v>84</v>
      </c>
      <c r="F267" s="376">
        <v>45342</v>
      </c>
      <c r="G267" s="462" t="s">
        <v>42</v>
      </c>
      <c r="H267" s="463" t="s">
        <v>85</v>
      </c>
      <c r="I267" s="465" t="s">
        <v>86</v>
      </c>
      <c r="J267" s="376"/>
      <c r="K267" s="466"/>
      <c r="L267" s="467"/>
      <c r="M267" s="464" t="s">
        <v>67</v>
      </c>
      <c r="N267" s="464" t="s">
        <v>49</v>
      </c>
      <c r="O267" s="379"/>
      <c r="P267" s="379"/>
      <c r="Q267" s="388"/>
      <c r="R267" s="379" t="s">
        <v>816</v>
      </c>
      <c r="S267" s="379"/>
      <c r="T267" s="387"/>
      <c r="U267" s="389">
        <f>plachta3434235[[#This Row],[SALES '[€']]]-plachta3434235[[#This Row],[PURCHASE '[€']]]</f>
        <v>0</v>
      </c>
      <c r="V267" s="390" t="e">
        <f>plachta3434235[[#This Row],[MARGIN '[€']]]/plachta3434235[[#This Row],[SALES '[€']]]</f>
        <v>#DIV/0!</v>
      </c>
      <c r="W267" s="389"/>
      <c r="X267" s="391"/>
      <c r="Y267" s="422"/>
      <c r="Z267" s="422"/>
      <c r="AA267" s="422"/>
      <c r="AB267" s="391" t="e">
        <f>plachta3434235[[#This Row],[PURCHASE '[€']]]/plachta3434235[[#This Row],[KM]]</f>
        <v>#DIV/0!</v>
      </c>
      <c r="AC267" s="392" t="e">
        <f>plachta3434235[[#This Row],[SALES '[€']]]/plachta3434235[[#This Row],[KM]]</f>
        <v>#DIV/0!</v>
      </c>
      <c r="AD267" s="423"/>
      <c r="AE267" s="424"/>
      <c r="AF267" s="424"/>
      <c r="AG267" s="424"/>
      <c r="AH267" s="424"/>
      <c r="AI267" s="468"/>
      <c r="AJ267" s="468"/>
      <c r="AK267" s="468"/>
      <c r="AL267" s="468" t="str">
        <f>IF(plachta3434235[[#This Row],[DELIVERY TIME]]="STORNO","CANCELLED","OK")</f>
        <v>OK</v>
      </c>
      <c r="AM267" s="468"/>
      <c r="AN267" s="468" t="str">
        <f>IF(RIGHT(plachta3434235[[#This Row],[CARRIER]],3)="-MF",921,"")</f>
        <v/>
      </c>
      <c r="AO267" s="468"/>
    </row>
    <row r="268" spans="1:41" s="395" customFormat="1" x14ac:dyDescent="0.3">
      <c r="A268" s="375">
        <f>WEEKNUM(plachta3434235[[#This Row],[LOADING DATE]],21)</f>
        <v>8</v>
      </c>
      <c r="B268" s="461" t="s">
        <v>82</v>
      </c>
      <c r="C268" s="462" t="s">
        <v>45</v>
      </c>
      <c r="D268" s="463" t="s">
        <v>83</v>
      </c>
      <c r="E268" s="464" t="s">
        <v>84</v>
      </c>
      <c r="F268" s="376">
        <v>45342</v>
      </c>
      <c r="G268" s="462" t="s">
        <v>42</v>
      </c>
      <c r="H268" s="463" t="s">
        <v>85</v>
      </c>
      <c r="I268" s="465" t="s">
        <v>86</v>
      </c>
      <c r="J268" s="376"/>
      <c r="K268" s="466"/>
      <c r="L268" s="467"/>
      <c r="M268" s="464" t="s">
        <v>67</v>
      </c>
      <c r="N268" s="464" t="s">
        <v>49</v>
      </c>
      <c r="O268" s="379"/>
      <c r="P268" s="379"/>
      <c r="Q268" s="388"/>
      <c r="R268" s="379" t="s">
        <v>816</v>
      </c>
      <c r="S268" s="379"/>
      <c r="T268" s="387"/>
      <c r="U268" s="389">
        <f>plachta3434235[[#This Row],[SALES '[€']]]-plachta3434235[[#This Row],[PURCHASE '[€']]]</f>
        <v>0</v>
      </c>
      <c r="V268" s="390" t="e">
        <f>plachta3434235[[#This Row],[MARGIN '[€']]]/plachta3434235[[#This Row],[SALES '[€']]]</f>
        <v>#DIV/0!</v>
      </c>
      <c r="W268" s="389"/>
      <c r="X268" s="391"/>
      <c r="Y268" s="422"/>
      <c r="Z268" s="422"/>
      <c r="AA268" s="422"/>
      <c r="AB268" s="391" t="e">
        <f>plachta3434235[[#This Row],[PURCHASE '[€']]]/plachta3434235[[#This Row],[KM]]</f>
        <v>#DIV/0!</v>
      </c>
      <c r="AC268" s="392" t="e">
        <f>plachta3434235[[#This Row],[SALES '[€']]]/plachta3434235[[#This Row],[KM]]</f>
        <v>#DIV/0!</v>
      </c>
      <c r="AD268" s="423"/>
      <c r="AE268" s="424"/>
      <c r="AF268" s="424"/>
      <c r="AG268" s="424"/>
      <c r="AH268" s="424"/>
      <c r="AI268" s="468"/>
      <c r="AJ268" s="468"/>
      <c r="AK268" s="468"/>
      <c r="AL268" s="468" t="str">
        <f>IF(plachta3434235[[#This Row],[DELIVERY TIME]]="STORNO","CANCELLED","OK")</f>
        <v>OK</v>
      </c>
      <c r="AM268" s="468"/>
      <c r="AN268" s="468" t="str">
        <f>IF(RIGHT(plachta3434235[[#This Row],[CARRIER]],3)="-MF",921,"")</f>
        <v/>
      </c>
      <c r="AO268" s="468"/>
    </row>
    <row r="269" spans="1:41" s="395" customFormat="1" x14ac:dyDescent="0.3">
      <c r="A269" s="375">
        <f>WEEKNUM(plachta3434235[[#This Row],[LOADING DATE]],21)</f>
        <v>8</v>
      </c>
      <c r="B269" s="461" t="s">
        <v>82</v>
      </c>
      <c r="C269" s="462" t="s">
        <v>45</v>
      </c>
      <c r="D269" s="463" t="s">
        <v>83</v>
      </c>
      <c r="E269" s="464" t="s">
        <v>84</v>
      </c>
      <c r="F269" s="376">
        <v>45342</v>
      </c>
      <c r="G269" s="462" t="s">
        <v>42</v>
      </c>
      <c r="H269" s="463" t="s">
        <v>85</v>
      </c>
      <c r="I269" s="465" t="s">
        <v>86</v>
      </c>
      <c r="J269" s="376"/>
      <c r="K269" s="466"/>
      <c r="L269" s="467"/>
      <c r="M269" s="464" t="s">
        <v>67</v>
      </c>
      <c r="N269" s="464" t="s">
        <v>49</v>
      </c>
      <c r="O269" s="379"/>
      <c r="P269" s="379"/>
      <c r="Q269" s="388"/>
      <c r="R269" s="379" t="s">
        <v>816</v>
      </c>
      <c r="S269" s="379"/>
      <c r="T269" s="387"/>
      <c r="U269" s="389">
        <f>plachta3434235[[#This Row],[SALES '[€']]]-plachta3434235[[#This Row],[PURCHASE '[€']]]</f>
        <v>0</v>
      </c>
      <c r="V269" s="390" t="e">
        <f>plachta3434235[[#This Row],[MARGIN '[€']]]/plachta3434235[[#This Row],[SALES '[€']]]</f>
        <v>#DIV/0!</v>
      </c>
      <c r="W269" s="389"/>
      <c r="X269" s="391"/>
      <c r="Y269" s="422"/>
      <c r="Z269" s="422"/>
      <c r="AA269" s="422"/>
      <c r="AB269" s="391" t="e">
        <f>plachta3434235[[#This Row],[PURCHASE '[€']]]/plachta3434235[[#This Row],[KM]]</f>
        <v>#DIV/0!</v>
      </c>
      <c r="AC269" s="392" t="e">
        <f>plachta3434235[[#This Row],[SALES '[€']]]/plachta3434235[[#This Row],[KM]]</f>
        <v>#DIV/0!</v>
      </c>
      <c r="AD269" s="423"/>
      <c r="AE269" s="424"/>
      <c r="AF269" s="424"/>
      <c r="AG269" s="424"/>
      <c r="AH269" s="424"/>
      <c r="AI269" s="468"/>
      <c r="AJ269" s="468"/>
      <c r="AK269" s="468"/>
      <c r="AL269" s="468" t="str">
        <f>IF(plachta3434235[[#This Row],[DELIVERY TIME]]="STORNO","CANCELLED","OK")</f>
        <v>OK</v>
      </c>
      <c r="AM269" s="468"/>
      <c r="AN269" s="468" t="str">
        <f>IF(RIGHT(plachta3434235[[#This Row],[CARRIER]],3)="-MF",921,"")</f>
        <v/>
      </c>
      <c r="AO269" s="468"/>
    </row>
  </sheetData>
  <phoneticPr fontId="24" type="noConversion"/>
  <conditionalFormatting sqref="Q2:Q95 Q97:Q105 Q108 BF153 CU153 EJ153 FY153 HN153 JC153 KR153 MG153 NV153 PK153 QZ153 SO153 UD153 VS153 XH153 YW153 AAL153 ACA153 ADP153 AFE153 AGT153 AII153 AJX153 ALM153 ANB153 AOQ153 AQF153 ARU153 ATJ153 AUY153 AWN153 AYC153 AZR153 BBG153 BCV153 BEK153 BFZ153 BHO153 BJD153 BKS153 BMH153 BNW153 BPL153 BRA153 BSP153 BUE153 BVT153 BXI153 BYX153 CAM153 CCB153 CDQ153 CFF153 CGU153 CIJ153 CJY153 CLN153 CNC153 COR153 CQG153 CRV153 CTK153 CUZ153 CWO153 CYD153 CZS153 DBH153 DCW153 DEL153 DGA153 DHP153 DJE153 DKT153 DMI153 DNX153 DPM153 DRB153 DSQ153 DUF153 DVU153 DXJ153 DYY153 EAN153 ECC153 EDR153 EFG153 EGV153 EIK153 EJZ153 ELO153 END153 EOS153 EQH153 ERW153 ETL153 EVA153 EWP153 EYE153 EZT153 FBI153 FCX153 FEM153 FGB153 FHQ153 FJF153 FKU153 FMJ153 FNY153 FPN153 FRC153 FSR153 FUG153 FVV153 FXK153 FYZ153 GAO153 GCD153 GDS153 GFH153 GGW153 GIL153 GKA153 GLP153 GNE153 GOT153 GQI153 GRX153 GTM153 GVB153 GWQ153 GYF153 GZU153 HBJ153 HCY153 HEN153 HGC153 HHR153 HJG153 HKV153 HMK153 HNZ153 HPO153 HRD153 HSS153 HUH153 HVW153 HXL153 HZA153 IAP153 ICE153 IDT153 IFI153 IGX153 IIM153 IKB153 ILQ153 INF153 IOU153 IQJ153 IRY153 ITN153 IVC153 IWR153 IYG153 IZV153 JBK153 JCZ153 JEO153 JGD153 JHS153 JJH153 JKW153 JML153 JOA153 JPP153 JRE153 JST153 JUI153 JVX153 JXM153 JZB153 KAQ153 KCF153 KDU153 KFJ153 KGY153 KIN153 KKC153 KLR153 KNG153 KOV153 KQK153 KRZ153 KTO153 KVD153 KWS153 KYH153 KZW153 LBL153 LDA153 LEP153 LGE153 LHT153 LJI153 LKX153 LMM153 LOB153 LPQ153 LRF153 LSU153 LUJ153 LVY153 LXN153 LZC153 MAR153 MCG153 MDV153 MFK153 MGZ153 MIO153 MKD153 MLS153 MNH153 MOW153 MQL153 MSA153 MTP153 MVE153 MWT153 MYI153 MZX153 NBM153 NDB153 NEQ153 NGF153 NHU153 NJJ153 NKY153 NMN153 NOC153 NPR153 NRG153 NSV153 NUK153 NVZ153 NXO153 NZD153 OAS153 OCH153 ODW153 OFL153 OHA153 OIP153 OKE153 OLT153 ONI153 OOX153 OQM153 OSB153 OTQ153 OVF153 OWU153 OYJ153 OZY153 PBN153 PDC153 PER153 PGG153 PHV153 PJK153 PKZ153 PMO153 POD153 PPS153 PRH153 PSW153 PUL153 PWA153 PXP153 PZE153 QAT153 QCI153 QDX153 QFM153 QHB153 QIQ153 QKF153 QLU153 QNJ153 QOY153 QQN153 QSC153 QTR153 QVG153 QWV153 QYK153 QZZ153 RBO153 RDD153 RES153 RGH153 RHW153 RJL153 RLA153 RMP153 ROE153 RPT153 RRI153 RSX153 RUM153 RWB153 RXQ153 RZF153 SAU153 SCJ153 SDY153 SFN153 SHC153 SIR153 SKG153 SLV153 SNK153 SOZ153 SQO153 SSD153 STS153 SVH153 SWW153 SYL153 TAA153 TBP153 TDE153 TET153 TGI153 THX153 TJM153 TLB153 TMQ153 TOF153 TPU153 TRJ153 TSY153 TUN153 TWC153 TXR153 TZG153 UAV153 UCK153 UDZ153 UFO153 UHD153 UIS153 UKH153 ULW153 UNL153 UPA153 UQP153 USE153 UTT153 UVI153 UWX153 UYM153 VAB153 VBQ153 VDF153 VEU153 VGJ153 VHY153 VJN153 VLC153 VMR153 VOG153 VPV153 VRK153 VSZ153 VUO153 VWD153 VXS153 VZH153 WAW153 WCL153 WEA153 WFP153 WHE153 WIT153 WKI153 WLX153 WNM153 WPB153 WQQ153 WSF153 WTU153 WVJ153 WWY153 WYN153 XAC153 XBR153 XDG153 XEV153 BF156 CU156 EJ156 FY156 HN156 JC156 KR156 MG156 NV156 PK156 QZ156 SO156 UD156 VS156 XH156 YW156 AAL156 ACA156 ADP156 AFE156 AGT156 AII156 AJX156 ALM156 ANB156 AOQ156 AQF156 ARU156 ATJ156 AUY156 AWN156 AYC156 AZR156 BBG156 BCV156 BEK156 BFZ156 BHO156 BJD156 BKS156 BMH156 BNW156 BPL156 BRA156 BSP156 BUE156 BVT156 BXI156 BYX156 CAM156 CCB156 CDQ156 CFF156 CGU156 CIJ156 CJY156 CLN156 CNC156 COR156 CQG156 CRV156 CTK156 CUZ156 CWO156 CYD156 CZS156 DBH156 DCW156 DEL156 DGA156 DHP156 DJE156 DKT156 DMI156 DNX156 DPM156 DRB156 DSQ156 DUF156 DVU156 DXJ156 DYY156 EAN156 ECC156 EDR156 EFG156 EGV156 EIK156 EJZ156 ELO156 END156 EOS156 EQH156 ERW156 ETL156 EVA156 EWP156 EYE156 EZT156 FBI156 FCX156 FEM156 FGB156 FHQ156 FJF156 FKU156 FMJ156 FNY156 FPN156 FRC156 FSR156 FUG156 FVV156 FXK156 FYZ156 GAO156 GCD156 GDS156 GFH156 GGW156 GIL156 GKA156 GLP156 GNE156 GOT156 GQI156 GRX156 GTM156 GVB156 GWQ156 GYF156 GZU156 HBJ156 HCY156 HEN156 HGC156 HHR156 HJG156 HKV156 HMK156 HNZ156 HPO156 HRD156 HSS156 HUH156 HVW156 HXL156 HZA156 IAP156 ICE156 IDT156 IFI156 IGX156 IIM156 IKB156 ILQ156 INF156 IOU156 IQJ156 IRY156 ITN156 IVC156 IWR156 IYG156 IZV156 JBK156 JCZ156 JEO156 JGD156 JHS156 JJH156 JKW156 JML156 JOA156 JPP156 JRE156 JST156 JUI156 JVX156 JXM156 JZB156 KAQ156 KCF156 KDU156 KFJ156 KGY156 KIN156 KKC156 KLR156 KNG156 KOV156 KQK156 KRZ156 KTO156 KVD156 KWS156 KYH156 KZW156 LBL156 LDA156 LEP156 LGE156 LHT156 LJI156 LKX156 LMM156 LOB156 LPQ156 LRF156 LSU156 LUJ156 LVY156 LXN156 LZC156 MAR156 MCG156 MDV156 MFK156 MGZ156 MIO156 MKD156 MLS156 MNH156 MOW156 MQL156 MSA156 MTP156 MVE156 MWT156 MYI156 MZX156 NBM156 NDB156 NEQ156 NGF156 NHU156 NJJ156 NKY156 NMN156 NOC156 NPR156 NRG156 NSV156 NUK156 NVZ156 NXO156 NZD156 OAS156 OCH156 ODW156 OFL156 OHA156 OIP156 OKE156 OLT156 ONI156 OOX156 OQM156 OSB156 OTQ156 OVF156 OWU156 OYJ156 OZY156 PBN156 PDC156 PER156 PGG156 PHV156 PJK156 PKZ156 PMO156 POD156 PPS156 PRH156 PSW156 PUL156 PWA156 PXP156 PZE156 QAT156 QCI156 QDX156 QFM156 QHB156 QIQ156 QKF156 QLU156 QNJ156 QOY156 QQN156 QSC156 QTR156 QVG156 QWV156 QYK156 QZZ156 RBO156 RDD156 RES156 RGH156 RHW156 RJL156 RLA156 RMP156 ROE156 RPT156 RRI156 RSX156 RUM156 RWB156 RXQ156 RZF156 SAU156 SCJ156 SDY156 SFN156 SHC156 SIR156 SKG156 SLV156 SNK156 SOZ156 SQO156 SSD156 STS156 SVH156 SWW156 SYL156 TAA156 TBP156 TDE156 TET156 TGI156 THX156 TJM156 TLB156 TMQ156 TOF156 TPU156 TRJ156 TSY156 TUN156 TWC156 TXR156 TZG156 UAV156 UCK156 UDZ156 UFO156 UHD156 UIS156 UKH156 ULW156 UNL156 UPA156 UQP156 USE156 UTT156 UVI156 UWX156 UYM156 VAB156 VBQ156 VDF156 VEU156 VGJ156 VHY156 VJN156 VLC156 VMR156 VOG156 VPV156 VRK156 VSZ156 VUO156 VWD156 VXS156 VZH156 WAW156 WCL156 WEA156 WFP156 WHE156 WIT156 WKI156 WLX156 WNM156 WPB156 WQQ156 WSF156 WTU156 WVJ156 WWY156 WYN156 XAC156 XBR156 XDG156 XEV156 Q110:Q1048576">
    <cfRule type="cellIs" dxfId="1" priority="6" stopIfTrue="1" operator="lessThanOrEqual">
      <formula>0</formula>
    </cfRule>
  </conditionalFormatting>
  <conditionalFormatting sqref="V1">
    <cfRule type="cellIs" dxfId="0" priority="256" stopIfTrue="1" operator="lessThanOrEqual">
      <formula>0</formula>
    </cfRule>
  </conditionalFormatting>
  <dataValidations count="2">
    <dataValidation type="whole" operator="greaterThan" allowBlank="1" showInputMessage="1" showErrorMessage="1" sqref="T52:T64 T66 T68:T119 T2:T46 T121 T124:T173 T177:T212 T214:T215 Y2:Y269 T217:T1048576" xr:uid="{00000000-0002-0000-0100-000001000000}">
      <formula1>0</formula1>
    </dataValidation>
    <dataValidation type="textLength" operator="equal" allowBlank="1" showInputMessage="1" showErrorMessage="1" sqref="H266:H269 I2:I265 D2:D1048576" xr:uid="{00000000-0002-0000-0100-000000000000}">
      <formula1>2</formula1>
    </dataValidation>
  </dataValidations>
  <hyperlinks>
    <hyperlink ref="P21" r:id="rId1" xr:uid="{139ECCDC-569C-4694-B393-4DAA47E19F38}"/>
    <hyperlink ref="Z28" r:id="rId2" xr:uid="{55B0EAA7-439F-4A2A-ABB8-A02C5A43DC71}"/>
    <hyperlink ref="Z32" r:id="rId3" xr:uid="{FEBCA91B-5584-45E8-846A-D15B8172C230}"/>
    <hyperlink ref="Z25" r:id="rId4" xr:uid="{259D3496-A7A8-49C1-8B9F-CE496C55B230}"/>
    <hyperlink ref="Z33" r:id="rId5" xr:uid="{FBC4848E-E157-4A0A-8962-B2B4ECF8B2A2}"/>
    <hyperlink ref="Z24" r:id="rId6" xr:uid="{55FF6BEA-8E51-452D-B7BD-78FE89D89C28}"/>
    <hyperlink ref="Z38" r:id="rId7" xr:uid="{6F890D76-FA46-4A55-82F3-3FCADF25029E}"/>
  </hyperlinks>
  <pageMargins left="0.70866141732283472" right="0.70866141732283472" top="0.74803149606299213" bottom="0.74803149606299213" header="0.31496062992125984" footer="0.31496062992125984"/>
  <pageSetup scale="10" orientation="landscape" r:id="rId8"/>
  <customProperties>
    <customPr name="_pios_id" r:id="rId9"/>
  </customProperties>
  <legacyDrawing r:id="rId10"/>
  <tableParts count="1">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3c8e3865-767b-4764-b698-82b419ada07a">
      <UserInfo>
        <DisplayName>MATIOVA Maria</DisplayName>
        <AccountId>11</AccountId>
        <AccountType/>
      </UserInfo>
    </SharedWithUsers>
    <_Flow_SignoffStatus xmlns="b5a14f68-bfae-4c5f-bab0-54bc0a7ff4b6" xsi:nil="true"/>
    <lcf76f155ced4ddcb4097134ff3c332f xmlns="a9921ce0-7a1f-431e-8865-ede2d13d0df2">
      <Terms xmlns="http://schemas.microsoft.com/office/infopath/2007/PartnerControls"/>
    </lcf76f155ced4ddcb4097134ff3c332f>
    <TaxCatchAll xmlns="172a39f2-39da-409a-9cb8-00866e20cf9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D1AF23EA87D0B43AD30C4ED8A7DFCBB" ma:contentTypeVersion="6" ma:contentTypeDescription="Create a new document." ma:contentTypeScope="" ma:versionID="b6ee5b539ca1b0555b8ef5b8fe7bf288">
  <xsd:schema xmlns:xsd="http://www.w3.org/2001/XMLSchema" xmlns:xs="http://www.w3.org/2001/XMLSchema" xmlns:p="http://schemas.microsoft.com/office/2006/metadata/properties" xmlns:ns2="3c8e3865-767b-4764-b698-82b419ada07a" xmlns:ns3="b5a14f68-bfae-4c5f-bab0-54bc0a7ff4b6" xmlns:ns4="a9921ce0-7a1f-431e-8865-ede2d13d0df2" xmlns:ns5="172a39f2-39da-409a-9cb8-00866e20cf9f" targetNamespace="http://schemas.microsoft.com/office/2006/metadata/properties" ma:root="true" ma:fieldsID="588da99522ba3017fea2f2c30c55e15f" ns2:_="" ns3:_="" ns4:_="" ns5:_="">
    <xsd:import namespace="3c8e3865-767b-4764-b698-82b419ada07a"/>
    <xsd:import namespace="b5a14f68-bfae-4c5f-bab0-54bc0a7ff4b6"/>
    <xsd:import namespace="a9921ce0-7a1f-431e-8865-ede2d13d0df2"/>
    <xsd:import namespace="172a39f2-39da-409a-9cb8-00866e20cf9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_Flow_SignoffStatus" minOccurs="0"/>
                <xsd:element ref="ns3:MediaLengthInSeconds" minOccurs="0"/>
                <xsd:element ref="ns4:lcf76f155ced4ddcb4097134ff3c332f" minOccurs="0"/>
                <xsd:element ref="ns5:TaxCatchAll"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8e3865-767b-4764-b698-82b419ada07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a14f68-bfae-4c5f-bab0-54bc0a7ff4b6"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9921ce0-7a1f-431e-8865-ede2d13d0df2" elementFormDefault="qualified">
    <xsd:import namespace="http://schemas.microsoft.com/office/2006/documentManagement/types"/>
    <xsd:import namespace="http://schemas.microsoft.com/office/infopath/2007/PartnerControls"/>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9cec1cc2-5b8e-42fe-ad3b-746beff2845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72a39f2-39da-409a-9cb8-00866e20cf9f"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aa1565dc-b7e3-4ab1-bb97-7f20f417d3e4}" ma:internalName="TaxCatchAll" ma:showField="CatchAllData" ma:web="172a39f2-39da-409a-9cb8-00866e20cf9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43AAF8-50B4-49D8-AD47-2BDC7DAFD6F4}">
  <ds:schemaRefs>
    <ds:schemaRef ds:uri="http://schemas.microsoft.com/office/2006/metadata/properties"/>
    <ds:schemaRef ds:uri="http://purl.org/dc/elements/1.1/"/>
    <ds:schemaRef ds:uri="http://schemas.microsoft.com/office/2006/documentManagement/types"/>
    <ds:schemaRef ds:uri="http://purl.org/dc/dcmitype/"/>
    <ds:schemaRef ds:uri="http://www.w3.org/XML/1998/namespace"/>
    <ds:schemaRef ds:uri="http://purl.org/dc/terms/"/>
    <ds:schemaRef ds:uri="http://schemas.microsoft.com/office/infopath/2007/PartnerControls"/>
    <ds:schemaRef ds:uri="http://schemas.openxmlformats.org/package/2006/metadata/core-properties"/>
    <ds:schemaRef ds:uri="172a39f2-39da-409a-9cb8-00866e20cf9f"/>
    <ds:schemaRef ds:uri="a9921ce0-7a1f-431e-8865-ede2d13d0df2"/>
    <ds:schemaRef ds:uri="b5a14f68-bfae-4c5f-bab0-54bc0a7ff4b6"/>
    <ds:schemaRef ds:uri="3c8e3865-767b-4764-b698-82b419ada07a"/>
  </ds:schemaRefs>
</ds:datastoreItem>
</file>

<file path=customXml/itemProps2.xml><?xml version="1.0" encoding="utf-8"?>
<ds:datastoreItem xmlns:ds="http://schemas.openxmlformats.org/officeDocument/2006/customXml" ds:itemID="{BB551ED4-D5FE-4261-BAC1-B148145659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8e3865-767b-4764-b698-82b419ada07a"/>
    <ds:schemaRef ds:uri="b5a14f68-bfae-4c5f-bab0-54bc0a7ff4b6"/>
    <ds:schemaRef ds:uri="a9921ce0-7a1f-431e-8865-ede2d13d0df2"/>
    <ds:schemaRef ds:uri="172a39f2-39da-409a-9cb8-00866e20cf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F9495C8-6139-460E-B934-9DB20402C7F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INE MM</vt:lpstr>
    </vt:vector>
  </TitlesOfParts>
  <Manager/>
  <Company>GEFCO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u442564 (MKr)</dc:creator>
  <cp:keywords/>
  <dc:description/>
  <cp:lastModifiedBy>DUGAS, Peter</cp:lastModifiedBy>
  <cp:revision/>
  <dcterms:created xsi:type="dcterms:W3CDTF">2014-03-25T07:53:53Z</dcterms:created>
  <dcterms:modified xsi:type="dcterms:W3CDTF">2024-02-09T15:33:46Z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0x0101007D1AF23EA87D0B43AD30C4ED8A7DFCBB</vt:lpwstr>
  </property>
  <property fmtid="{D5CDD505-2E9C-101B-9397-08002B2CF9AE}" pid="3" name="AuthorIds_UIVersion_460288">
    <vt:lpwstr>17</vt:lpwstr>
  </property>
  <property fmtid="{D5CDD505-2E9C-101B-9397-08002B2CF9AE}" pid="4" name="AuthorIds_UIVersion_460800">
    <vt:lpwstr>11</vt:lpwstr>
  </property>
  <property fmtid="{D5CDD505-2E9C-101B-9397-08002B2CF9AE}" pid="5" name="AuthorIds_UIVersion_802816">
    <vt:lpwstr>17</vt:lpwstr>
  </property>
  <property fmtid="{D5CDD505-2E9C-101B-9397-08002B2CF9AE}" pid="6" name="AuthorIds_UIVersion_803328">
    <vt:lpwstr>18</vt:lpwstr>
  </property>
  <property fmtid="{D5CDD505-2E9C-101B-9397-08002B2CF9AE}" pid="7" name="AuthorIds_UIVersion_859136">
    <vt:lpwstr>11</vt:lpwstr>
  </property>
  <property fmtid="{D5CDD505-2E9C-101B-9397-08002B2CF9AE}" pid="8" name="xd_ProgID">
    <vt:lpwstr/>
  </property>
  <property fmtid="{D5CDD505-2E9C-101B-9397-08002B2CF9AE}" pid="9" name="ComplianceAssetId">
    <vt:lpwstr/>
  </property>
  <property fmtid="{D5CDD505-2E9C-101B-9397-08002B2CF9AE}" pid="10" name="TemplateUrl">
    <vt:lpwstr/>
  </property>
  <property fmtid="{D5CDD505-2E9C-101B-9397-08002B2CF9AE}" pid="11" name="xd_Signature">
    <vt:bool>false</vt:bool>
  </property>
  <property fmtid="{D5CDD505-2E9C-101B-9397-08002B2CF9AE}" pid="12" name="Order">
    <vt:r8>89800</vt:r8>
  </property>
  <property fmtid="{D5CDD505-2E9C-101B-9397-08002B2CF9AE}" pid="13" name="MediaServiceImageTags">
    <vt:lpwstr/>
  </property>
</Properties>
</file>