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Georgia Tech\Academic\Management of Financial Institutions\Assignment 3\data\"/>
    </mc:Choice>
  </mc:AlternateContent>
  <xr:revisionPtr revIDLastSave="0" documentId="13_ncr:1_{64CB99BD-5C5F-4C24-A88A-DF22881CBD07}" xr6:coauthVersionLast="47" xr6:coauthVersionMax="47" xr10:uidLastSave="{00000000-0000-0000-0000-000000000000}"/>
  <bookViews>
    <workbookView xWindow="-98" yWindow="-98" windowWidth="20715" windowHeight="13276" activeTab="1" xr2:uid="{00000000-000D-0000-FFFF-FFFF00000000}"/>
  </bookViews>
  <sheets>
    <sheet name="Table of Contents" sheetId="1" r:id="rId1"/>
    <sheet name="Primary Dealer" sheetId="8" r:id="rId2"/>
    <sheet name="GCF Repo" sheetId="6" r:id="rId3"/>
    <sheet name="Triparty Repo" sheetId="9" r:id="rId4"/>
  </sheets>
  <definedNames>
    <definedName name="_xlnm.Print_Area" localSheetId="2">'GCF Repo'!$A$4:$D$22</definedName>
    <definedName name="_xlnm.Print_Area" localSheetId="1">'Primary Dealer'!$A$4:$D$31</definedName>
  </definedNames>
  <calcPr calcId="191029"/>
</workbook>
</file>

<file path=xl/calcChain.xml><?xml version="1.0" encoding="utf-8"?>
<calcChain xmlns="http://schemas.openxmlformats.org/spreadsheetml/2006/main">
  <c r="AD82" i="8" l="1"/>
  <c r="AE82" i="8"/>
  <c r="AF82" i="8"/>
  <c r="AH82" i="8"/>
  <c r="AI82" i="8"/>
  <c r="AJ82" i="8"/>
  <c r="AL82" i="8"/>
  <c r="AN82" i="8"/>
  <c r="AO82" i="8"/>
  <c r="AP82" i="8"/>
  <c r="AR82" i="8"/>
  <c r="AS82" i="8"/>
  <c r="AT82" i="8"/>
  <c r="AV82" i="8"/>
  <c r="DX117" i="9" l="1"/>
  <c r="DX118" i="9"/>
  <c r="DX119" i="9"/>
  <c r="DX104" i="9"/>
  <c r="DX97" i="9"/>
  <c r="DX99" i="9" s="1"/>
  <c r="DX98" i="9"/>
  <c r="DX32" i="9"/>
  <c r="DX56" i="9" s="1"/>
  <c r="DX35" i="9"/>
  <c r="DX36" i="9"/>
  <c r="DX37" i="9"/>
  <c r="DX38" i="9"/>
  <c r="DX39" i="9"/>
  <c r="DX40" i="9"/>
  <c r="DX41" i="9"/>
  <c r="DX42" i="9"/>
  <c r="DX43" i="9"/>
  <c r="DX44" i="9"/>
  <c r="DX45" i="9"/>
  <c r="DX46" i="9"/>
  <c r="DX48" i="9"/>
  <c r="DX49" i="9"/>
  <c r="DX50" i="9"/>
  <c r="DX51" i="9"/>
  <c r="DX52" i="9"/>
  <c r="DX53" i="9"/>
  <c r="DX54" i="9"/>
  <c r="DX55" i="9"/>
  <c r="DX16" i="9"/>
  <c r="N73" i="6"/>
  <c r="O73" i="6"/>
  <c r="R73" i="6"/>
  <c r="S73" i="6"/>
  <c r="V73" i="6"/>
  <c r="W73" i="6"/>
  <c r="Z73" i="6"/>
  <c r="AA73" i="6"/>
  <c r="AD48" i="8"/>
  <c r="AE48" i="8"/>
  <c r="AF48" i="8"/>
  <c r="AH48" i="8"/>
  <c r="AI48" i="8"/>
  <c r="AJ48" i="8"/>
  <c r="AL48" i="8"/>
  <c r="AN48" i="8"/>
  <c r="AO48" i="8"/>
  <c r="AP48" i="8"/>
  <c r="AR48" i="8"/>
  <c r="AS48" i="8"/>
  <c r="AT48" i="8"/>
  <c r="AV48" i="8"/>
  <c r="AD81" i="8"/>
  <c r="AE81" i="8"/>
  <c r="AF81" i="8"/>
  <c r="AH81" i="8"/>
  <c r="AI81" i="8"/>
  <c r="AJ81" i="8"/>
  <c r="AL81" i="8"/>
  <c r="AN81" i="8"/>
  <c r="AO81" i="8"/>
  <c r="AP81" i="8"/>
  <c r="AR81" i="8"/>
  <c r="AS81" i="8"/>
  <c r="AT81" i="8"/>
  <c r="AV81" i="8"/>
  <c r="DW118" i="9"/>
  <c r="DW117" i="9"/>
  <c r="DW119" i="9" s="1"/>
  <c r="DW104" i="9"/>
  <c r="DW98" i="9"/>
  <c r="DW97" i="9"/>
  <c r="DW32" i="9"/>
  <c r="DW35" i="9"/>
  <c r="DW36" i="9"/>
  <c r="DW37" i="9" s="1"/>
  <c r="DW38" i="9"/>
  <c r="DW39" i="9"/>
  <c r="DW40" i="9"/>
  <c r="DW41" i="9"/>
  <c r="DW42" i="9"/>
  <c r="DW43" i="9"/>
  <c r="DW44" i="9"/>
  <c r="DW45" i="9"/>
  <c r="DW46" i="9"/>
  <c r="DW48" i="9"/>
  <c r="DW49" i="9"/>
  <c r="DW50" i="9"/>
  <c r="DW51" i="9"/>
  <c r="DW52" i="9"/>
  <c r="DW53" i="9"/>
  <c r="DW54" i="9"/>
  <c r="DW55" i="9"/>
  <c r="DW16" i="9"/>
  <c r="DW56" i="9" s="1"/>
  <c r="N39" i="6"/>
  <c r="O39" i="6"/>
  <c r="R39" i="6"/>
  <c r="S39" i="6"/>
  <c r="V39" i="6"/>
  <c r="W39" i="6"/>
  <c r="Z39" i="6"/>
  <c r="AA39" i="6"/>
  <c r="N72" i="6"/>
  <c r="O72" i="6"/>
  <c r="R72" i="6"/>
  <c r="S72" i="6"/>
  <c r="V72" i="6"/>
  <c r="W72" i="6"/>
  <c r="Z72" i="6"/>
  <c r="AA72" i="6"/>
  <c r="DV117" i="9"/>
  <c r="DV119" i="9" s="1"/>
  <c r="DV118" i="9"/>
  <c r="DV104" i="9"/>
  <c r="DV97" i="9"/>
  <c r="DV98" i="9"/>
  <c r="DV99" i="9" s="1"/>
  <c r="DV32" i="9"/>
  <c r="DV35" i="9"/>
  <c r="DV36" i="9"/>
  <c r="DV38" i="9"/>
  <c r="DV39" i="9"/>
  <c r="DV40" i="9"/>
  <c r="DV41" i="9"/>
  <c r="DV42" i="9"/>
  <c r="DV43" i="9"/>
  <c r="DV45" i="9"/>
  <c r="DV46" i="9"/>
  <c r="DV48" i="9"/>
  <c r="DV49" i="9"/>
  <c r="DV50" i="9"/>
  <c r="DV51" i="9"/>
  <c r="DV52" i="9"/>
  <c r="DV53" i="9"/>
  <c r="DV54" i="9"/>
  <c r="DV55" i="9"/>
  <c r="DV16" i="9"/>
  <c r="AD80" i="8"/>
  <c r="AE80" i="8"/>
  <c r="AF80" i="8"/>
  <c r="AH80" i="8"/>
  <c r="AI80" i="8"/>
  <c r="AJ80" i="8"/>
  <c r="AL80" i="8"/>
  <c r="AN80" i="8"/>
  <c r="AO80" i="8"/>
  <c r="AP80" i="8"/>
  <c r="AR80" i="8"/>
  <c r="AS80" i="8"/>
  <c r="AT80" i="8"/>
  <c r="AV80" i="8"/>
  <c r="DV44" i="9" l="1"/>
  <c r="DW47" i="9"/>
  <c r="DV37" i="9"/>
  <c r="DV56" i="9"/>
  <c r="DX47" i="9"/>
  <c r="DW99" i="9"/>
  <c r="DV47" i="9"/>
  <c r="N71" i="6"/>
  <c r="O71" i="6"/>
  <c r="R71" i="6"/>
  <c r="S71" i="6"/>
  <c r="V71" i="6"/>
  <c r="W71" i="6"/>
  <c r="Z71" i="6"/>
  <c r="AA71" i="6"/>
  <c r="AL37" i="8"/>
  <c r="AJ37" i="8"/>
  <c r="AI37" i="8"/>
  <c r="AH37" i="8"/>
  <c r="AF37" i="8"/>
  <c r="AE37" i="8"/>
  <c r="AD37" i="8"/>
  <c r="AD79" i="8"/>
  <c r="AE79" i="8"/>
  <c r="AF79" i="8"/>
  <c r="AH79" i="8"/>
  <c r="AI79" i="8"/>
  <c r="AJ79" i="8"/>
  <c r="AN79" i="8"/>
  <c r="AO79" i="8"/>
  <c r="AP79" i="8"/>
  <c r="AR79" i="8"/>
  <c r="AS79" i="8"/>
  <c r="AT79" i="8"/>
  <c r="AV79" i="8"/>
  <c r="DU32" i="9" l="1"/>
  <c r="DU118" i="9"/>
  <c r="DU117" i="9"/>
  <c r="DU104" i="9"/>
  <c r="DU98" i="9"/>
  <c r="DU97" i="9"/>
  <c r="DU55" i="9"/>
  <c r="DU54" i="9"/>
  <c r="DU53" i="9"/>
  <c r="DU52" i="9"/>
  <c r="DU51" i="9"/>
  <c r="DU50" i="9"/>
  <c r="DU49" i="9"/>
  <c r="DU48" i="9"/>
  <c r="DU46" i="9"/>
  <c r="DU45" i="9"/>
  <c r="DU43" i="9"/>
  <c r="DU42" i="9"/>
  <c r="DU41" i="9"/>
  <c r="DU40" i="9"/>
  <c r="DU39" i="9"/>
  <c r="DU38" i="9"/>
  <c r="DU36" i="9"/>
  <c r="DU35" i="9"/>
  <c r="DU16" i="9"/>
  <c r="DU56" i="9" l="1"/>
  <c r="DU44" i="9"/>
  <c r="DU47" i="9"/>
  <c r="DU119" i="9"/>
  <c r="DU99" i="9"/>
  <c r="DU37" i="9"/>
  <c r="N70" i="6"/>
  <c r="O70" i="6"/>
  <c r="R70" i="6"/>
  <c r="S70" i="6"/>
  <c r="V70" i="6"/>
  <c r="W70" i="6"/>
  <c r="Z70" i="6"/>
  <c r="AA70" i="6"/>
  <c r="S28" i="6" l="1"/>
  <c r="R28" i="6"/>
  <c r="O28" i="6"/>
  <c r="N28" i="6"/>
  <c r="DT117" i="9"/>
  <c r="DT118" i="9"/>
  <c r="DT119" i="9" s="1"/>
  <c r="DT104" i="9"/>
  <c r="DT97" i="9"/>
  <c r="DT98" i="9"/>
  <c r="DT35" i="9"/>
  <c r="DT36" i="9"/>
  <c r="DT38" i="9"/>
  <c r="DT39" i="9"/>
  <c r="DT40" i="9"/>
  <c r="DT41" i="9"/>
  <c r="DT42" i="9"/>
  <c r="DT43" i="9"/>
  <c r="DT45" i="9"/>
  <c r="DT46" i="9"/>
  <c r="DT48" i="9"/>
  <c r="DT49" i="9"/>
  <c r="DT50" i="9"/>
  <c r="DT51" i="9"/>
  <c r="DT52" i="9"/>
  <c r="DT53" i="9"/>
  <c r="DT54" i="9"/>
  <c r="DT55" i="9"/>
  <c r="DT32" i="9"/>
  <c r="DT56" i="9" s="1"/>
  <c r="DT16" i="9"/>
  <c r="AD47" i="8"/>
  <c r="AE47" i="8"/>
  <c r="AF47" i="8"/>
  <c r="AH47" i="8"/>
  <c r="AI47" i="8"/>
  <c r="AJ47" i="8"/>
  <c r="AN47" i="8"/>
  <c r="AO47" i="8"/>
  <c r="AP47" i="8"/>
  <c r="AR47" i="8"/>
  <c r="AS47" i="8"/>
  <c r="AT47" i="8"/>
  <c r="AV47" i="8"/>
  <c r="AD78" i="8"/>
  <c r="AE78" i="8"/>
  <c r="AF78" i="8"/>
  <c r="AH78" i="8"/>
  <c r="AI78" i="8"/>
  <c r="AJ78" i="8"/>
  <c r="AN78" i="8"/>
  <c r="AO78" i="8"/>
  <c r="AP78" i="8"/>
  <c r="AR78" i="8"/>
  <c r="AS78" i="8"/>
  <c r="AT78" i="8"/>
  <c r="DT99" i="9" l="1"/>
  <c r="DT47" i="9"/>
  <c r="DT37" i="9"/>
  <c r="DT44" i="9"/>
  <c r="AL47" i="8"/>
  <c r="N69" i="6"/>
  <c r="O69" i="6"/>
  <c r="R69" i="6"/>
  <c r="S69" i="6"/>
  <c r="V69" i="6"/>
  <c r="W69" i="6"/>
  <c r="Z69" i="6"/>
  <c r="AA69" i="6"/>
  <c r="N38" i="6"/>
  <c r="O38" i="6"/>
  <c r="R38" i="6"/>
  <c r="S38" i="6"/>
  <c r="V38" i="6"/>
  <c r="W38" i="6"/>
  <c r="Z38" i="6"/>
  <c r="AA38" i="6"/>
  <c r="N25" i="6"/>
  <c r="O25" i="6"/>
  <c r="R25" i="6"/>
  <c r="S25" i="6"/>
  <c r="DS117" i="9" l="1"/>
  <c r="DS118" i="9"/>
  <c r="DS104" i="9"/>
  <c r="DS97" i="9"/>
  <c r="DS98" i="9"/>
  <c r="DS35" i="9"/>
  <c r="DS36" i="9"/>
  <c r="DS38" i="9"/>
  <c r="DS39" i="9"/>
  <c r="DS40" i="9"/>
  <c r="DS41" i="9"/>
  <c r="DS42" i="9"/>
  <c r="DS43" i="9"/>
  <c r="DS45" i="9"/>
  <c r="DS46" i="9"/>
  <c r="DS48" i="9"/>
  <c r="DS49" i="9"/>
  <c r="DS50" i="9"/>
  <c r="DS51" i="9"/>
  <c r="DS52" i="9"/>
  <c r="DS53" i="9"/>
  <c r="DS54" i="9"/>
  <c r="DS55" i="9"/>
  <c r="DS32" i="9"/>
  <c r="DS16" i="9"/>
  <c r="N68" i="6"/>
  <c r="O68" i="6"/>
  <c r="R68" i="6"/>
  <c r="S68" i="6"/>
  <c r="V68" i="6"/>
  <c r="W68" i="6"/>
  <c r="Z68" i="6"/>
  <c r="AA68" i="6"/>
  <c r="DS37" i="9" l="1"/>
  <c r="DS56" i="9"/>
  <c r="DS44" i="9"/>
  <c r="DS119" i="9"/>
  <c r="DS47" i="9"/>
  <c r="DS99" i="9"/>
  <c r="AD77" i="8"/>
  <c r="AE77" i="8"/>
  <c r="AF77" i="8"/>
  <c r="AH77" i="8"/>
  <c r="AI77" i="8"/>
  <c r="AJ77" i="8"/>
  <c r="AN77" i="8"/>
  <c r="AO77" i="8"/>
  <c r="AP77" i="8"/>
  <c r="AR77" i="8"/>
  <c r="AS77" i="8"/>
  <c r="AT77" i="8"/>
  <c r="AL78" i="8"/>
  <c r="AL79" i="8"/>
  <c r="AL77" i="8" l="1"/>
  <c r="AV78" i="8"/>
  <c r="AV77" i="8"/>
  <c r="DR118" i="9"/>
  <c r="DR117" i="9"/>
  <c r="DR104" i="9"/>
  <c r="DR98" i="9"/>
  <c r="DR97" i="9"/>
  <c r="DR32" i="9"/>
  <c r="DR16" i="9"/>
  <c r="BW55" i="9"/>
  <c r="BX55" i="9"/>
  <c r="BY55" i="9"/>
  <c r="BZ55" i="9"/>
  <c r="CA55" i="9"/>
  <c r="CB55" i="9"/>
  <c r="CC55" i="9"/>
  <c r="CD55" i="9"/>
  <c r="CE55" i="9"/>
  <c r="CF55" i="9"/>
  <c r="CG55" i="9"/>
  <c r="CH55" i="9"/>
  <c r="CI55" i="9"/>
  <c r="CJ55" i="9"/>
  <c r="CK55" i="9"/>
  <c r="CL55" i="9"/>
  <c r="CM55" i="9"/>
  <c r="CN55" i="9"/>
  <c r="CO55" i="9"/>
  <c r="CP55" i="9"/>
  <c r="CQ55" i="9"/>
  <c r="CR55" i="9"/>
  <c r="CS55" i="9"/>
  <c r="CT55" i="9"/>
  <c r="CU55" i="9"/>
  <c r="CV55" i="9"/>
  <c r="CW55" i="9"/>
  <c r="CX55" i="9"/>
  <c r="CY55" i="9"/>
  <c r="CZ55" i="9"/>
  <c r="DA55" i="9"/>
  <c r="DB55" i="9"/>
  <c r="DC55" i="9"/>
  <c r="DD55" i="9"/>
  <c r="DE55" i="9"/>
  <c r="DF55" i="9"/>
  <c r="DG55" i="9"/>
  <c r="DH55" i="9"/>
  <c r="DI55" i="9"/>
  <c r="DJ55" i="9"/>
  <c r="DK55" i="9"/>
  <c r="DL55" i="9"/>
  <c r="DM55" i="9"/>
  <c r="DN55" i="9"/>
  <c r="DO55" i="9"/>
  <c r="DP55" i="9"/>
  <c r="DQ55" i="9"/>
  <c r="BW52" i="9"/>
  <c r="BX52" i="9"/>
  <c r="BY52" i="9"/>
  <c r="BZ52" i="9"/>
  <c r="CA52" i="9"/>
  <c r="CB52" i="9"/>
  <c r="CC52" i="9"/>
  <c r="CD52" i="9"/>
  <c r="CE52" i="9"/>
  <c r="CF52" i="9"/>
  <c r="CG52" i="9"/>
  <c r="CH52" i="9"/>
  <c r="CI52" i="9"/>
  <c r="CJ52" i="9"/>
  <c r="CK52" i="9"/>
  <c r="CL52" i="9"/>
  <c r="CM52" i="9"/>
  <c r="CN52" i="9"/>
  <c r="CO52" i="9"/>
  <c r="CP52" i="9"/>
  <c r="CQ52" i="9"/>
  <c r="CR52" i="9"/>
  <c r="CS52" i="9"/>
  <c r="CT35" i="9"/>
  <c r="CU35" i="9"/>
  <c r="CV35" i="9"/>
  <c r="CW35" i="9"/>
  <c r="CX35" i="9"/>
  <c r="CY35" i="9"/>
  <c r="CZ35" i="9"/>
  <c r="DA35" i="9"/>
  <c r="DA37" i="9" s="1"/>
  <c r="DB35" i="9"/>
  <c r="DC35" i="9"/>
  <c r="DD35" i="9"/>
  <c r="DE35" i="9"/>
  <c r="DF35" i="9"/>
  <c r="DG35" i="9"/>
  <c r="DH35" i="9"/>
  <c r="DI35" i="9"/>
  <c r="DJ35" i="9"/>
  <c r="DK35" i="9"/>
  <c r="DL35" i="9"/>
  <c r="DM35" i="9"/>
  <c r="DN35" i="9"/>
  <c r="DO35" i="9"/>
  <c r="CT36" i="9"/>
  <c r="CU36" i="9"/>
  <c r="CV36" i="9"/>
  <c r="CW36" i="9"/>
  <c r="CX36" i="9"/>
  <c r="CY36" i="9"/>
  <c r="CZ36" i="9"/>
  <c r="DA36" i="9"/>
  <c r="DB36" i="9"/>
  <c r="DC36" i="9"/>
  <c r="DD36" i="9"/>
  <c r="DE36" i="9"/>
  <c r="DF36" i="9"/>
  <c r="DF37" i="9" s="1"/>
  <c r="DG36" i="9"/>
  <c r="DH36" i="9"/>
  <c r="DI36" i="9"/>
  <c r="DJ36" i="9"/>
  <c r="DK36" i="9"/>
  <c r="DL36" i="9"/>
  <c r="DM36" i="9"/>
  <c r="DN36" i="9"/>
  <c r="DO36" i="9"/>
  <c r="CT38" i="9"/>
  <c r="CU38" i="9"/>
  <c r="CV38" i="9"/>
  <c r="CW38" i="9"/>
  <c r="CX38" i="9"/>
  <c r="CY38" i="9"/>
  <c r="CZ38" i="9"/>
  <c r="DA38" i="9"/>
  <c r="DB38" i="9"/>
  <c r="DC38" i="9"/>
  <c r="DD38" i="9"/>
  <c r="DE38" i="9"/>
  <c r="DF38" i="9"/>
  <c r="DG38" i="9"/>
  <c r="DH38" i="9"/>
  <c r="DI38" i="9"/>
  <c r="DJ38" i="9"/>
  <c r="DK38" i="9"/>
  <c r="DL38" i="9"/>
  <c r="DM38" i="9"/>
  <c r="DN38" i="9"/>
  <c r="DO38" i="9"/>
  <c r="CT39" i="9"/>
  <c r="CU39" i="9"/>
  <c r="CV39" i="9"/>
  <c r="CW39" i="9"/>
  <c r="CX39" i="9"/>
  <c r="CY39" i="9"/>
  <c r="CZ39" i="9"/>
  <c r="DA39" i="9"/>
  <c r="DB39" i="9"/>
  <c r="DC39" i="9"/>
  <c r="DD39" i="9"/>
  <c r="DE39" i="9"/>
  <c r="DF39" i="9"/>
  <c r="DG39" i="9"/>
  <c r="DH39" i="9"/>
  <c r="DI39" i="9"/>
  <c r="DJ39" i="9"/>
  <c r="DK39" i="9"/>
  <c r="DL39" i="9"/>
  <c r="DM39" i="9"/>
  <c r="DN39" i="9"/>
  <c r="DO39" i="9"/>
  <c r="CT40" i="9"/>
  <c r="CU40" i="9"/>
  <c r="CV40" i="9"/>
  <c r="CW40" i="9"/>
  <c r="CX40" i="9"/>
  <c r="CY40" i="9"/>
  <c r="CZ40" i="9"/>
  <c r="DA40" i="9"/>
  <c r="DB40" i="9"/>
  <c r="DC40" i="9"/>
  <c r="DD40" i="9"/>
  <c r="DE40" i="9"/>
  <c r="DF40" i="9"/>
  <c r="DG40" i="9"/>
  <c r="DH40" i="9"/>
  <c r="DI40" i="9"/>
  <c r="DJ40" i="9"/>
  <c r="DK40" i="9"/>
  <c r="DL40" i="9"/>
  <c r="DM40" i="9"/>
  <c r="DN40" i="9"/>
  <c r="DO40" i="9"/>
  <c r="CT41" i="9"/>
  <c r="CU41" i="9"/>
  <c r="CV41" i="9"/>
  <c r="CW41" i="9"/>
  <c r="CX41" i="9"/>
  <c r="CY41" i="9"/>
  <c r="CZ41" i="9"/>
  <c r="DA41" i="9"/>
  <c r="DB41" i="9"/>
  <c r="DC41" i="9"/>
  <c r="DD41" i="9"/>
  <c r="DE41" i="9"/>
  <c r="DF41" i="9"/>
  <c r="DG41" i="9"/>
  <c r="DH41" i="9"/>
  <c r="DI41" i="9"/>
  <c r="DJ41" i="9"/>
  <c r="DK41" i="9"/>
  <c r="DL41" i="9"/>
  <c r="DM41" i="9"/>
  <c r="DN41" i="9"/>
  <c r="DO41" i="9"/>
  <c r="CT42" i="9"/>
  <c r="CU42" i="9"/>
  <c r="CV42" i="9"/>
  <c r="CW42" i="9"/>
  <c r="CX42" i="9"/>
  <c r="CY42" i="9"/>
  <c r="CZ42" i="9"/>
  <c r="DA42" i="9"/>
  <c r="DB42" i="9"/>
  <c r="DC42" i="9"/>
  <c r="DD42" i="9"/>
  <c r="DE42" i="9"/>
  <c r="DF42" i="9"/>
  <c r="DG42" i="9"/>
  <c r="DH42" i="9"/>
  <c r="DI42" i="9"/>
  <c r="DJ42" i="9"/>
  <c r="DK42" i="9"/>
  <c r="DL42" i="9"/>
  <c r="DM42" i="9"/>
  <c r="DN42" i="9"/>
  <c r="DO42" i="9"/>
  <c r="CT43" i="9"/>
  <c r="CT44" i="9" s="1"/>
  <c r="CU43" i="9"/>
  <c r="CV43" i="9"/>
  <c r="CW43" i="9"/>
  <c r="CX43" i="9"/>
  <c r="CY43" i="9"/>
  <c r="CZ43" i="9"/>
  <c r="DA43" i="9"/>
  <c r="DB43" i="9"/>
  <c r="DC43" i="9"/>
  <c r="DD43" i="9"/>
  <c r="DE43" i="9"/>
  <c r="DF43" i="9"/>
  <c r="DG43" i="9"/>
  <c r="DH43" i="9"/>
  <c r="DI43" i="9"/>
  <c r="DJ43" i="9"/>
  <c r="DK43" i="9"/>
  <c r="DL43" i="9"/>
  <c r="DM43" i="9"/>
  <c r="DN43" i="9"/>
  <c r="DO43" i="9"/>
  <c r="CT45" i="9"/>
  <c r="CU45" i="9"/>
  <c r="CV45" i="9"/>
  <c r="CW45" i="9"/>
  <c r="CX45" i="9"/>
  <c r="CY45" i="9"/>
  <c r="CZ45" i="9"/>
  <c r="CZ47" i="9" s="1"/>
  <c r="DA45" i="9"/>
  <c r="DB45" i="9"/>
  <c r="DC45" i="9"/>
  <c r="DD45" i="9"/>
  <c r="DE45" i="9"/>
  <c r="DF45" i="9"/>
  <c r="DG45" i="9"/>
  <c r="DH45" i="9"/>
  <c r="DI45" i="9"/>
  <c r="DJ45" i="9"/>
  <c r="DK45" i="9"/>
  <c r="DL45" i="9"/>
  <c r="DM45" i="9"/>
  <c r="DN45" i="9"/>
  <c r="DO45" i="9"/>
  <c r="CT46" i="9"/>
  <c r="CU46" i="9"/>
  <c r="CV46" i="9"/>
  <c r="CW46" i="9"/>
  <c r="CX46" i="9"/>
  <c r="CY46" i="9"/>
  <c r="CZ46" i="9"/>
  <c r="DA46" i="9"/>
  <c r="DB46" i="9"/>
  <c r="DC46" i="9"/>
  <c r="DD46" i="9"/>
  <c r="DE46" i="9"/>
  <c r="DF46" i="9"/>
  <c r="DG46" i="9"/>
  <c r="DH46" i="9"/>
  <c r="DI46" i="9"/>
  <c r="DJ46" i="9"/>
  <c r="DK46" i="9"/>
  <c r="DL46" i="9"/>
  <c r="DM46" i="9"/>
  <c r="DN46" i="9"/>
  <c r="DO46" i="9"/>
  <c r="CT48" i="9"/>
  <c r="CU48" i="9"/>
  <c r="CV48" i="9"/>
  <c r="CW48" i="9"/>
  <c r="CX48" i="9"/>
  <c r="CY48" i="9"/>
  <c r="CZ48" i="9"/>
  <c r="DA48" i="9"/>
  <c r="DB48" i="9"/>
  <c r="DC48" i="9"/>
  <c r="DD48" i="9"/>
  <c r="DE48" i="9"/>
  <c r="DF48" i="9"/>
  <c r="DG48" i="9"/>
  <c r="DH48" i="9"/>
  <c r="DI48" i="9"/>
  <c r="DJ48" i="9"/>
  <c r="DK48" i="9"/>
  <c r="DL48" i="9"/>
  <c r="DM48" i="9"/>
  <c r="DN48" i="9"/>
  <c r="DO48" i="9"/>
  <c r="CT49" i="9"/>
  <c r="CU49" i="9"/>
  <c r="CV49" i="9"/>
  <c r="CW49" i="9"/>
  <c r="CX49" i="9"/>
  <c r="CY49" i="9"/>
  <c r="CZ49" i="9"/>
  <c r="DA49" i="9"/>
  <c r="DB49" i="9"/>
  <c r="DC49" i="9"/>
  <c r="DD49" i="9"/>
  <c r="DE49" i="9"/>
  <c r="DF49" i="9"/>
  <c r="DG49" i="9"/>
  <c r="DH49" i="9"/>
  <c r="DI49" i="9"/>
  <c r="DJ49" i="9"/>
  <c r="DK49" i="9"/>
  <c r="DL49" i="9"/>
  <c r="DM49" i="9"/>
  <c r="DN49" i="9"/>
  <c r="DO49" i="9"/>
  <c r="CT50" i="9"/>
  <c r="CU50" i="9"/>
  <c r="CV50" i="9"/>
  <c r="CW50" i="9"/>
  <c r="CX50" i="9"/>
  <c r="CY50" i="9"/>
  <c r="CZ50" i="9"/>
  <c r="DA50" i="9"/>
  <c r="DB50" i="9"/>
  <c r="DC50" i="9"/>
  <c r="DD50" i="9"/>
  <c r="DE50" i="9"/>
  <c r="DF50" i="9"/>
  <c r="DG50" i="9"/>
  <c r="DH50" i="9"/>
  <c r="DI50" i="9"/>
  <c r="DJ50" i="9"/>
  <c r="DK50" i="9"/>
  <c r="DL50" i="9"/>
  <c r="DM50" i="9"/>
  <c r="DN50" i="9"/>
  <c r="DO50" i="9"/>
  <c r="CT51" i="9"/>
  <c r="CU51" i="9"/>
  <c r="CV51" i="9"/>
  <c r="CW51" i="9"/>
  <c r="CX51" i="9"/>
  <c r="CY51" i="9"/>
  <c r="CZ51" i="9"/>
  <c r="DA51" i="9"/>
  <c r="DB51" i="9"/>
  <c r="DC51" i="9"/>
  <c r="DD51" i="9"/>
  <c r="DE51" i="9"/>
  <c r="DF51" i="9"/>
  <c r="DG51" i="9"/>
  <c r="DH51" i="9"/>
  <c r="DI51" i="9"/>
  <c r="DJ51" i="9"/>
  <c r="DK51" i="9"/>
  <c r="DL51" i="9"/>
  <c r="DM51" i="9"/>
  <c r="DN51" i="9"/>
  <c r="DO51" i="9"/>
  <c r="CT52" i="9"/>
  <c r="CU52" i="9"/>
  <c r="CV52" i="9"/>
  <c r="CW52" i="9"/>
  <c r="CX52" i="9"/>
  <c r="CY52" i="9"/>
  <c r="CZ52" i="9"/>
  <c r="DA52" i="9"/>
  <c r="DB52" i="9"/>
  <c r="DC52" i="9"/>
  <c r="DD52" i="9"/>
  <c r="DE52" i="9"/>
  <c r="DF52" i="9"/>
  <c r="DG52" i="9"/>
  <c r="DH52" i="9"/>
  <c r="DI52" i="9"/>
  <c r="DJ52" i="9"/>
  <c r="DK52" i="9"/>
  <c r="DL52" i="9"/>
  <c r="DM52" i="9"/>
  <c r="DN52" i="9"/>
  <c r="DO52" i="9"/>
  <c r="CT53" i="9"/>
  <c r="CU53" i="9"/>
  <c r="CV53" i="9"/>
  <c r="CW53" i="9"/>
  <c r="CX53" i="9"/>
  <c r="CY53" i="9"/>
  <c r="CZ53" i="9"/>
  <c r="DA53" i="9"/>
  <c r="DB53" i="9"/>
  <c r="DC53" i="9"/>
  <c r="DD53" i="9"/>
  <c r="DE53" i="9"/>
  <c r="DF53" i="9"/>
  <c r="DG53" i="9"/>
  <c r="DH53" i="9"/>
  <c r="DI53" i="9"/>
  <c r="DJ53" i="9"/>
  <c r="DK53" i="9"/>
  <c r="DL53" i="9"/>
  <c r="DM53" i="9"/>
  <c r="DN53" i="9"/>
  <c r="DO53" i="9"/>
  <c r="CT54" i="9"/>
  <c r="CU54" i="9"/>
  <c r="CV54" i="9"/>
  <c r="CW54" i="9"/>
  <c r="CX54" i="9"/>
  <c r="CY54" i="9"/>
  <c r="CZ54" i="9"/>
  <c r="DA54" i="9"/>
  <c r="DB54" i="9"/>
  <c r="DC54" i="9"/>
  <c r="DD54" i="9"/>
  <c r="DE54" i="9"/>
  <c r="DF54" i="9"/>
  <c r="DG54" i="9"/>
  <c r="DH54" i="9"/>
  <c r="DI54" i="9"/>
  <c r="DJ54" i="9"/>
  <c r="DK54" i="9"/>
  <c r="DL54" i="9"/>
  <c r="DM54" i="9"/>
  <c r="DN54" i="9"/>
  <c r="DO54" i="9"/>
  <c r="CT56" i="9"/>
  <c r="CU56" i="9"/>
  <c r="CV56" i="9"/>
  <c r="CW56" i="9"/>
  <c r="CX56" i="9"/>
  <c r="CY56" i="9"/>
  <c r="CZ56" i="9"/>
  <c r="DA56" i="9"/>
  <c r="DB56" i="9"/>
  <c r="DC56" i="9"/>
  <c r="DD56" i="9"/>
  <c r="DE56" i="9"/>
  <c r="DF56" i="9"/>
  <c r="DG56" i="9"/>
  <c r="DH56" i="9"/>
  <c r="DI56" i="9"/>
  <c r="DJ56" i="9"/>
  <c r="DK56" i="9"/>
  <c r="DL56" i="9"/>
  <c r="DM56" i="9"/>
  <c r="DN56" i="9"/>
  <c r="DO56" i="9"/>
  <c r="DP35" i="9"/>
  <c r="DQ35" i="9"/>
  <c r="DP36" i="9"/>
  <c r="DQ36" i="9"/>
  <c r="DP38" i="9"/>
  <c r="DQ38" i="9"/>
  <c r="DP39" i="9"/>
  <c r="DQ39" i="9"/>
  <c r="DP40" i="9"/>
  <c r="DQ40" i="9"/>
  <c r="DP41" i="9"/>
  <c r="DQ41" i="9"/>
  <c r="DP42" i="9"/>
  <c r="DQ42" i="9"/>
  <c r="DP43" i="9"/>
  <c r="DQ43" i="9"/>
  <c r="DP45" i="9"/>
  <c r="DQ45" i="9"/>
  <c r="DP46" i="9"/>
  <c r="DQ46" i="9"/>
  <c r="DP48" i="9"/>
  <c r="DQ48" i="9"/>
  <c r="DP49" i="9"/>
  <c r="DQ49" i="9"/>
  <c r="DP50" i="9"/>
  <c r="DQ50" i="9"/>
  <c r="DP51" i="9"/>
  <c r="DQ51" i="9"/>
  <c r="DP52" i="9"/>
  <c r="DQ52" i="9"/>
  <c r="DP53" i="9"/>
  <c r="DQ53" i="9"/>
  <c r="DP54" i="9"/>
  <c r="DQ54" i="9"/>
  <c r="DP56" i="9"/>
  <c r="DQ56" i="9"/>
  <c r="DR55" i="9"/>
  <c r="DR54" i="9"/>
  <c r="DR53" i="9"/>
  <c r="DR52" i="9"/>
  <c r="DR49" i="9"/>
  <c r="DR50" i="9"/>
  <c r="DR51" i="9"/>
  <c r="DR48" i="9"/>
  <c r="DR46" i="9"/>
  <c r="DR45" i="9"/>
  <c r="DR42" i="9"/>
  <c r="DR43" i="9"/>
  <c r="DR41" i="9"/>
  <c r="DR40" i="9"/>
  <c r="DR39" i="9"/>
  <c r="DR38" i="9"/>
  <c r="DR36" i="9"/>
  <c r="DR35" i="9"/>
  <c r="DN44" i="9" l="1"/>
  <c r="DL44" i="9"/>
  <c r="CT37" i="9"/>
  <c r="DH44" i="9"/>
  <c r="CZ44" i="9"/>
  <c r="DK44" i="9"/>
  <c r="DJ47" i="9"/>
  <c r="DA47" i="9"/>
  <c r="CT47" i="9"/>
  <c r="DP47" i="9"/>
  <c r="DM47" i="9"/>
  <c r="CU44" i="9"/>
  <c r="DM37" i="9"/>
  <c r="DR47" i="9"/>
  <c r="DR119" i="9"/>
  <c r="DQ47" i="9"/>
  <c r="DQ37" i="9"/>
  <c r="DO47" i="9"/>
  <c r="DK47" i="9"/>
  <c r="DG47" i="9"/>
  <c r="DC47" i="9"/>
  <c r="CY47" i="9"/>
  <c r="CU47" i="9"/>
  <c r="DI47" i="9"/>
  <c r="DE47" i="9"/>
  <c r="CW47" i="9"/>
  <c r="DD44" i="9"/>
  <c r="CV44" i="9"/>
  <c r="DJ44" i="9"/>
  <c r="DF44" i="9"/>
  <c r="DB44" i="9"/>
  <c r="CX44" i="9"/>
  <c r="DL37" i="9"/>
  <c r="DH37" i="9"/>
  <c r="DD37" i="9"/>
  <c r="CZ37" i="9"/>
  <c r="CV37" i="9"/>
  <c r="DN37" i="9"/>
  <c r="DJ37" i="9"/>
  <c r="DB37" i="9"/>
  <c r="CX37" i="9"/>
  <c r="DO37" i="9"/>
  <c r="DK37" i="9"/>
  <c r="DG37" i="9"/>
  <c r="DC37" i="9"/>
  <c r="CY37" i="9"/>
  <c r="CU37" i="9"/>
  <c r="DI37" i="9"/>
  <c r="CW37" i="9"/>
  <c r="DR99" i="9"/>
  <c r="DR44" i="9"/>
  <c r="DP44" i="9"/>
  <c r="DL47" i="9"/>
  <c r="DH47" i="9"/>
  <c r="DD47" i="9"/>
  <c r="CV47" i="9"/>
  <c r="DN47" i="9"/>
  <c r="DF47" i="9"/>
  <c r="DB47" i="9"/>
  <c r="CX47" i="9"/>
  <c r="DM44" i="9"/>
  <c r="DI44" i="9"/>
  <c r="DE44" i="9"/>
  <c r="DA44" i="9"/>
  <c r="CW44" i="9"/>
  <c r="DO44" i="9"/>
  <c r="DG44" i="9"/>
  <c r="DC44" i="9"/>
  <c r="CY44" i="9"/>
  <c r="DR56" i="9"/>
  <c r="DE37" i="9"/>
  <c r="DP37" i="9"/>
  <c r="DR37" i="9"/>
  <c r="DQ44" i="9"/>
  <c r="N67" i="6"/>
  <c r="O67" i="6"/>
  <c r="R67" i="6"/>
  <c r="S67" i="6"/>
  <c r="V67" i="6"/>
  <c r="W67" i="6"/>
  <c r="Z67" i="6"/>
  <c r="AA67" i="6"/>
  <c r="AA37" i="6" l="1"/>
  <c r="Z37" i="6"/>
  <c r="W37" i="6"/>
  <c r="V37" i="6"/>
  <c r="AA36" i="6"/>
  <c r="Z36" i="6"/>
  <c r="W36" i="6"/>
  <c r="V36" i="6"/>
  <c r="AA35" i="6"/>
  <c r="Z35" i="6"/>
  <c r="W35" i="6"/>
  <c r="V35" i="6"/>
  <c r="AA34" i="6"/>
  <c r="Z34" i="6"/>
  <c r="W34" i="6"/>
  <c r="V34" i="6"/>
  <c r="AA33" i="6"/>
  <c r="Z33" i="6"/>
  <c r="W33" i="6"/>
  <c r="V33" i="6"/>
  <c r="AA32" i="6"/>
  <c r="Z32" i="6"/>
  <c r="W32" i="6"/>
  <c r="V32" i="6"/>
  <c r="AA31" i="6"/>
  <c r="Z31" i="6"/>
  <c r="W31" i="6"/>
  <c r="V31" i="6"/>
  <c r="AV46" i="8"/>
  <c r="AT46" i="8"/>
  <c r="AS46" i="8"/>
  <c r="AR46" i="8"/>
  <c r="AP46" i="8"/>
  <c r="AO46" i="8"/>
  <c r="AN46" i="8"/>
  <c r="AV45" i="8"/>
  <c r="AT45" i="8"/>
  <c r="AS45" i="8"/>
  <c r="AR45" i="8"/>
  <c r="AP45" i="8"/>
  <c r="AO45" i="8"/>
  <c r="AN45" i="8"/>
  <c r="AV44" i="8"/>
  <c r="AT44" i="8"/>
  <c r="AS44" i="8"/>
  <c r="AR44" i="8"/>
  <c r="AP44" i="8"/>
  <c r="AO44" i="8"/>
  <c r="AN44" i="8"/>
  <c r="AV43" i="8"/>
  <c r="AT43" i="8"/>
  <c r="AS43" i="8"/>
  <c r="AR43" i="8"/>
  <c r="AP43" i="8"/>
  <c r="AO43" i="8"/>
  <c r="AN43" i="8"/>
  <c r="AV42" i="8"/>
  <c r="AT42" i="8"/>
  <c r="AS42" i="8"/>
  <c r="AR42" i="8"/>
  <c r="AP42" i="8"/>
  <c r="AO42" i="8"/>
  <c r="AN42" i="8"/>
  <c r="AV41" i="8"/>
  <c r="AT41" i="8"/>
  <c r="AS41" i="8"/>
  <c r="AR41" i="8"/>
  <c r="AP41" i="8"/>
  <c r="AO41" i="8"/>
  <c r="AN41" i="8"/>
  <c r="AV40" i="8"/>
  <c r="AT40" i="8"/>
  <c r="AS40" i="8"/>
  <c r="AR40" i="8"/>
  <c r="AP40" i="8"/>
  <c r="AO40" i="8"/>
  <c r="AN40" i="8"/>
  <c r="AF11" i="8"/>
  <c r="AJ11" i="8"/>
  <c r="AL11" i="8"/>
  <c r="AF12" i="8"/>
  <c r="AJ12" i="8"/>
  <c r="AL12" i="8"/>
  <c r="AF13" i="8"/>
  <c r="AJ13" i="8"/>
  <c r="AL13" i="8"/>
  <c r="AF14" i="8"/>
  <c r="AJ14" i="8"/>
  <c r="AL14" i="8"/>
  <c r="AF15" i="8"/>
  <c r="AJ15" i="8"/>
  <c r="AL15" i="8"/>
  <c r="AF16" i="8"/>
  <c r="AJ16" i="8"/>
  <c r="AL16" i="8"/>
  <c r="AD17" i="8"/>
  <c r="AE17" i="8"/>
  <c r="AF17" i="8"/>
  <c r="AH17" i="8"/>
  <c r="AI17" i="8"/>
  <c r="AJ17" i="8"/>
  <c r="AL17" i="8"/>
  <c r="AD18" i="8"/>
  <c r="AE18" i="8"/>
  <c r="AF18" i="8"/>
  <c r="AH18" i="8"/>
  <c r="AI18" i="8"/>
  <c r="AJ18" i="8"/>
  <c r="AL18" i="8"/>
  <c r="AD19" i="8"/>
  <c r="AE19" i="8"/>
  <c r="AF19" i="8"/>
  <c r="AH19" i="8"/>
  <c r="AI19" i="8"/>
  <c r="AJ19" i="8"/>
  <c r="AL19" i="8"/>
  <c r="AD20" i="8"/>
  <c r="AE20" i="8"/>
  <c r="AF20" i="8"/>
  <c r="AH20" i="8"/>
  <c r="AI20" i="8"/>
  <c r="AJ20" i="8"/>
  <c r="AL20" i="8"/>
  <c r="AD21" i="8"/>
  <c r="AE21" i="8"/>
  <c r="AF21" i="8"/>
  <c r="AH21" i="8"/>
  <c r="AI21" i="8"/>
  <c r="AJ21" i="8"/>
  <c r="AL21" i="8"/>
  <c r="AD22" i="8"/>
  <c r="AE22" i="8"/>
  <c r="AF22" i="8"/>
  <c r="AH22" i="8"/>
  <c r="AI22" i="8"/>
  <c r="AJ22" i="8"/>
  <c r="AL22" i="8"/>
  <c r="V55" i="6"/>
  <c r="N55" i="6"/>
  <c r="Z44" i="6"/>
  <c r="V44" i="6"/>
  <c r="R17" i="6"/>
  <c r="S17" i="6"/>
  <c r="T17" i="6"/>
  <c r="R18" i="6"/>
  <c r="S18" i="6"/>
  <c r="T18" i="6"/>
  <c r="R19" i="6"/>
  <c r="S19" i="6"/>
  <c r="T19" i="6"/>
  <c r="R20" i="6"/>
  <c r="S20" i="6"/>
  <c r="T20" i="6"/>
  <c r="S16" i="6"/>
  <c r="T16" i="6"/>
  <c r="R16" i="6"/>
  <c r="N11" i="6"/>
  <c r="O11" i="6"/>
  <c r="P11" i="6"/>
  <c r="N12" i="6"/>
  <c r="O12" i="6"/>
  <c r="P12" i="6"/>
  <c r="N13" i="6"/>
  <c r="O13" i="6"/>
  <c r="P13" i="6"/>
  <c r="N14" i="6"/>
  <c r="O14" i="6"/>
  <c r="P14" i="6"/>
  <c r="N15" i="6"/>
  <c r="O15" i="6"/>
  <c r="P15" i="6"/>
  <c r="N16" i="6"/>
  <c r="AD76" i="8" l="1"/>
  <c r="AE76" i="8"/>
  <c r="AF76" i="8"/>
  <c r="AH76" i="8"/>
  <c r="AI76" i="8"/>
  <c r="AJ76" i="8"/>
  <c r="AL76" i="8"/>
  <c r="AN76" i="8"/>
  <c r="AO76" i="8"/>
  <c r="AP76" i="8"/>
  <c r="AR76" i="8"/>
  <c r="AS76" i="8"/>
  <c r="AT76" i="8"/>
  <c r="AV76" i="8"/>
  <c r="AN53" i="8" l="1"/>
  <c r="AD64" i="8"/>
  <c r="AD23" i="8"/>
  <c r="AE23" i="8"/>
  <c r="AF23" i="8"/>
  <c r="AH23" i="8"/>
  <c r="AI23" i="8"/>
  <c r="AJ23" i="8"/>
  <c r="AL23" i="8"/>
  <c r="AV75" i="8"/>
  <c r="AT75" i="8"/>
  <c r="AS75" i="8"/>
  <c r="AR75" i="8"/>
  <c r="AP75" i="8"/>
  <c r="AO75" i="8"/>
  <c r="AN75" i="8"/>
  <c r="AL75" i="8"/>
  <c r="AJ75" i="8"/>
  <c r="AI75" i="8"/>
  <c r="AH75" i="8"/>
  <c r="AF75" i="8"/>
  <c r="AE75" i="8"/>
  <c r="AD75" i="8"/>
  <c r="AV74" i="8"/>
  <c r="AT74" i="8"/>
  <c r="AS74" i="8"/>
  <c r="AR74" i="8"/>
  <c r="AP74" i="8"/>
  <c r="AO74" i="8"/>
  <c r="AN74" i="8"/>
  <c r="AL74" i="8"/>
  <c r="AJ74" i="8"/>
  <c r="AI74" i="8"/>
  <c r="AH74" i="8"/>
  <c r="AF74" i="8"/>
  <c r="AE74" i="8"/>
  <c r="AD74" i="8"/>
  <c r="AV73" i="8"/>
  <c r="AT73" i="8"/>
  <c r="AS73" i="8"/>
  <c r="AR73" i="8"/>
  <c r="AP73" i="8"/>
  <c r="AO73" i="8"/>
  <c r="AN73" i="8"/>
  <c r="AL73" i="8"/>
  <c r="AJ73" i="8"/>
  <c r="AI73" i="8"/>
  <c r="AH73" i="8"/>
  <c r="AF73" i="8"/>
  <c r="AE73" i="8"/>
  <c r="AD73" i="8"/>
  <c r="AV72" i="8"/>
  <c r="AT72" i="8"/>
  <c r="AS72" i="8"/>
  <c r="AR72" i="8"/>
  <c r="AP72" i="8"/>
  <c r="AO72" i="8"/>
  <c r="AN72" i="8"/>
  <c r="AL72" i="8"/>
  <c r="AJ72" i="8"/>
  <c r="AI72" i="8"/>
  <c r="AH72" i="8"/>
  <c r="AF72" i="8"/>
  <c r="AE72" i="8"/>
  <c r="AD72" i="8"/>
  <c r="AV71" i="8"/>
  <c r="AT71" i="8"/>
  <c r="AS71" i="8"/>
  <c r="AR71" i="8"/>
  <c r="AP71" i="8"/>
  <c r="AO71" i="8"/>
  <c r="AN71" i="8"/>
  <c r="AL71" i="8"/>
  <c r="AJ71" i="8"/>
  <c r="AI71" i="8"/>
  <c r="AH71" i="8"/>
  <c r="AF71" i="8"/>
  <c r="AE71" i="8"/>
  <c r="AD71" i="8"/>
  <c r="AV70" i="8"/>
  <c r="AT70" i="8"/>
  <c r="AS70" i="8"/>
  <c r="AR70" i="8"/>
  <c r="AP70" i="8"/>
  <c r="AO70" i="8"/>
  <c r="AN70" i="8"/>
  <c r="AL70" i="8"/>
  <c r="AJ70" i="8"/>
  <c r="AI70" i="8"/>
  <c r="AH70" i="8"/>
  <c r="AF70" i="8"/>
  <c r="AE70" i="8"/>
  <c r="AD70" i="8"/>
  <c r="AV69" i="8"/>
  <c r="AT69" i="8"/>
  <c r="AS69" i="8"/>
  <c r="AR69" i="8"/>
  <c r="AP69" i="8"/>
  <c r="AO69" i="8"/>
  <c r="AN69" i="8"/>
  <c r="AL69" i="8"/>
  <c r="AJ69" i="8"/>
  <c r="AI69" i="8"/>
  <c r="AH69" i="8"/>
  <c r="AF69" i="8"/>
  <c r="AE69" i="8"/>
  <c r="AD69" i="8"/>
  <c r="AV68" i="8"/>
  <c r="AT68" i="8"/>
  <c r="AS68" i="8"/>
  <c r="AR68" i="8"/>
  <c r="AP68" i="8"/>
  <c r="AO68" i="8"/>
  <c r="AN68" i="8"/>
  <c r="AL68" i="8"/>
  <c r="AJ68" i="8"/>
  <c r="AI68" i="8"/>
  <c r="AH68" i="8"/>
  <c r="AF68" i="8"/>
  <c r="AE68" i="8"/>
  <c r="AD68" i="8"/>
  <c r="AV67" i="8"/>
  <c r="AT67" i="8"/>
  <c r="AS67" i="8"/>
  <c r="AR67" i="8"/>
  <c r="AP67" i="8"/>
  <c r="AO67" i="8"/>
  <c r="AN67" i="8"/>
  <c r="AL67" i="8"/>
  <c r="AJ67" i="8"/>
  <c r="AI67" i="8"/>
  <c r="AH67" i="8"/>
  <c r="AF67" i="8"/>
  <c r="AE67" i="8"/>
  <c r="AD67" i="8"/>
  <c r="AV66" i="8"/>
  <c r="AT66" i="8"/>
  <c r="AS66" i="8"/>
  <c r="AR66" i="8"/>
  <c r="AP66" i="8"/>
  <c r="AO66" i="8"/>
  <c r="AN66" i="8"/>
  <c r="AL66" i="8"/>
  <c r="AJ66" i="8"/>
  <c r="AI66" i="8"/>
  <c r="AH66" i="8"/>
  <c r="AF66" i="8"/>
  <c r="AE66" i="8"/>
  <c r="AD66" i="8"/>
  <c r="AV65" i="8"/>
  <c r="AT65" i="8"/>
  <c r="AS65" i="8"/>
  <c r="AR65" i="8"/>
  <c r="AP65" i="8"/>
  <c r="AO65" i="8"/>
  <c r="AN65" i="8"/>
  <c r="AL65" i="8"/>
  <c r="AJ65" i="8"/>
  <c r="AI65" i="8"/>
  <c r="AH65" i="8"/>
  <c r="AF65" i="8"/>
  <c r="AE65" i="8"/>
  <c r="AD65" i="8"/>
  <c r="AV64" i="8"/>
  <c r="AT64" i="8"/>
  <c r="AS64" i="8"/>
  <c r="AR64" i="8"/>
  <c r="AP64" i="8"/>
  <c r="AO64" i="8"/>
  <c r="AN64" i="8"/>
  <c r="AL64" i="8"/>
  <c r="AJ64" i="8"/>
  <c r="AI64" i="8"/>
  <c r="AH64" i="8"/>
  <c r="AF64" i="8"/>
  <c r="AE64" i="8"/>
  <c r="AV63" i="8"/>
  <c r="AT63" i="8"/>
  <c r="AS63" i="8"/>
  <c r="AR63" i="8"/>
  <c r="AP63" i="8"/>
  <c r="AO63" i="8"/>
  <c r="AN63" i="8"/>
  <c r="AV62" i="8"/>
  <c r="AT62" i="8"/>
  <c r="AS62" i="8"/>
  <c r="AR62" i="8"/>
  <c r="AP62" i="8"/>
  <c r="AO62" i="8"/>
  <c r="AN62" i="8"/>
  <c r="AV61" i="8"/>
  <c r="AT61" i="8"/>
  <c r="AS61" i="8"/>
  <c r="AR61" i="8"/>
  <c r="AP61" i="8"/>
  <c r="AO61" i="8"/>
  <c r="AN61" i="8"/>
  <c r="AV60" i="8"/>
  <c r="AT60" i="8"/>
  <c r="AS60" i="8"/>
  <c r="AR60" i="8"/>
  <c r="AP60" i="8"/>
  <c r="AO60" i="8"/>
  <c r="AN60" i="8"/>
  <c r="AV59" i="8"/>
  <c r="AT59" i="8"/>
  <c r="AS59" i="8"/>
  <c r="AR59" i="8"/>
  <c r="AP59" i="8"/>
  <c r="AO59" i="8"/>
  <c r="AN59" i="8"/>
  <c r="AV58" i="8"/>
  <c r="AT58" i="8"/>
  <c r="AS58" i="8"/>
  <c r="AR58" i="8"/>
  <c r="AP58" i="8"/>
  <c r="AO58" i="8"/>
  <c r="AN58" i="8"/>
  <c r="AV57" i="8"/>
  <c r="AT57" i="8"/>
  <c r="AS57" i="8"/>
  <c r="AR57" i="8"/>
  <c r="AP57" i="8"/>
  <c r="AO57" i="8"/>
  <c r="AN57" i="8"/>
  <c r="AV56" i="8"/>
  <c r="AT56" i="8"/>
  <c r="AS56" i="8"/>
  <c r="AR56" i="8"/>
  <c r="AP56" i="8"/>
  <c r="AO56" i="8"/>
  <c r="AN56" i="8"/>
  <c r="AV55" i="8"/>
  <c r="AT55" i="8"/>
  <c r="AS55" i="8"/>
  <c r="AR55" i="8"/>
  <c r="AP55" i="8"/>
  <c r="AO55" i="8"/>
  <c r="AN55" i="8"/>
  <c r="AV54" i="8"/>
  <c r="AT54" i="8"/>
  <c r="AS54" i="8"/>
  <c r="AR54" i="8"/>
  <c r="AP54" i="8"/>
  <c r="AO54" i="8"/>
  <c r="AN54" i="8"/>
  <c r="AV53" i="8"/>
  <c r="AT53" i="8"/>
  <c r="AS53" i="8"/>
  <c r="AR53" i="8"/>
  <c r="AP53" i="8"/>
  <c r="AO53" i="8"/>
  <c r="AL46" i="8"/>
  <c r="AJ46" i="8"/>
  <c r="AI46" i="8"/>
  <c r="AH46" i="8"/>
  <c r="AF46" i="8"/>
  <c r="AE46" i="8"/>
  <c r="AD46" i="8"/>
  <c r="AL45" i="8"/>
  <c r="AJ45" i="8"/>
  <c r="AI45" i="8"/>
  <c r="AH45" i="8"/>
  <c r="AF45" i="8"/>
  <c r="AE45" i="8"/>
  <c r="AD45" i="8"/>
  <c r="AL44" i="8"/>
  <c r="AJ44" i="8"/>
  <c r="AI44" i="8"/>
  <c r="AH44" i="8"/>
  <c r="AF44" i="8"/>
  <c r="AE44" i="8"/>
  <c r="AD44" i="8"/>
  <c r="AL43" i="8"/>
  <c r="AJ43" i="8"/>
  <c r="AI43" i="8"/>
  <c r="AH43" i="8"/>
  <c r="AF43" i="8"/>
  <c r="AE43" i="8"/>
  <c r="AD43" i="8"/>
  <c r="AL34" i="8"/>
  <c r="AJ34" i="8"/>
  <c r="AI34" i="8"/>
  <c r="AH34" i="8"/>
  <c r="AF34" i="8"/>
  <c r="AE34" i="8"/>
  <c r="AD34" i="8"/>
  <c r="AL33" i="8"/>
  <c r="AJ33" i="8"/>
  <c r="AI33" i="8"/>
  <c r="AH33" i="8"/>
  <c r="AF33" i="8"/>
  <c r="AE33" i="8"/>
  <c r="AD33" i="8"/>
  <c r="AL32" i="8"/>
  <c r="AJ32" i="8"/>
  <c r="AI32" i="8"/>
  <c r="AH32" i="8"/>
  <c r="AF32" i="8"/>
  <c r="AE32" i="8"/>
  <c r="AD32" i="8"/>
  <c r="AL31" i="8"/>
  <c r="AJ31" i="8"/>
  <c r="AI31" i="8"/>
  <c r="AH31" i="8"/>
  <c r="AF31" i="8"/>
  <c r="AE31" i="8"/>
  <c r="AD31" i="8"/>
  <c r="AL30" i="8"/>
  <c r="AJ30" i="8"/>
  <c r="AI30" i="8"/>
  <c r="AH30" i="8"/>
  <c r="AF30" i="8"/>
  <c r="AE30" i="8"/>
  <c r="AD30" i="8"/>
  <c r="AL29" i="8"/>
  <c r="AJ29" i="8"/>
  <c r="AI29" i="8"/>
  <c r="AH29" i="8"/>
  <c r="AF29" i="8"/>
  <c r="AE29" i="8"/>
  <c r="AD29" i="8"/>
  <c r="AL28" i="8"/>
  <c r="AJ28" i="8"/>
  <c r="AI28" i="8"/>
  <c r="AH28" i="8"/>
  <c r="AF28" i="8"/>
  <c r="AE28" i="8"/>
  <c r="AD28" i="8"/>
  <c r="AL27" i="8"/>
  <c r="AJ27" i="8"/>
  <c r="AI27" i="8"/>
  <c r="AH27" i="8"/>
  <c r="AF27" i="8"/>
  <c r="AE27" i="8"/>
  <c r="AD27" i="8"/>
  <c r="AL26" i="8"/>
  <c r="AJ26" i="8"/>
  <c r="AI26" i="8"/>
  <c r="AH26" i="8"/>
  <c r="AF26" i="8"/>
  <c r="AE26" i="8"/>
  <c r="AD26" i="8"/>
  <c r="AL25" i="8"/>
  <c r="AJ25" i="8"/>
  <c r="AI25" i="8"/>
  <c r="AH25" i="8"/>
  <c r="AF25" i="8"/>
  <c r="AE25" i="8"/>
  <c r="AD25" i="8"/>
  <c r="AL24" i="8"/>
  <c r="AJ24" i="8"/>
  <c r="AI24" i="8"/>
  <c r="AH24" i="8"/>
  <c r="AF24" i="8"/>
  <c r="AE24" i="8"/>
  <c r="AD24" i="8"/>
  <c r="V45" i="6"/>
  <c r="W45" i="6"/>
  <c r="Z45" i="6"/>
  <c r="AA45" i="6"/>
  <c r="V46" i="6"/>
  <c r="W46" i="6"/>
  <c r="Z46" i="6"/>
  <c r="AA46" i="6"/>
  <c r="V47" i="6"/>
  <c r="W47" i="6"/>
  <c r="Z47" i="6"/>
  <c r="AA47" i="6"/>
  <c r="V48" i="6"/>
  <c r="W48" i="6"/>
  <c r="Z48" i="6"/>
  <c r="AA48" i="6"/>
  <c r="V49" i="6"/>
  <c r="W49" i="6"/>
  <c r="Z49" i="6"/>
  <c r="AA49" i="6"/>
  <c r="V50" i="6"/>
  <c r="W50" i="6"/>
  <c r="Z50" i="6"/>
  <c r="AA50" i="6"/>
  <c r="V51" i="6"/>
  <c r="W51" i="6"/>
  <c r="Z51" i="6"/>
  <c r="AA51" i="6"/>
  <c r="V52" i="6"/>
  <c r="W52" i="6"/>
  <c r="Z52" i="6"/>
  <c r="AA52" i="6"/>
  <c r="V53" i="6"/>
  <c r="W53" i="6"/>
  <c r="Z53" i="6"/>
  <c r="AA53" i="6"/>
  <c r="V54" i="6"/>
  <c r="W54" i="6"/>
  <c r="Z54" i="6"/>
  <c r="AA54" i="6"/>
  <c r="W55" i="6"/>
  <c r="Z55" i="6"/>
  <c r="AA55" i="6"/>
  <c r="V56" i="6"/>
  <c r="W56" i="6"/>
  <c r="Z56" i="6"/>
  <c r="AA56" i="6"/>
  <c r="V57" i="6"/>
  <c r="W57" i="6"/>
  <c r="Z57" i="6"/>
  <c r="AA57" i="6"/>
  <c r="V58" i="6"/>
  <c r="W58" i="6"/>
  <c r="Z58" i="6"/>
  <c r="AA58" i="6"/>
  <c r="V59" i="6"/>
  <c r="W59" i="6"/>
  <c r="Z59" i="6"/>
  <c r="AA59" i="6"/>
  <c r="V60" i="6"/>
  <c r="W60" i="6"/>
  <c r="Z60" i="6"/>
  <c r="AA60" i="6"/>
  <c r="V61" i="6"/>
  <c r="W61" i="6"/>
  <c r="Z61" i="6"/>
  <c r="AA61" i="6"/>
  <c r="V62" i="6"/>
  <c r="W62" i="6"/>
  <c r="Z62" i="6"/>
  <c r="AA62" i="6"/>
  <c r="V63" i="6"/>
  <c r="W63" i="6"/>
  <c r="Z63" i="6"/>
  <c r="AA63" i="6"/>
  <c r="V64" i="6"/>
  <c r="W64" i="6"/>
  <c r="Z64" i="6"/>
  <c r="AA64" i="6"/>
  <c r="V65" i="6"/>
  <c r="W65" i="6"/>
  <c r="Z65" i="6"/>
  <c r="AA65" i="6"/>
  <c r="V66" i="6"/>
  <c r="W66" i="6"/>
  <c r="Z66" i="6"/>
  <c r="AA66" i="6"/>
  <c r="AA44" i="6"/>
  <c r="W44" i="6"/>
  <c r="N66" i="6"/>
  <c r="N56" i="6"/>
  <c r="O56" i="6"/>
  <c r="R56" i="6"/>
  <c r="S56" i="6"/>
  <c r="N57" i="6"/>
  <c r="O57" i="6"/>
  <c r="R57" i="6"/>
  <c r="S57" i="6"/>
  <c r="N58" i="6"/>
  <c r="O58" i="6"/>
  <c r="R58" i="6"/>
  <c r="S58" i="6"/>
  <c r="N59" i="6"/>
  <c r="O59" i="6"/>
  <c r="R59" i="6"/>
  <c r="S59" i="6"/>
  <c r="N60" i="6"/>
  <c r="O60" i="6"/>
  <c r="R60" i="6"/>
  <c r="S60" i="6"/>
  <c r="N61" i="6"/>
  <c r="O61" i="6"/>
  <c r="R61" i="6"/>
  <c r="S61" i="6"/>
  <c r="N62" i="6"/>
  <c r="O62" i="6"/>
  <c r="R62" i="6"/>
  <c r="S62" i="6"/>
  <c r="N63" i="6"/>
  <c r="O63" i="6"/>
  <c r="R63" i="6"/>
  <c r="S63" i="6"/>
  <c r="N64" i="6"/>
  <c r="O64" i="6"/>
  <c r="R64" i="6"/>
  <c r="S64" i="6"/>
  <c r="N65" i="6"/>
  <c r="O65" i="6"/>
  <c r="R65" i="6"/>
  <c r="S65" i="6"/>
  <c r="O66" i="6"/>
  <c r="R66" i="6"/>
  <c r="S66" i="6"/>
  <c r="S55" i="6"/>
  <c r="R55" i="6"/>
  <c r="O55" i="6"/>
  <c r="N34" i="6"/>
  <c r="N35" i="6"/>
  <c r="O35" i="6"/>
  <c r="R35" i="6"/>
  <c r="S35" i="6"/>
  <c r="N36" i="6"/>
  <c r="O36" i="6"/>
  <c r="R36" i="6"/>
  <c r="S36" i="6"/>
  <c r="N37" i="6"/>
  <c r="O37" i="6"/>
  <c r="R37" i="6"/>
  <c r="S37" i="6"/>
  <c r="O34" i="6"/>
  <c r="R34" i="6"/>
  <c r="S34" i="6"/>
  <c r="S24" i="6"/>
  <c r="R24" i="6"/>
  <c r="S23" i="6"/>
  <c r="R23" i="6"/>
  <c r="S22" i="6"/>
  <c r="R22" i="6"/>
  <c r="S21" i="6"/>
  <c r="R21" i="6"/>
  <c r="O16" i="6"/>
  <c r="P16" i="6"/>
  <c r="N17" i="6"/>
  <c r="O17" i="6"/>
  <c r="P17" i="6"/>
  <c r="N18" i="6"/>
  <c r="O18" i="6"/>
  <c r="P18" i="6"/>
  <c r="N19" i="6"/>
  <c r="O19" i="6"/>
  <c r="P19" i="6"/>
  <c r="N20" i="6"/>
  <c r="O20" i="6"/>
  <c r="P20" i="6"/>
  <c r="N21" i="6"/>
  <c r="O21" i="6"/>
  <c r="N22" i="6"/>
  <c r="O22" i="6"/>
  <c r="N23" i="6"/>
  <c r="O23" i="6"/>
  <c r="N24" i="6"/>
  <c r="O24" i="6"/>
  <c r="B7" i="1" l="1"/>
  <c r="B8" i="1" s="1"/>
  <c r="F7" i="1"/>
  <c r="F8" i="1" s="1"/>
</calcChain>
</file>

<file path=xl/sharedStrings.xml><?xml version="1.0" encoding="utf-8"?>
<sst xmlns="http://schemas.openxmlformats.org/spreadsheetml/2006/main" count="1518" uniqueCount="135">
  <si>
    <t>Description</t>
  </si>
  <si>
    <t>Contact</t>
  </si>
  <si>
    <t>A, Q, M</t>
  </si>
  <si>
    <t>research@sifma.org</t>
  </si>
  <si>
    <t>Other</t>
  </si>
  <si>
    <t>Tab</t>
  </si>
  <si>
    <t>SIFMA Research</t>
  </si>
  <si>
    <t>Frequency</t>
  </si>
  <si>
    <t>Start Period</t>
  </si>
  <si>
    <t>Last Period</t>
  </si>
  <si>
    <t>Last Updated:</t>
  </si>
  <si>
    <t>Y/Y Change</t>
  </si>
  <si>
    <t>n/a</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</si>
  <si>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</si>
  <si>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</si>
  <si>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</si>
  <si>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If using this data in a published report, please cite SIFMA as the source</t>
  </si>
  <si>
    <t>4Q20</t>
  </si>
  <si>
    <t>Security:</t>
  </si>
  <si>
    <t>Units:</t>
  </si>
  <si>
    <t>$ Billion</t>
  </si>
  <si>
    <t>Series:</t>
  </si>
  <si>
    <t>1Q19</t>
  </si>
  <si>
    <t>2Q19</t>
  </si>
  <si>
    <t>3Q19</t>
  </si>
  <si>
    <t>4Q19</t>
  </si>
  <si>
    <t>1Q20</t>
  </si>
  <si>
    <t>2Q20</t>
  </si>
  <si>
    <t>3Q20</t>
  </si>
  <si>
    <t>1Q21</t>
  </si>
  <si>
    <t>2Q21</t>
  </si>
  <si>
    <t>3Q21</t>
  </si>
  <si>
    <t>4Q21</t>
  </si>
  <si>
    <t>Source:</t>
  </si>
  <si>
    <t>Note:</t>
  </si>
  <si>
    <t>Total</t>
  </si>
  <si>
    <t>US Repurchase Agreements: Triparty</t>
  </si>
  <si>
    <t>US Repurchase Agreements: GCF</t>
  </si>
  <si>
    <t>Federal Reserve Bank of New York</t>
  </si>
  <si>
    <t>GCF Repo data are only overnight rates and dollar amounts. Figures are total nominal value of GCF repos submitted for clearing to FICC. Treasury securities = securities 30-year or less. Agency = debenture securities. MBS = 30Y MBS securities issued by Fannie or Freddie.</t>
  </si>
  <si>
    <t>Depository Trust &amp; Clearing Corporation (DTCC)</t>
  </si>
  <si>
    <t>Agency</t>
  </si>
  <si>
    <t>MBS</t>
  </si>
  <si>
    <t>Rates (%)</t>
  </si>
  <si>
    <t>Average Daily Par Amount (SM)</t>
  </si>
  <si>
    <t>Par Amount</t>
  </si>
  <si>
    <t>Rates</t>
  </si>
  <si>
    <t>UST</t>
  </si>
  <si>
    <t>N/A</t>
  </si>
  <si>
    <t>Total Par Amount ($B)</t>
  </si>
  <si>
    <t>Percent, $ Billion, $ Million</t>
  </si>
  <si>
    <t xml:space="preserve">Average daily amount outstanding. Primary dealer financing values include both triparty and bilateral agreements.  Figures cover financing involving U.S. government, federal agency, corporate and federal agency MBS securities. Beginning in April 2013, figures also include equity and other securities; beginning in January 2015, figures also break out ABS. </t>
  </si>
  <si>
    <t>Repurchase</t>
  </si>
  <si>
    <t>Reverse Repurchase</t>
  </si>
  <si>
    <t>Overnight</t>
  </si>
  <si>
    <t>Term</t>
  </si>
  <si>
    <t>ABS</t>
  </si>
  <si>
    <t>Corporate</t>
  </si>
  <si>
    <t>Equities</t>
  </si>
  <si>
    <t>TIPS</t>
  </si>
  <si>
    <t>Federal Agency</t>
  </si>
  <si>
    <t>M/M or Q/Q Change</t>
  </si>
  <si>
    <t>US Repurchase Agreements</t>
  </si>
  <si>
    <t>Triparty</t>
  </si>
  <si>
    <t>Primary Dealer</t>
  </si>
  <si>
    <t>US Repurchase Agreements: Primary Dealer</t>
  </si>
  <si>
    <t>General Collateral Financing (GCF)</t>
  </si>
  <si>
    <t>US Repurchase Agreements: Triparty, Primary Dealer, GCF</t>
  </si>
  <si>
    <t>1996</t>
  </si>
  <si>
    <t>2005</t>
  </si>
  <si>
    <t>2011</t>
  </si>
  <si>
    <t>Collateral Value ($ Billions)</t>
  </si>
  <si>
    <t>Fedwire-eligible</t>
  </si>
  <si>
    <t>Agency CMOs</t>
  </si>
  <si>
    <t>Agency Debentures &amp; Strips</t>
  </si>
  <si>
    <t>Agency MBS</t>
  </si>
  <si>
    <t>US Treasuries excluding Strips</t>
  </si>
  <si>
    <t>US Treasury Strips</t>
  </si>
  <si>
    <t>SUBTOTAL</t>
  </si>
  <si>
    <t>Non Fedwire-eligible</t>
  </si>
  <si>
    <t>CDOs</t>
  </si>
  <si>
    <t>International Securities</t>
  </si>
  <si>
    <t>Money Market</t>
  </si>
  <si>
    <t>Municipality Debt</t>
  </si>
  <si>
    <t>Whole Loans</t>
  </si>
  <si>
    <t>Both Fedwire-eligible and non-eligible</t>
  </si>
  <si>
    <t>ABS Total</t>
  </si>
  <si>
    <t>NA</t>
  </si>
  <si>
    <t>CMO Private Label Total</t>
  </si>
  <si>
    <t>Corporates Total</t>
  </si>
  <si>
    <t>TOTAL</t>
  </si>
  <si>
    <t>Margin (Median)</t>
  </si>
  <si>
    <t/>
  </si>
  <si>
    <t>Number of Deals</t>
  </si>
  <si>
    <t># of Individual Repo Deals</t>
  </si>
  <si>
    <t># of Collateral Allocations</t>
  </si>
  <si>
    <t>GCF Repo ($ Billions)</t>
  </si>
  <si>
    <t>Treasury</t>
  </si>
  <si>
    <t>STRIPS (Overnight)</t>
  </si>
  <si>
    <t>TIPS (Overnight)</t>
  </si>
  <si>
    <t>&lt;10 Year (Overnight)</t>
  </si>
  <si>
    <t>&lt;30 year (Overnight)</t>
  </si>
  <si>
    <t>STRIPS (Term)</t>
  </si>
  <si>
    <t>TIPS (Term)</t>
  </si>
  <si>
    <t>&lt;10 Year (Term)</t>
  </si>
  <si>
    <t>&lt;30 year (Term)</t>
  </si>
  <si>
    <t>TOTAL (Overnight)</t>
  </si>
  <si>
    <t>TOTAL (Term)</t>
  </si>
  <si>
    <t>FNMA/FHLMC Fixed Rate (Overnight)</t>
  </si>
  <si>
    <t>FNMA/FHLMC ARM (Overnight)</t>
  </si>
  <si>
    <t>GNMA Fixed Rate (Overnight)</t>
  </si>
  <si>
    <t>GNMA ARM (Overnight)</t>
  </si>
  <si>
    <t>FNMA/FHLMC Fixed Rate (Term)</t>
  </si>
  <si>
    <t>FNMA/FHLMC ARM (Term)</t>
  </si>
  <si>
    <t>GNMA Fixed Rate (Term)</t>
  </si>
  <si>
    <t>GNMA ARM (Term)</t>
  </si>
  <si>
    <t>206.70</t>
  </si>
  <si>
    <t>127.20</t>
  </si>
  <si>
    <t>Memo: Gross total of securities</t>
  </si>
  <si>
    <t>413.40</t>
  </si>
  <si>
    <t>M</t>
  </si>
  <si>
    <t>The underlying data provide a snapshot view of the market on the seventh business day of each month, and are obtained from the two tri-party repo clearing banks, Bank of New York Mellon and JP Morgan Chase, as well as the Government Securities Division (GSD) of the Fixed Income Clearing Corporation (FICC). The tri-party repo statistics cover all transactions in the US tri-party report market (including those involving the Federal Reserve).</t>
  </si>
  <si>
    <t>CMO Private Label IG</t>
  </si>
  <si>
    <t>CMO Private Label Non-IG</t>
  </si>
  <si>
    <t>Corporates IG</t>
  </si>
  <si>
    <t>Corporates Non-IG</t>
  </si>
  <si>
    <t>ABS Non-IG</t>
  </si>
  <si>
    <t>ABS IG</t>
  </si>
  <si>
    <t>Memo: Total amount of securities delivered by participants to FICC-GSD to meet settlement obligations resulting from GCF agreements: ($ Billions)</t>
  </si>
  <si>
    <t>Memo: Total amount of cash borrowed by FICC-GSD participants via GCF Repo agreements: ($ Billions)</t>
  </si>
  <si>
    <t>1030.25</t>
  </si>
  <si>
    <t>64.19</t>
  </si>
  <si>
    <t>YTD 2020</t>
  </si>
  <si>
    <t>YTD 2021</t>
  </si>
  <si>
    <t>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</si>
</sst>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_(&quot;$&quot;* #,##0.00_);_(&quot;$&quot;* \(#,##0.00\);_(&quot;$&quot;* &quot;-&quot;??_);_(@_)"/>
    <numFmt numFmtId="177" formatCode="_(* #,##0.00_);_(* \(#,##0.00\);_(* &quot;-&quot;??_);_(@_)"/>
    <numFmt numFmtId="178" formatCode="0.0%"/>
    <numFmt numFmtId="179" formatCode="#,##0.0"/>
    <numFmt numFmtId="180" formatCode="[$-409]mmm\-yy;@"/>
    <numFmt numFmtId="181" formatCode="#,##0.00000"/>
    <numFmt numFmtId="182" formatCode="m/d/yy;@"/>
    <numFmt numFmtId="183" formatCode="#,##0.000"/>
    <numFmt numFmtId="184" formatCode="_(* #,##0_);_(* \(#,##0\);_(* &quot;-&quot;??_);_(@_)"/>
    <numFmt numFmtId="185" formatCode="_(&quot;$&quot;* #,##0.0_);_(&quot;$&quot;* \(#,##0.0\);_(&quot;$&quot;* &quot;-&quot;??_);_(@_)"/>
  </numFmts>
  <fonts count="75">
    <font>
      <sz val="11"/>
      <color theme="1"/>
      <name val="黑体"/>
      <family val="2"/>
      <scheme val="minor"/>
    </font>
    <font>
      <sz val="11"/>
      <color indexed="8"/>
      <name val="Calibri"/>
      <family val="2"/>
    </font>
    <font>
      <sz val="10"/>
      <name val="Arial"/>
      <family val="2"/>
    </font>
    <font>
      <sz val="10"/>
      <name val="N Helvetica Narrow"/>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color indexed="8"/>
      <name val="Arial"/>
      <family val="2"/>
    </font>
    <font>
      <b/>
      <sz val="18"/>
      <color indexed="62"/>
      <name val="Cambria"/>
      <family val="2"/>
    </font>
    <font>
      <sz val="8"/>
      <name val="Calibri"/>
      <family val="2"/>
    </font>
    <font>
      <sz val="8"/>
      <name val="Arial"/>
      <family val="2"/>
    </font>
    <font>
      <sz val="9"/>
      <color indexed="8"/>
      <name val="Arial"/>
      <family val="2"/>
    </font>
    <font>
      <sz val="11"/>
      <color theme="1"/>
      <name val="黑体"/>
      <family val="2"/>
      <scheme val="minor"/>
    </font>
    <font>
      <sz val="11"/>
      <color theme="0"/>
      <name val="黑体"/>
      <family val="2"/>
      <scheme val="minor"/>
    </font>
    <font>
      <sz val="11"/>
      <color rgb="FF9C0006"/>
      <name val="黑体"/>
      <family val="2"/>
      <scheme val="minor"/>
    </font>
    <font>
      <b/>
      <sz val="11"/>
      <color rgb="FFFA7D00"/>
      <name val="黑体"/>
      <family val="2"/>
      <scheme val="minor"/>
    </font>
    <font>
      <b/>
      <sz val="11"/>
      <color theme="0"/>
      <name val="黑体"/>
      <family val="2"/>
      <scheme val="minor"/>
    </font>
    <font>
      <i/>
      <sz val="11"/>
      <color rgb="FF7F7F7F"/>
      <name val="黑体"/>
      <family val="2"/>
      <scheme val="minor"/>
    </font>
    <font>
      <sz val="11"/>
      <color rgb="FF006100"/>
      <name val="黑体"/>
      <family val="2"/>
      <scheme val="minor"/>
    </font>
    <font>
      <b/>
      <sz val="15"/>
      <color theme="3"/>
      <name val="黑体"/>
      <family val="2"/>
      <scheme val="minor"/>
    </font>
    <font>
      <b/>
      <sz val="13"/>
      <color theme="3"/>
      <name val="黑体"/>
      <family val="2"/>
      <scheme val="minor"/>
    </font>
    <font>
      <b/>
      <sz val="11"/>
      <color theme="3"/>
      <name val="黑体"/>
      <family val="2"/>
      <scheme val="minor"/>
    </font>
    <font>
      <u/>
      <sz val="10"/>
      <color theme="10"/>
      <name val="N Helvetica Narrow"/>
    </font>
    <font>
      <sz val="11"/>
      <color rgb="FF3F3F76"/>
      <name val="黑体"/>
      <family val="2"/>
      <scheme val="minor"/>
    </font>
    <font>
      <sz val="11"/>
      <color rgb="FFFA7D00"/>
      <name val="黑体"/>
      <family val="2"/>
      <scheme val="minor"/>
    </font>
    <font>
      <sz val="11"/>
      <color rgb="FF9C6500"/>
      <name val="黑体"/>
      <family val="2"/>
      <scheme val="minor"/>
    </font>
    <font>
      <b/>
      <sz val="11"/>
      <color rgb="FF3F3F3F"/>
      <name val="黑体"/>
      <family val="2"/>
      <scheme val="minor"/>
    </font>
    <font>
      <b/>
      <sz val="18"/>
      <color theme="3"/>
      <name val="黑体"/>
      <family val="2"/>
      <scheme val="major"/>
    </font>
    <font>
      <b/>
      <sz val="11"/>
      <color theme="1"/>
      <name val="黑体"/>
      <family val="2"/>
      <scheme val="minor"/>
    </font>
    <font>
      <sz val="11"/>
      <color rgb="FFFF0000"/>
      <name val="黑体"/>
      <family val="2"/>
      <scheme val="minor"/>
    </font>
    <font>
      <sz val="10"/>
      <color theme="1"/>
      <name val="Arial"/>
      <family val="2"/>
    </font>
    <font>
      <b/>
      <sz val="10"/>
      <color theme="1"/>
      <name val="Arial"/>
      <family val="2"/>
    </font>
    <font>
      <u/>
      <sz val="10"/>
      <color theme="10"/>
      <name val="Arial"/>
      <family val="2"/>
    </font>
    <font>
      <sz val="8"/>
      <color rgb="FF000000"/>
      <name val="Arial"/>
      <family val="2"/>
    </font>
    <font>
      <sz val="8"/>
      <color theme="1"/>
      <name val="Arial"/>
      <family val="2"/>
    </font>
    <font>
      <sz val="9"/>
      <color theme="1"/>
      <name val="Arial"/>
      <family val="2"/>
    </font>
    <font>
      <b/>
      <i/>
      <sz val="10"/>
      <color theme="4"/>
      <name val="Arial"/>
      <family val="2"/>
    </font>
    <font>
      <sz val="9"/>
      <color theme="5"/>
      <name val="Arial"/>
      <family val="2"/>
    </font>
    <font>
      <sz val="10"/>
      <color theme="5"/>
      <name val="Arial"/>
      <family val="2"/>
    </font>
    <font>
      <sz val="8"/>
      <color theme="5"/>
      <name val="Arial"/>
      <family val="2"/>
    </font>
    <font>
      <b/>
      <sz val="9"/>
      <name val="Arial"/>
      <family val="2"/>
    </font>
    <font>
      <sz val="9"/>
      <name val="Arial"/>
      <family val="2"/>
    </font>
    <font>
      <b/>
      <sz val="10"/>
      <color theme="5"/>
      <name val="Arial"/>
      <family val="2"/>
    </font>
    <font>
      <u/>
      <sz val="10"/>
      <color theme="10"/>
      <name val="黑体"/>
      <family val="2"/>
      <scheme val="minor"/>
    </font>
    <font>
      <u/>
      <sz val="10"/>
      <color rgb="FF7030A0"/>
      <name val="黑体"/>
      <family val="2"/>
      <scheme val="minor"/>
    </font>
    <font>
      <b/>
      <sz val="9"/>
      <name val="黑体"/>
      <family val="2"/>
      <scheme val="major"/>
    </font>
    <font>
      <sz val="9"/>
      <name val="黑体"/>
      <family val="2"/>
      <scheme val="major"/>
    </font>
    <font>
      <b/>
      <sz val="10"/>
      <color theme="4"/>
      <name val="Arial"/>
      <family val="2"/>
    </font>
    <font>
      <sz val="8"/>
      <color theme="4"/>
      <name val="Arial"/>
      <family val="2"/>
    </font>
    <font>
      <sz val="9"/>
      <color theme="4"/>
      <name val="Arial"/>
      <family val="2"/>
    </font>
    <font>
      <b/>
      <sz val="9"/>
      <color theme="4"/>
      <name val="黑体"/>
      <family val="2"/>
      <scheme val="major"/>
    </font>
    <font>
      <sz val="9"/>
      <color theme="4"/>
      <name val="黑体"/>
      <family val="2"/>
      <scheme val="major"/>
    </font>
    <font>
      <b/>
      <sz val="9"/>
      <color theme="4"/>
      <name val="Arial"/>
      <family val="2"/>
    </font>
    <font>
      <sz val="9"/>
      <name val="Times New Roman"/>
      <family val="1"/>
    </font>
    <font>
      <i/>
      <sz val="9"/>
      <name val="Arial"/>
      <family val="2"/>
    </font>
    <font>
      <sz val="9"/>
      <color theme="0" tint="-0.499984740745262"/>
      <name val="Arial"/>
      <family val="2"/>
    </font>
    <font>
      <sz val="9"/>
      <name val="黑体"/>
      <family val="3"/>
      <charset val="134"/>
      <scheme val="minor"/>
    </font>
  </fonts>
  <fills count="59">
    <fill>
      <patternFill patternType="none"/>
    </fill>
    <fill>
      <patternFill patternType="gray125"/>
    </fill>
    <fill>
      <patternFill patternType="solid">
        <fgColor indexed="42"/>
      </patternFill>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9"/>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10"/>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6"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0"/>
      </top>
      <bottom style="thin">
        <color indexed="64"/>
      </bottom>
      <diagonal/>
    </border>
    <border>
      <left/>
      <right/>
      <top style="thin">
        <color theme="0"/>
      </top>
      <bottom style="double">
        <color indexed="64"/>
      </bottom>
      <diagonal/>
    </border>
    <border>
      <left/>
      <right/>
      <top style="double">
        <color indexed="64"/>
      </top>
      <bottom style="thin">
        <color indexed="64"/>
      </bottom>
      <diagonal/>
    </border>
  </borders>
  <cellStyleXfs count="415">
    <xf numFmtId="0" fontId="0" fillId="0" borderId="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5"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1" fillId="38"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2" borderId="0" applyNumberFormat="0" applyBorder="0" applyAlignment="0" applyProtection="0"/>
    <xf numFmtId="0" fontId="31" fillId="39"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31" fillId="4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31" fillId="41" borderId="0" applyNumberFormat="0" applyBorder="0" applyAlignment="0" applyProtection="0"/>
    <xf numFmtId="0" fontId="4" fillId="10" borderId="0" applyNumberFormat="0" applyBorder="0" applyAlignment="0" applyProtection="0"/>
    <xf numFmtId="0" fontId="4" fillId="17" borderId="0" applyNumberFormat="0" applyBorder="0" applyAlignment="0" applyProtection="0"/>
    <xf numFmtId="0" fontId="4" fillId="10" borderId="0" applyNumberFormat="0" applyBorder="0" applyAlignment="0" applyProtection="0"/>
    <xf numFmtId="0" fontId="31" fillId="4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3" borderId="0" applyNumberFormat="0" applyBorder="0" applyAlignment="0" applyProtection="0"/>
    <xf numFmtId="0" fontId="4" fillId="5" borderId="0" applyNumberFormat="0" applyBorder="0" applyAlignment="0" applyProtection="0"/>
    <xf numFmtId="0" fontId="4" fillId="18" borderId="0" applyNumberFormat="0" applyBorder="0" applyAlignment="0" applyProtection="0"/>
    <xf numFmtId="0" fontId="4" fillId="5" borderId="0" applyNumberFormat="0" applyBorder="0" applyAlignment="0" applyProtection="0"/>
    <xf numFmtId="0" fontId="31" fillId="44"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31" fillId="45"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31" fillId="4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31" fillId="47"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2" borderId="0" applyNumberFormat="0" applyBorder="0" applyAlignment="0" applyProtection="0"/>
    <xf numFmtId="0" fontId="31" fillId="48"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2" fillId="50"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33" fillId="51" borderId="15" applyNumberFormat="0" applyAlignment="0" applyProtection="0"/>
    <xf numFmtId="0" fontId="6" fillId="24" borderId="1" applyNumberFormat="0" applyAlignment="0" applyProtection="0"/>
    <xf numFmtId="0" fontId="6" fillId="10" borderId="1" applyNumberFormat="0" applyAlignment="0" applyProtection="0"/>
    <xf numFmtId="0" fontId="6" fillId="24" borderId="1" applyNumberFormat="0" applyAlignment="0" applyProtection="0"/>
    <xf numFmtId="0" fontId="34" fillId="52" borderId="16" applyNumberFormat="0" applyAlignment="0" applyProtection="0"/>
    <xf numFmtId="0" fontId="7" fillId="25" borderId="2" applyNumberFormat="0" applyAlignment="0" applyProtection="0"/>
    <xf numFmtId="0" fontId="7" fillId="25" borderId="2" applyNumberFormat="0" applyAlignment="0" applyProtection="0"/>
    <xf numFmtId="4" fontId="20" fillId="0" borderId="0" applyFon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4" fontId="20" fillId="0" borderId="0" applyFont="0" applyFill="0" applyBorder="0" applyAlignment="0" applyProtection="0"/>
    <xf numFmtId="177" fontId="2" fillId="0" borderId="0" applyFont="0" applyFill="0" applyBorder="0" applyAlignment="0" applyProtection="0"/>
    <xf numFmtId="177" fontId="30" fillId="0" borderId="0" applyFont="0" applyFill="0" applyBorder="0" applyAlignment="0" applyProtection="0"/>
    <xf numFmtId="0" fontId="35"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6" fillId="5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21" fillId="0" borderId="0"/>
    <xf numFmtId="0" fontId="37" fillId="0" borderId="17" applyNumberFormat="0" applyFill="0" applyAlignment="0" applyProtection="0"/>
    <xf numFmtId="0" fontId="22" fillId="0" borderId="3" applyNumberFormat="0" applyFill="0" applyAlignment="0" applyProtection="0"/>
    <xf numFmtId="0" fontId="10" fillId="0" borderId="4" applyNumberFormat="0" applyFill="0" applyAlignment="0" applyProtection="0"/>
    <xf numFmtId="0" fontId="22" fillId="0" borderId="3" applyNumberFormat="0" applyFill="0" applyAlignment="0" applyProtection="0"/>
    <xf numFmtId="0" fontId="38" fillId="0" borderId="18" applyNumberFormat="0" applyFill="0" applyAlignment="0" applyProtection="0"/>
    <xf numFmtId="0" fontId="23" fillId="0" borderId="5" applyNumberFormat="0" applyFill="0" applyAlignment="0" applyProtection="0"/>
    <xf numFmtId="0" fontId="11" fillId="0" borderId="5" applyNumberFormat="0" applyFill="0" applyAlignment="0" applyProtection="0"/>
    <xf numFmtId="0" fontId="23" fillId="0" borderId="5" applyNumberFormat="0" applyFill="0" applyAlignment="0" applyProtection="0"/>
    <xf numFmtId="0" fontId="39" fillId="0" borderId="19" applyNumberFormat="0" applyFill="0" applyAlignment="0" applyProtection="0"/>
    <xf numFmtId="0" fontId="24" fillId="0" borderId="6" applyNumberFormat="0" applyFill="0" applyAlignment="0" applyProtection="0"/>
    <xf numFmtId="0" fontId="12" fillId="0" borderId="7" applyNumberFormat="0" applyFill="0" applyAlignment="0" applyProtection="0"/>
    <xf numFmtId="0" fontId="24" fillId="0" borderId="6" applyNumberFormat="0" applyFill="0" applyAlignment="0" applyProtection="0"/>
    <xf numFmtId="0" fontId="39" fillId="0" borderId="0" applyNumberFormat="0" applyFill="0" applyBorder="0" applyAlignment="0" applyProtection="0"/>
    <xf numFmtId="0" fontId="24" fillId="0" borderId="0" applyNumberFormat="0" applyFill="0" applyBorder="0" applyAlignment="0" applyProtection="0"/>
    <xf numFmtId="0" fontId="12" fillId="0" borderId="0" applyNumberFormat="0" applyFill="0" applyBorder="0" applyAlignment="0" applyProtection="0"/>
    <xf numFmtId="0" fontId="24" fillId="0" borderId="0" applyNumberFormat="0" applyFill="0" applyBorder="0" applyAlignment="0" applyProtection="0"/>
    <xf numFmtId="0" fontId="61"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54" borderId="15" applyNumberFormat="0" applyAlignment="0" applyProtection="0"/>
    <xf numFmtId="0" fontId="13" fillId="13" borderId="1" applyNumberFormat="0" applyAlignment="0" applyProtection="0"/>
    <xf numFmtId="0" fontId="13" fillId="3" borderId="1" applyNumberFormat="0" applyAlignment="0" applyProtection="0"/>
    <xf numFmtId="0" fontId="13" fillId="13" borderId="1" applyNumberFormat="0" applyAlignment="0" applyProtection="0"/>
    <xf numFmtId="0" fontId="42" fillId="0" borderId="20"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43" fillId="55"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3" fillId="0" borderId="0"/>
    <xf numFmtId="0" fontId="3" fillId="0" borderId="0"/>
    <xf numFmtId="0" fontId="30" fillId="0" borderId="0"/>
    <xf numFmtId="0" fontId="30" fillId="0" borderId="0"/>
    <xf numFmtId="0" fontId="30" fillId="0" borderId="0"/>
    <xf numFmtId="0" fontId="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0" fillId="0" borderId="0"/>
    <xf numFmtId="0" fontId="2" fillId="0" borderId="0"/>
    <xf numFmtId="0" fontId="30" fillId="0" borderId="0"/>
    <xf numFmtId="0" fontId="2" fillId="0" borderId="0"/>
    <xf numFmtId="0" fontId="2" fillId="0" borderId="0"/>
    <xf numFmtId="0" fontId="2" fillId="0" borderId="0"/>
    <xf numFmtId="0" fontId="2" fillId="0" borderId="0"/>
    <xf numFmtId="0" fontId="30" fillId="0" borderId="0"/>
    <xf numFmtId="0" fontId="2" fillId="0" borderId="0"/>
    <xf numFmtId="0" fontId="25" fillId="0" borderId="0"/>
    <xf numFmtId="0" fontId="2" fillId="0" borderId="0"/>
    <xf numFmtId="0" fontId="30" fillId="0" borderId="0"/>
    <xf numFmtId="0" fontId="2" fillId="0" borderId="0"/>
    <xf numFmtId="0" fontId="3" fillId="0" borderId="0"/>
    <xf numFmtId="0" fontId="2" fillId="0" borderId="0"/>
    <xf numFmtId="0" fontId="30" fillId="0" borderId="0"/>
    <xf numFmtId="0" fontId="2" fillId="0" borderId="0"/>
    <xf numFmtId="0" fontId="3" fillId="0" borderId="0"/>
    <xf numFmtId="0" fontId="2" fillId="0" borderId="0"/>
    <xf numFmtId="0" fontId="25" fillId="0" borderId="0"/>
    <xf numFmtId="0" fontId="30" fillId="0" borderId="0"/>
    <xf numFmtId="0" fontId="2" fillId="0" borderId="0"/>
    <xf numFmtId="0" fontId="25" fillId="0" borderId="0"/>
    <xf numFmtId="0" fontId="30" fillId="0" borderId="0"/>
    <xf numFmtId="0" fontId="2" fillId="0" borderId="0"/>
    <xf numFmtId="0" fontId="30" fillId="0" borderId="0"/>
    <xf numFmtId="0" fontId="25" fillId="0" borderId="0"/>
    <xf numFmtId="0" fontId="30" fillId="0" borderId="0"/>
    <xf numFmtId="0" fontId="25" fillId="0" borderId="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2" fillId="7" borderId="9" applyNumberFormat="0" applyFont="0" applyAlignment="0" applyProtection="0"/>
    <xf numFmtId="0" fontId="30" fillId="56" borderId="21" applyNumberFormat="0" applyFont="0" applyAlignment="0" applyProtection="0"/>
    <xf numFmtId="0" fontId="2" fillId="7" borderId="9"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1" fillId="7" borderId="9" applyNumberFormat="0" applyFont="0" applyAlignment="0" applyProtection="0"/>
    <xf numFmtId="0" fontId="2" fillId="7" borderId="9"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44" fillId="51" borderId="22" applyNumberFormat="0" applyAlignment="0" applyProtection="0"/>
    <xf numFmtId="0" fontId="16" fillId="24" borderId="10" applyNumberFormat="0" applyAlignment="0" applyProtection="0"/>
    <xf numFmtId="0" fontId="16" fillId="10" borderId="10" applyNumberFormat="0" applyAlignment="0" applyProtection="0"/>
    <xf numFmtId="0" fontId="16" fillId="24" borderId="10" applyNumberFormat="0" applyAlignment="0" applyProtection="0"/>
    <xf numFmtId="9" fontId="30"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xf numFmtId="0" fontId="45" fillId="0" borderId="0" applyNumberFormat="0" applyFill="0" applyBorder="0" applyAlignment="0" applyProtection="0"/>
    <xf numFmtId="0" fontId="26" fillId="0" borderId="0" applyNumberFormat="0" applyFill="0" applyBorder="0" applyAlignment="0" applyProtection="0"/>
    <xf numFmtId="0" fontId="17" fillId="0" borderId="0" applyNumberFormat="0" applyFill="0" applyBorder="0" applyAlignment="0" applyProtection="0"/>
    <xf numFmtId="0" fontId="26" fillId="0" borderId="0" applyNumberFormat="0" applyFill="0" applyBorder="0" applyAlignment="0" applyProtection="0"/>
    <xf numFmtId="0" fontId="46" fillId="0" borderId="23" applyNumberFormat="0" applyFill="0" applyAlignment="0" applyProtection="0"/>
    <xf numFmtId="0" fontId="18" fillId="0" borderId="11" applyNumberFormat="0" applyFill="0" applyAlignment="0" applyProtection="0"/>
    <xf numFmtId="0" fontId="18" fillId="0" borderId="12" applyNumberFormat="0" applyFill="0" applyAlignment="0" applyProtection="0"/>
    <xf numFmtId="0" fontId="18" fillId="0" borderId="11" applyNumberFormat="0" applyFill="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2" fillId="0" borderId="0" applyNumberFormat="0" applyFill="0" applyBorder="0" applyAlignment="0" applyProtection="0"/>
    <xf numFmtId="176" fontId="30" fillId="0" borderId="0" applyFont="0" applyFill="0" applyBorder="0" applyAlignment="0" applyProtection="0"/>
    <xf numFmtId="0" fontId="71" fillId="57" borderId="0">
      <alignment horizontal="left" indent="1"/>
    </xf>
  </cellStyleXfs>
  <cellXfs count="161">
    <xf numFmtId="0" fontId="0" fillId="0" borderId="0" xfId="0"/>
    <xf numFmtId="0" fontId="48" fillId="57" borderId="0" xfId="337" applyFont="1" applyFill="1"/>
    <xf numFmtId="0" fontId="49" fillId="57" borderId="0" xfId="337" applyFont="1" applyFill="1"/>
    <xf numFmtId="49" fontId="49" fillId="57" borderId="0" xfId="337" applyNumberFormat="1" applyFont="1" applyFill="1" applyAlignment="1">
      <alignment horizontal="left"/>
    </xf>
    <xf numFmtId="0" fontId="50" fillId="57" borderId="0" xfId="312" applyFont="1" applyFill="1" applyAlignment="1" applyProtection="1"/>
    <xf numFmtId="49" fontId="48" fillId="57" borderId="0" xfId="337" applyNumberFormat="1" applyFont="1" applyFill="1" applyAlignment="1">
      <alignment horizontal="left"/>
    </xf>
    <xf numFmtId="14" fontId="48" fillId="57" borderId="0" xfId="337" applyNumberFormat="1" applyFont="1" applyFill="1" applyAlignment="1">
      <alignment horizontal="left"/>
    </xf>
    <xf numFmtId="0" fontId="50" fillId="57" borderId="0" xfId="313" applyFont="1" applyFill="1" applyAlignment="1" applyProtection="1"/>
    <xf numFmtId="0" fontId="49" fillId="57" borderId="0" xfId="0" applyFont="1" applyFill="1" applyAlignment="1">
      <alignment horizontal="left"/>
    </xf>
    <xf numFmtId="0" fontId="48" fillId="57" borderId="0" xfId="0" applyFont="1" applyFill="1" applyAlignment="1">
      <alignment horizontal="center"/>
    </xf>
    <xf numFmtId="0" fontId="48" fillId="57" borderId="0" xfId="0" applyFont="1" applyFill="1"/>
    <xf numFmtId="0" fontId="51" fillId="57" borderId="0" xfId="340" applyFont="1" applyFill="1" applyAlignment="1">
      <alignment horizontal="left" wrapText="1"/>
    </xf>
    <xf numFmtId="0" fontId="52" fillId="57" borderId="0" xfId="337" applyFont="1" applyFill="1"/>
    <xf numFmtId="0" fontId="28" fillId="57" borderId="0" xfId="340" applyFont="1" applyFill="1" applyAlignment="1">
      <alignment horizontal="left"/>
    </xf>
    <xf numFmtId="0" fontId="52" fillId="57" borderId="0" xfId="0" applyFont="1" applyFill="1"/>
    <xf numFmtId="0" fontId="52" fillId="57" borderId="0" xfId="0" applyFont="1" applyFill="1" applyAlignment="1">
      <alignment horizontal="left" vertical="center"/>
    </xf>
    <xf numFmtId="0" fontId="28" fillId="57" borderId="0" xfId="0" applyFont="1" applyFill="1" applyAlignment="1">
      <alignment horizontal="left" vertical="center"/>
    </xf>
    <xf numFmtId="0" fontId="52" fillId="57" borderId="0" xfId="0" applyFont="1" applyFill="1" applyAlignment="1">
      <alignment horizontal="left"/>
    </xf>
    <xf numFmtId="0" fontId="52" fillId="57" borderId="0" xfId="0" applyFont="1" applyFill="1" applyAlignment="1">
      <alignment horizontal="center"/>
    </xf>
    <xf numFmtId="0" fontId="48" fillId="57" borderId="0" xfId="337" quotePrefix="1" applyFont="1" applyFill="1"/>
    <xf numFmtId="0" fontId="48" fillId="57" borderId="0" xfId="337" applyFont="1" applyFill="1" applyAlignment="1">
      <alignment horizontal="left"/>
    </xf>
    <xf numFmtId="0" fontId="54" fillId="57" borderId="0" xfId="337" applyFont="1" applyFill="1"/>
    <xf numFmtId="0" fontId="55" fillId="57" borderId="0" xfId="0" applyFont="1" applyFill="1"/>
    <xf numFmtId="0" fontId="55" fillId="57" borderId="0" xfId="0" applyFont="1" applyFill="1" applyAlignment="1">
      <alignment horizontal="left" vertical="center"/>
    </xf>
    <xf numFmtId="0" fontId="55" fillId="57" borderId="0" xfId="0" applyFont="1" applyFill="1" applyAlignment="1">
      <alignment horizontal="left"/>
    </xf>
    <xf numFmtId="178" fontId="55" fillId="57" borderId="0" xfId="392" applyNumberFormat="1" applyFont="1" applyFill="1" applyAlignment="1">
      <alignment horizontal="center" vertical="center"/>
    </xf>
    <xf numFmtId="0" fontId="55" fillId="57" borderId="0" xfId="0" applyFont="1" applyFill="1" applyAlignment="1">
      <alignment horizontal="center" vertical="center"/>
    </xf>
    <xf numFmtId="0" fontId="55" fillId="57" borderId="0" xfId="0" applyFont="1" applyFill="1" applyAlignment="1">
      <alignment horizontal="center"/>
    </xf>
    <xf numFmtId="181" fontId="55" fillId="57" borderId="0" xfId="0" applyNumberFormat="1" applyFont="1" applyFill="1" applyAlignment="1">
      <alignment horizontal="left" vertical="center"/>
    </xf>
    <xf numFmtId="179" fontId="55" fillId="57" borderId="0" xfId="356" applyNumberFormat="1" applyFont="1" applyFill="1" applyAlignment="1">
      <alignment horizontal="center"/>
    </xf>
    <xf numFmtId="0" fontId="57" fillId="57" borderId="0" xfId="0" applyFont="1" applyFill="1"/>
    <xf numFmtId="0" fontId="57" fillId="57" borderId="0" xfId="0" applyFont="1" applyFill="1" applyAlignment="1">
      <alignment horizontal="left" vertical="center"/>
    </xf>
    <xf numFmtId="49" fontId="48" fillId="57" borderId="0" xfId="337" quotePrefix="1" applyNumberFormat="1" applyFont="1" applyFill="1" applyAlignment="1">
      <alignment horizontal="left"/>
    </xf>
    <xf numFmtId="0" fontId="49" fillId="57" borderId="0" xfId="0" applyFont="1" applyFill="1" applyAlignment="1"/>
    <xf numFmtId="0" fontId="49" fillId="57" borderId="0" xfId="0" applyFont="1" applyFill="1"/>
    <xf numFmtId="0" fontId="53" fillId="57" borderId="0" xfId="0" applyFont="1" applyFill="1" applyAlignment="1">
      <alignment horizontal="center"/>
    </xf>
    <xf numFmtId="0" fontId="53" fillId="57" borderId="0" xfId="0" applyFont="1" applyFill="1" applyBorder="1"/>
    <xf numFmtId="0" fontId="53" fillId="57" borderId="0" xfId="0" applyFont="1" applyFill="1"/>
    <xf numFmtId="0" fontId="53" fillId="57" borderId="0" xfId="0" applyFont="1" applyFill="1" applyAlignment="1">
      <alignment horizontal="left"/>
    </xf>
    <xf numFmtId="0" fontId="53" fillId="57" borderId="0" xfId="0" applyFont="1" applyFill="1" applyAlignment="1">
      <alignment horizontal="left" vertical="center"/>
    </xf>
    <xf numFmtId="0" fontId="53" fillId="57" borderId="0" xfId="0" applyFont="1" applyFill="1" applyBorder="1" applyAlignment="1">
      <alignment horizontal="left"/>
    </xf>
    <xf numFmtId="0" fontId="29" fillId="57" borderId="0" xfId="0" applyFont="1" applyFill="1" applyBorder="1" applyAlignment="1">
      <alignment horizontal="left" vertical="center"/>
    </xf>
    <xf numFmtId="0" fontId="29" fillId="57" borderId="13" xfId="0" applyFont="1" applyFill="1" applyBorder="1" applyAlignment="1">
      <alignment horizontal="left"/>
    </xf>
    <xf numFmtId="0" fontId="29" fillId="57" borderId="0" xfId="0" applyFont="1" applyFill="1" applyAlignment="1">
      <alignment horizontal="left" vertical="center"/>
    </xf>
    <xf numFmtId="179" fontId="59" fillId="57" borderId="0" xfId="356" applyNumberFormat="1" applyFont="1" applyFill="1" applyAlignment="1">
      <alignment horizontal="center"/>
    </xf>
    <xf numFmtId="0" fontId="59" fillId="57" borderId="0" xfId="0" applyFont="1" applyFill="1" applyAlignment="1">
      <alignment horizontal="left" vertical="center"/>
    </xf>
    <xf numFmtId="180" fontId="59" fillId="57" borderId="0" xfId="326" applyNumberFormat="1" applyFont="1" applyFill="1" applyAlignment="1">
      <alignment horizontal="left"/>
    </xf>
    <xf numFmtId="0" fontId="57" fillId="57" borderId="0" xfId="0" applyFont="1" applyFill="1" applyAlignment="1">
      <alignment horizontal="center"/>
    </xf>
    <xf numFmtId="0" fontId="57" fillId="57" borderId="0" xfId="0" applyFont="1" applyFill="1" applyAlignment="1">
      <alignment horizontal="center" vertical="center"/>
    </xf>
    <xf numFmtId="0" fontId="60" fillId="57" borderId="0" xfId="0" applyFont="1" applyFill="1" applyAlignment="1"/>
    <xf numFmtId="0" fontId="60" fillId="57" borderId="0" xfId="0" applyFont="1" applyFill="1"/>
    <xf numFmtId="0" fontId="60" fillId="57" borderId="0" xfId="0" applyFont="1" applyFill="1" applyAlignment="1">
      <alignment horizontal="center"/>
    </xf>
    <xf numFmtId="181" fontId="53" fillId="57" borderId="0" xfId="0" applyNumberFormat="1" applyFont="1" applyFill="1" applyAlignment="1">
      <alignment horizontal="left" vertical="center"/>
    </xf>
    <xf numFmtId="0" fontId="60" fillId="57" borderId="0" xfId="0" applyFont="1" applyFill="1" applyBorder="1" applyAlignment="1"/>
    <xf numFmtId="0" fontId="60" fillId="57" borderId="0" xfId="0" applyFont="1" applyFill="1" applyBorder="1"/>
    <xf numFmtId="0" fontId="60" fillId="57" borderId="0" xfId="0" applyFont="1" applyFill="1" applyBorder="1" applyAlignment="1">
      <alignment horizontal="center"/>
    </xf>
    <xf numFmtId="0" fontId="60" fillId="57" borderId="0" xfId="0" applyFont="1" applyFill="1" applyBorder="1" applyAlignment="1">
      <alignment vertical="center"/>
    </xf>
    <xf numFmtId="0" fontId="56" fillId="57" borderId="0" xfId="0" applyFont="1" applyFill="1" applyAlignment="1">
      <alignment horizontal="center"/>
    </xf>
    <xf numFmtId="0" fontId="48" fillId="57" borderId="0" xfId="337" applyFont="1" applyFill="1" applyAlignment="1"/>
    <xf numFmtId="182" fontId="48" fillId="57" borderId="0" xfId="337" applyNumberFormat="1" applyFont="1" applyFill="1" applyAlignment="1">
      <alignment horizontal="left"/>
    </xf>
    <xf numFmtId="0" fontId="49" fillId="57" borderId="0" xfId="337" applyFont="1" applyFill="1" applyAlignment="1"/>
    <xf numFmtId="0" fontId="28" fillId="57" borderId="0" xfId="340" applyFont="1" applyFill="1" applyAlignment="1">
      <alignment horizontal="left" vertical="top" wrapText="1"/>
    </xf>
    <xf numFmtId="0" fontId="61" fillId="57" borderId="0" xfId="312" applyFill="1" applyAlignment="1" applyProtection="1"/>
    <xf numFmtId="0" fontId="64" fillId="57" borderId="0" xfId="0" applyFont="1" applyFill="1" applyAlignment="1">
      <alignment horizontal="center"/>
    </xf>
    <xf numFmtId="0" fontId="65" fillId="57" borderId="0" xfId="0" applyFont="1" applyFill="1" applyAlignment="1"/>
    <xf numFmtId="0" fontId="65" fillId="57" borderId="0" xfId="0" applyFont="1" applyFill="1" applyBorder="1" applyAlignment="1">
      <alignment vertical="center"/>
    </xf>
    <xf numFmtId="0" fontId="65" fillId="57" borderId="0" xfId="0" applyFont="1" applyFill="1" applyAlignment="1">
      <alignment horizontal="center"/>
    </xf>
    <xf numFmtId="0" fontId="65" fillId="57" borderId="0" xfId="0" applyFont="1" applyFill="1"/>
    <xf numFmtId="0" fontId="65" fillId="57" borderId="0" xfId="0" applyFont="1" applyFill="1" applyBorder="1"/>
    <xf numFmtId="0" fontId="66" fillId="57" borderId="0" xfId="0" applyFont="1" applyFill="1" applyAlignment="1">
      <alignment horizontal="center"/>
    </xf>
    <xf numFmtId="0" fontId="66" fillId="57" borderId="0" xfId="0" applyFont="1" applyFill="1"/>
    <xf numFmtId="0" fontId="66" fillId="57" borderId="0" xfId="0" applyFont="1" applyFill="1" applyAlignment="1">
      <alignment horizontal="center" vertical="center"/>
    </xf>
    <xf numFmtId="0" fontId="66" fillId="57" borderId="0" xfId="0" applyFont="1" applyFill="1" applyAlignment="1">
      <alignment horizontal="left" vertical="center"/>
    </xf>
    <xf numFmtId="0" fontId="67" fillId="57" borderId="0" xfId="0" applyFont="1" applyFill="1" applyAlignment="1">
      <alignment horizontal="center" vertical="center"/>
    </xf>
    <xf numFmtId="0" fontId="67" fillId="57" borderId="0" xfId="0" applyFont="1" applyFill="1"/>
    <xf numFmtId="0" fontId="67" fillId="57" borderId="0" xfId="0" applyFont="1" applyFill="1" applyAlignment="1">
      <alignment horizontal="left" vertical="center"/>
    </xf>
    <xf numFmtId="0" fontId="69" fillId="57" borderId="0" xfId="0" applyFont="1" applyFill="1" applyAlignment="1">
      <alignment horizontal="center"/>
    </xf>
    <xf numFmtId="0" fontId="67" fillId="57" borderId="0" xfId="0" applyFont="1" applyFill="1" applyAlignment="1">
      <alignment horizontal="left"/>
    </xf>
    <xf numFmtId="179" fontId="67" fillId="57" borderId="0" xfId="356" applyNumberFormat="1" applyFont="1" applyFill="1" applyAlignment="1">
      <alignment horizontal="center"/>
    </xf>
    <xf numFmtId="178" fontId="67" fillId="57" borderId="0" xfId="392" applyNumberFormat="1" applyFont="1" applyFill="1" applyAlignment="1">
      <alignment horizontal="center" vertical="center"/>
    </xf>
    <xf numFmtId="0" fontId="67" fillId="57" borderId="0" xfId="0" applyFont="1" applyFill="1" applyAlignment="1">
      <alignment horizontal="center"/>
    </xf>
    <xf numFmtId="183" fontId="63" fillId="57" borderId="25" xfId="394" applyNumberFormat="1" applyFont="1" applyFill="1" applyBorder="1" applyAlignment="1">
      <alignment horizontal="centerContinuous"/>
    </xf>
    <xf numFmtId="183" fontId="63" fillId="57" borderId="25" xfId="394" applyNumberFormat="1" applyFont="1" applyFill="1" applyBorder="1" applyAlignment="1">
      <alignment horizontal="center"/>
    </xf>
    <xf numFmtId="0" fontId="64" fillId="57" borderId="13" xfId="0" applyFont="1" applyFill="1" applyBorder="1" applyAlignment="1">
      <alignment horizontal="center"/>
    </xf>
    <xf numFmtId="0" fontId="55" fillId="57" borderId="13" xfId="0" applyFont="1" applyFill="1" applyBorder="1" applyAlignment="1">
      <alignment horizontal="left"/>
    </xf>
    <xf numFmtId="183" fontId="68" fillId="57" borderId="25" xfId="394" applyNumberFormat="1" applyFont="1" applyFill="1" applyBorder="1" applyAlignment="1">
      <alignment horizontal="centerContinuous"/>
    </xf>
    <xf numFmtId="183" fontId="68" fillId="57" borderId="25" xfId="394" applyNumberFormat="1" applyFont="1" applyFill="1" applyBorder="1" applyAlignment="1">
      <alignment horizontal="center"/>
    </xf>
    <xf numFmtId="0" fontId="69" fillId="57" borderId="13" xfId="0" applyFont="1" applyFill="1" applyBorder="1" applyAlignment="1">
      <alignment horizontal="center"/>
    </xf>
    <xf numFmtId="0" fontId="55" fillId="57" borderId="0" xfId="0" applyFont="1" applyFill="1" applyBorder="1" applyAlignment="1">
      <alignment horizontal="left"/>
    </xf>
    <xf numFmtId="179" fontId="63" fillId="57" borderId="0" xfId="340" applyNumberFormat="1" applyFont="1" applyFill="1" applyAlignment="1">
      <alignment horizontal="center"/>
    </xf>
    <xf numFmtId="179" fontId="63" fillId="57" borderId="24" xfId="340" applyNumberFormat="1" applyFont="1" applyFill="1" applyBorder="1" applyAlignment="1">
      <alignment horizontal="center"/>
    </xf>
    <xf numFmtId="179" fontId="63" fillId="57" borderId="25" xfId="340" applyNumberFormat="1" applyFont="1" applyFill="1" applyBorder="1" applyAlignment="1">
      <alignment horizontal="center"/>
    </xf>
    <xf numFmtId="179" fontId="63" fillId="57" borderId="25" xfId="340" applyNumberFormat="1" applyFont="1" applyFill="1" applyBorder="1" applyAlignment="1">
      <alignment horizontal="centerContinuous"/>
    </xf>
    <xf numFmtId="179" fontId="63" fillId="57" borderId="13" xfId="340" applyNumberFormat="1" applyFont="1" applyFill="1" applyBorder="1" applyAlignment="1">
      <alignment horizontal="centerContinuous"/>
    </xf>
    <xf numFmtId="179" fontId="68" fillId="57" borderId="0" xfId="340" applyNumberFormat="1" applyFont="1" applyFill="1" applyAlignment="1">
      <alignment horizontal="center"/>
    </xf>
    <xf numFmtId="179" fontId="68" fillId="57" borderId="24" xfId="340" applyNumberFormat="1" applyFont="1" applyFill="1" applyBorder="1" applyAlignment="1">
      <alignment horizontal="center"/>
    </xf>
    <xf numFmtId="179" fontId="68" fillId="57" borderId="25" xfId="340" applyNumberFormat="1" applyFont="1" applyFill="1" applyBorder="1" applyAlignment="1">
      <alignment horizontal="center"/>
    </xf>
    <xf numFmtId="179" fontId="68" fillId="57" borderId="25" xfId="340" applyNumberFormat="1" applyFont="1" applyFill="1" applyBorder="1" applyAlignment="1">
      <alignment horizontal="centerContinuous"/>
    </xf>
    <xf numFmtId="179" fontId="68" fillId="57" borderId="13" xfId="340" applyNumberFormat="1" applyFont="1" applyFill="1" applyBorder="1" applyAlignment="1">
      <alignment horizontal="centerContinuous"/>
    </xf>
    <xf numFmtId="179" fontId="64" fillId="57" borderId="0" xfId="340" applyNumberFormat="1" applyFont="1" applyFill="1" applyAlignment="1">
      <alignment horizontal="center"/>
    </xf>
    <xf numFmtId="179" fontId="63" fillId="57" borderId="13" xfId="340" applyNumberFormat="1" applyFont="1" applyFill="1" applyBorder="1" applyAlignment="1">
      <alignment horizontal="center"/>
    </xf>
    <xf numFmtId="179" fontId="63" fillId="57" borderId="13" xfId="340" applyNumberFormat="1" applyFont="1" applyFill="1" applyBorder="1" applyAlignment="1">
      <alignment horizontal="center" wrapText="1"/>
    </xf>
    <xf numFmtId="14" fontId="59" fillId="57" borderId="0" xfId="0" applyNumberFormat="1" applyFont="1" applyFill="1" applyAlignment="1">
      <alignment horizontal="left"/>
    </xf>
    <xf numFmtId="14" fontId="59" fillId="57" borderId="0" xfId="0" applyNumberFormat="1" applyFont="1" applyFill="1" applyAlignment="1">
      <alignment horizontal="center"/>
    </xf>
    <xf numFmtId="14" fontId="59" fillId="57" borderId="0" xfId="0" applyNumberFormat="1" applyFont="1" applyFill="1" applyAlignment="1">
      <alignment horizontal="left" wrapText="1"/>
    </xf>
    <xf numFmtId="176" fontId="59" fillId="57" borderId="0" xfId="413" applyFont="1" applyFill="1" applyAlignment="1">
      <alignment horizontal="center"/>
    </xf>
    <xf numFmtId="0" fontId="59" fillId="57" borderId="0" xfId="0" applyFont="1" applyFill="1" applyAlignment="1">
      <alignment horizontal="center"/>
    </xf>
    <xf numFmtId="178" fontId="59" fillId="57" borderId="0" xfId="394" applyNumberFormat="1" applyFont="1" applyFill="1" applyAlignment="1">
      <alignment horizontal="left"/>
    </xf>
    <xf numFmtId="178" fontId="59" fillId="57" borderId="0" xfId="394" applyNumberFormat="1" applyFont="1" applyFill="1" applyAlignment="1"/>
    <xf numFmtId="178" fontId="59" fillId="57" borderId="0" xfId="394" applyNumberFormat="1" applyFont="1" applyFill="1" applyAlignment="1">
      <alignment horizontal="center"/>
    </xf>
    <xf numFmtId="184" fontId="59" fillId="57" borderId="0" xfId="279" applyNumberFormat="1" applyFont="1" applyFill="1" applyAlignment="1">
      <alignment horizontal="center"/>
    </xf>
    <xf numFmtId="185" fontId="59" fillId="57" borderId="0" xfId="413" applyNumberFormat="1" applyFont="1" applyFill="1" applyAlignment="1">
      <alignment horizontal="left"/>
    </xf>
    <xf numFmtId="185" fontId="59" fillId="57" borderId="0" xfId="413" applyNumberFormat="1" applyFont="1" applyFill="1" applyAlignment="1">
      <alignment horizontal="center"/>
    </xf>
    <xf numFmtId="14" fontId="59" fillId="57" borderId="0" xfId="0" applyNumberFormat="1" applyFont="1" applyFill="1"/>
    <xf numFmtId="14" fontId="59" fillId="57" borderId="26" xfId="0" applyNumberFormat="1" applyFont="1" applyFill="1" applyBorder="1" applyAlignment="1">
      <alignment horizontal="center"/>
    </xf>
    <xf numFmtId="14" fontId="58" fillId="57" borderId="14" xfId="394" applyNumberFormat="1" applyFont="1" applyFill="1" applyBorder="1" applyAlignment="1">
      <alignment horizontal="left" wrapText="1"/>
    </xf>
    <xf numFmtId="14" fontId="59" fillId="57" borderId="14" xfId="0" applyNumberFormat="1" applyFont="1" applyFill="1" applyBorder="1" applyAlignment="1">
      <alignment horizontal="center"/>
    </xf>
    <xf numFmtId="14" fontId="59" fillId="57" borderId="0" xfId="0" applyNumberFormat="1" applyFont="1" applyFill="1" applyBorder="1" applyAlignment="1">
      <alignment horizontal="left"/>
    </xf>
    <xf numFmtId="0" fontId="59" fillId="57" borderId="0" xfId="0" applyFont="1" applyFill="1" applyBorder="1" applyAlignment="1">
      <alignment horizontal="center"/>
    </xf>
    <xf numFmtId="14" fontId="59" fillId="57" borderId="0" xfId="0" applyNumberFormat="1" applyFont="1" applyFill="1" applyAlignment="1">
      <alignment horizontal="left" indent="1"/>
    </xf>
    <xf numFmtId="14" fontId="58" fillId="57" borderId="0" xfId="0" applyNumberFormat="1" applyFont="1" applyFill="1" applyAlignment="1">
      <alignment horizontal="left" indent="1"/>
    </xf>
    <xf numFmtId="0" fontId="59" fillId="57" borderId="0" xfId="414" applyFont="1" applyAlignment="1">
      <alignment horizontal="left" indent="2"/>
    </xf>
    <xf numFmtId="14" fontId="72" fillId="57" borderId="0" xfId="0" applyNumberFormat="1" applyFont="1" applyFill="1" applyAlignment="1">
      <alignment horizontal="left"/>
    </xf>
    <xf numFmtId="176" fontId="72" fillId="57" borderId="0" xfId="413" applyFont="1" applyFill="1" applyAlignment="1">
      <alignment horizontal="center"/>
    </xf>
    <xf numFmtId="14" fontId="72" fillId="57" borderId="0" xfId="0" applyNumberFormat="1" applyFont="1" applyFill="1" applyAlignment="1">
      <alignment horizontal="left" wrapText="1"/>
    </xf>
    <xf numFmtId="14" fontId="72" fillId="57" borderId="0" xfId="0" applyNumberFormat="1" applyFont="1" applyFill="1" applyBorder="1" applyAlignment="1">
      <alignment horizontal="center"/>
    </xf>
    <xf numFmtId="14" fontId="72" fillId="57" borderId="0" xfId="0" applyNumberFormat="1" applyFont="1" applyFill="1" applyAlignment="1">
      <alignment horizontal="center"/>
    </xf>
    <xf numFmtId="178" fontId="59" fillId="57" borderId="0" xfId="394" applyNumberFormat="1" applyFont="1" applyFill="1" applyAlignment="1">
      <alignment horizontal="left" indent="1"/>
    </xf>
    <xf numFmtId="178" fontId="72" fillId="57" borderId="0" xfId="394" applyNumberFormat="1" applyFont="1" applyFill="1" applyAlignment="1">
      <alignment horizontal="left"/>
    </xf>
    <xf numFmtId="178" fontId="72" fillId="57" borderId="0" xfId="394" applyNumberFormat="1" applyFont="1" applyFill="1" applyAlignment="1">
      <alignment horizontal="center"/>
    </xf>
    <xf numFmtId="178" fontId="59" fillId="57" borderId="0" xfId="394" applyNumberFormat="1" applyFont="1" applyFill="1" applyBorder="1" applyAlignment="1">
      <alignment horizontal="left"/>
    </xf>
    <xf numFmtId="178" fontId="58" fillId="57" borderId="0" xfId="394" applyNumberFormat="1" applyFont="1" applyFill="1" applyAlignment="1">
      <alignment horizontal="left" indent="1"/>
    </xf>
    <xf numFmtId="14" fontId="59" fillId="57" borderId="0" xfId="0" applyNumberFormat="1" applyFont="1" applyFill="1" applyAlignment="1">
      <alignment wrapText="1"/>
    </xf>
    <xf numFmtId="4" fontId="59" fillId="57" borderId="0" xfId="356" applyNumberFormat="1" applyFont="1" applyFill="1" applyAlignment="1">
      <alignment horizontal="center"/>
    </xf>
    <xf numFmtId="14" fontId="58" fillId="57" borderId="13" xfId="394" applyNumberFormat="1" applyFont="1" applyFill="1" applyBorder="1" applyAlignment="1">
      <alignment horizontal="center" wrapText="1"/>
    </xf>
    <xf numFmtId="14" fontId="58" fillId="57" borderId="13" xfId="0" applyNumberFormat="1" applyFont="1" applyFill="1" applyBorder="1" applyAlignment="1">
      <alignment horizontal="center"/>
    </xf>
    <xf numFmtId="14" fontId="58" fillId="57" borderId="0" xfId="0" applyNumberFormat="1" applyFont="1" applyFill="1" applyAlignment="1">
      <alignment horizontal="center"/>
    </xf>
    <xf numFmtId="3" fontId="59" fillId="57" borderId="0" xfId="356" applyNumberFormat="1" applyFont="1" applyFill="1" applyAlignment="1">
      <alignment horizontal="center"/>
    </xf>
    <xf numFmtId="0" fontId="73" fillId="57" borderId="0" xfId="340" applyFont="1" applyFill="1"/>
    <xf numFmtId="0" fontId="59" fillId="58" borderId="0" xfId="0" applyFont="1" applyFill="1" applyAlignment="1">
      <alignment horizontal="left" vertical="center"/>
    </xf>
    <xf numFmtId="4" fontId="59" fillId="58" borderId="0" xfId="356" applyNumberFormat="1" applyFont="1" applyFill="1" applyAlignment="1">
      <alignment horizontal="center"/>
    </xf>
    <xf numFmtId="179" fontId="59" fillId="58" borderId="0" xfId="356" applyNumberFormat="1" applyFont="1" applyFill="1" applyAlignment="1">
      <alignment horizontal="center"/>
    </xf>
    <xf numFmtId="181" fontId="55" fillId="58" borderId="0" xfId="0" applyNumberFormat="1" applyFont="1" applyFill="1" applyAlignment="1">
      <alignment horizontal="left" vertical="center"/>
    </xf>
    <xf numFmtId="178" fontId="67" fillId="58" borderId="0" xfId="392" applyNumberFormat="1" applyFont="1" applyFill="1" applyAlignment="1">
      <alignment horizontal="center" vertical="center"/>
    </xf>
    <xf numFmtId="179" fontId="55" fillId="58" borderId="0" xfId="356" applyNumberFormat="1" applyFont="1" applyFill="1" applyAlignment="1">
      <alignment horizontal="center"/>
    </xf>
    <xf numFmtId="0" fontId="67" fillId="58" borderId="0" xfId="0" applyFont="1" applyFill="1"/>
    <xf numFmtId="0" fontId="55" fillId="58" borderId="0" xfId="0" applyFont="1" applyFill="1"/>
    <xf numFmtId="181" fontId="53" fillId="58" borderId="0" xfId="0" applyNumberFormat="1" applyFont="1" applyFill="1" applyAlignment="1">
      <alignment horizontal="left" vertical="center"/>
    </xf>
    <xf numFmtId="178" fontId="55" fillId="58" borderId="0" xfId="392" applyNumberFormat="1" applyFont="1" applyFill="1" applyAlignment="1">
      <alignment horizontal="center" vertical="center"/>
    </xf>
    <xf numFmtId="183" fontId="59" fillId="57" borderId="0" xfId="356" applyNumberFormat="1" applyFont="1" applyFill="1" applyAlignment="1">
      <alignment horizontal="center"/>
    </xf>
    <xf numFmtId="0" fontId="49" fillId="57" borderId="0" xfId="337" applyFont="1" applyFill="1" applyAlignment="1"/>
    <xf numFmtId="0" fontId="51" fillId="57" borderId="0" xfId="340" applyFont="1" applyFill="1" applyAlignment="1">
      <alignment horizontal="left" vertical="top" wrapText="1"/>
    </xf>
    <xf numFmtId="0" fontId="28" fillId="57" borderId="0" xfId="340" applyFont="1" applyFill="1" applyAlignment="1">
      <alignment horizontal="left" vertical="top" wrapText="1"/>
    </xf>
    <xf numFmtId="179" fontId="63" fillId="57" borderId="24" xfId="340" applyNumberFormat="1" applyFont="1" applyFill="1" applyBorder="1" applyAlignment="1">
      <alignment horizontal="center"/>
    </xf>
    <xf numFmtId="0" fontId="70" fillId="57" borderId="14" xfId="0" applyFont="1" applyFill="1" applyBorder="1" applyAlignment="1">
      <alignment horizontal="center" vertical="center"/>
    </xf>
    <xf numFmtId="179" fontId="68" fillId="57" borderId="24" xfId="340" applyNumberFormat="1" applyFont="1" applyFill="1" applyBorder="1" applyAlignment="1">
      <alignment horizontal="center"/>
    </xf>
    <xf numFmtId="179" fontId="63" fillId="57" borderId="14" xfId="340" applyNumberFormat="1" applyFont="1" applyFill="1" applyBorder="1" applyAlignment="1">
      <alignment horizontal="center"/>
    </xf>
    <xf numFmtId="183" fontId="68" fillId="57" borderId="24" xfId="394" applyNumberFormat="1" applyFont="1" applyFill="1" applyBorder="1" applyAlignment="1">
      <alignment horizontal="center"/>
    </xf>
    <xf numFmtId="3" fontId="68" fillId="57" borderId="24" xfId="0" applyNumberFormat="1" applyFont="1" applyFill="1" applyBorder="1" applyAlignment="1">
      <alignment horizontal="center"/>
    </xf>
    <xf numFmtId="183" fontId="63" fillId="57" borderId="24" xfId="394" applyNumberFormat="1" applyFont="1" applyFill="1" applyBorder="1" applyAlignment="1">
      <alignment horizontal="center"/>
    </xf>
    <xf numFmtId="3" fontId="63" fillId="57" borderId="24" xfId="0" applyNumberFormat="1" applyFont="1" applyFill="1" applyBorder="1" applyAlignment="1">
      <alignment horizontal="center"/>
    </xf>
  </cellXfs>
  <cellStyles count="415">
    <cellStyle name="20% - Accent1 10 2" xfId="1" xr:uid="{00000000-0005-0000-0000-000000000000}"/>
    <cellStyle name="20% - Accent1 11 2" xfId="2" xr:uid="{00000000-0005-0000-0000-000001000000}"/>
    <cellStyle name="20% - Accent1 12 2" xfId="3" xr:uid="{00000000-0005-0000-0000-000002000000}"/>
    <cellStyle name="20% - Accent1 13 2" xfId="4" xr:uid="{00000000-0005-0000-0000-000003000000}"/>
    <cellStyle name="20% - Accent1 14 2" xfId="5" xr:uid="{00000000-0005-0000-0000-000004000000}"/>
    <cellStyle name="20% - Accent1 15 2" xfId="6" xr:uid="{00000000-0005-0000-0000-000005000000}"/>
    <cellStyle name="20% - Accent1 2 2" xfId="7" xr:uid="{00000000-0005-0000-0000-000006000000}"/>
    <cellStyle name="20% - Accent1 2 2 2" xfId="8" xr:uid="{00000000-0005-0000-0000-000007000000}"/>
    <cellStyle name="20% - Accent1 2 3" xfId="9" xr:uid="{00000000-0005-0000-0000-000008000000}"/>
    <cellStyle name="20% - Accent1 2 4" xfId="10" xr:uid="{00000000-0005-0000-0000-000009000000}"/>
    <cellStyle name="20% - Accent1 3 2" xfId="11" xr:uid="{00000000-0005-0000-0000-00000A000000}"/>
    <cellStyle name="20% - Accent1 4 2" xfId="12" xr:uid="{00000000-0005-0000-0000-00000B000000}"/>
    <cellStyle name="20% - Accent1 5 2" xfId="13" xr:uid="{00000000-0005-0000-0000-00000C000000}"/>
    <cellStyle name="20% - Accent1 57" xfId="14" xr:uid="{00000000-0005-0000-0000-00000D000000}"/>
    <cellStyle name="20% - Accent1 58" xfId="15" xr:uid="{00000000-0005-0000-0000-00000E000000}"/>
    <cellStyle name="20% - Accent1 6 2" xfId="16" xr:uid="{00000000-0005-0000-0000-00000F000000}"/>
    <cellStyle name="20% - Accent1 7 2" xfId="17" xr:uid="{00000000-0005-0000-0000-000010000000}"/>
    <cellStyle name="20% - Accent1 8 2" xfId="18" xr:uid="{00000000-0005-0000-0000-000011000000}"/>
    <cellStyle name="20% - Accent1 9 2" xfId="19" xr:uid="{00000000-0005-0000-0000-000012000000}"/>
    <cellStyle name="20% - Accent2 10 2" xfId="20" xr:uid="{00000000-0005-0000-0000-000013000000}"/>
    <cellStyle name="20% - Accent2 11 2" xfId="21" xr:uid="{00000000-0005-0000-0000-000014000000}"/>
    <cellStyle name="20% - Accent2 12 2" xfId="22" xr:uid="{00000000-0005-0000-0000-000015000000}"/>
    <cellStyle name="20% - Accent2 13 2" xfId="23" xr:uid="{00000000-0005-0000-0000-000016000000}"/>
    <cellStyle name="20% - Accent2 14 2" xfId="24" xr:uid="{00000000-0005-0000-0000-000017000000}"/>
    <cellStyle name="20% - Accent2 15 2" xfId="25" xr:uid="{00000000-0005-0000-0000-000018000000}"/>
    <cellStyle name="20% - Accent2 2 2" xfId="26" xr:uid="{00000000-0005-0000-0000-000019000000}"/>
    <cellStyle name="20% - Accent2 2 2 2" xfId="27" xr:uid="{00000000-0005-0000-0000-00001A000000}"/>
    <cellStyle name="20% - Accent2 2 3" xfId="28" xr:uid="{00000000-0005-0000-0000-00001B000000}"/>
    <cellStyle name="20% - Accent2 2 4" xfId="29" xr:uid="{00000000-0005-0000-0000-00001C000000}"/>
    <cellStyle name="20% - Accent2 3 2" xfId="30" xr:uid="{00000000-0005-0000-0000-00001D000000}"/>
    <cellStyle name="20% - Accent2 4 2" xfId="31" xr:uid="{00000000-0005-0000-0000-00001E000000}"/>
    <cellStyle name="20% - Accent2 5 2" xfId="32" xr:uid="{00000000-0005-0000-0000-00001F000000}"/>
    <cellStyle name="20% - Accent2 57" xfId="33" xr:uid="{00000000-0005-0000-0000-000020000000}"/>
    <cellStyle name="20% - Accent2 58" xfId="34" xr:uid="{00000000-0005-0000-0000-000021000000}"/>
    <cellStyle name="20% - Accent2 6 2" xfId="35" xr:uid="{00000000-0005-0000-0000-000022000000}"/>
    <cellStyle name="20% - Accent2 7 2" xfId="36" xr:uid="{00000000-0005-0000-0000-000023000000}"/>
    <cellStyle name="20% - Accent2 8 2" xfId="37" xr:uid="{00000000-0005-0000-0000-000024000000}"/>
    <cellStyle name="20% - Accent2 9 2" xfId="38" xr:uid="{00000000-0005-0000-0000-000025000000}"/>
    <cellStyle name="20% - Accent3 10 2" xfId="39" xr:uid="{00000000-0005-0000-0000-000026000000}"/>
    <cellStyle name="20% - Accent3 11 2" xfId="40" xr:uid="{00000000-0005-0000-0000-000027000000}"/>
    <cellStyle name="20% - Accent3 12 2" xfId="41" xr:uid="{00000000-0005-0000-0000-000028000000}"/>
    <cellStyle name="20% - Accent3 13 2" xfId="42" xr:uid="{00000000-0005-0000-0000-000029000000}"/>
    <cellStyle name="20% - Accent3 14 2" xfId="43" xr:uid="{00000000-0005-0000-0000-00002A000000}"/>
    <cellStyle name="20% - Accent3 15 2" xfId="44" xr:uid="{00000000-0005-0000-0000-00002B000000}"/>
    <cellStyle name="20% - Accent3 2 2" xfId="45" xr:uid="{00000000-0005-0000-0000-00002C000000}"/>
    <cellStyle name="20% - Accent3 2 2 2" xfId="46" xr:uid="{00000000-0005-0000-0000-00002D000000}"/>
    <cellStyle name="20% - Accent3 2 3" xfId="47" xr:uid="{00000000-0005-0000-0000-00002E000000}"/>
    <cellStyle name="20% - Accent3 2 4" xfId="48" xr:uid="{00000000-0005-0000-0000-00002F000000}"/>
    <cellStyle name="20% - Accent3 3 2" xfId="49" xr:uid="{00000000-0005-0000-0000-000030000000}"/>
    <cellStyle name="20% - Accent3 4 2" xfId="50" xr:uid="{00000000-0005-0000-0000-000031000000}"/>
    <cellStyle name="20% - Accent3 5 2" xfId="51" xr:uid="{00000000-0005-0000-0000-000032000000}"/>
    <cellStyle name="20% - Accent3 57" xfId="52" xr:uid="{00000000-0005-0000-0000-000033000000}"/>
    <cellStyle name="20% - Accent3 58" xfId="53" xr:uid="{00000000-0005-0000-0000-000034000000}"/>
    <cellStyle name="20% - Accent3 6 2" xfId="54" xr:uid="{00000000-0005-0000-0000-000035000000}"/>
    <cellStyle name="20% - Accent3 7 2" xfId="55" xr:uid="{00000000-0005-0000-0000-000036000000}"/>
    <cellStyle name="20% - Accent3 8 2" xfId="56" xr:uid="{00000000-0005-0000-0000-000037000000}"/>
    <cellStyle name="20% - Accent3 9 2" xfId="57" xr:uid="{00000000-0005-0000-0000-000038000000}"/>
    <cellStyle name="20% - Accent4 10 2" xfId="58" xr:uid="{00000000-0005-0000-0000-000039000000}"/>
    <cellStyle name="20% - Accent4 11 2" xfId="59" xr:uid="{00000000-0005-0000-0000-00003A000000}"/>
    <cellStyle name="20% - Accent4 12 2" xfId="60" xr:uid="{00000000-0005-0000-0000-00003B000000}"/>
    <cellStyle name="20% - Accent4 13 2" xfId="61" xr:uid="{00000000-0005-0000-0000-00003C000000}"/>
    <cellStyle name="20% - Accent4 14 2" xfId="62" xr:uid="{00000000-0005-0000-0000-00003D000000}"/>
    <cellStyle name="20% - Accent4 15 2" xfId="63" xr:uid="{00000000-0005-0000-0000-00003E000000}"/>
    <cellStyle name="20% - Accent4 2 2" xfId="64" xr:uid="{00000000-0005-0000-0000-00003F000000}"/>
    <cellStyle name="20% - Accent4 2 2 2" xfId="65" xr:uid="{00000000-0005-0000-0000-000040000000}"/>
    <cellStyle name="20% - Accent4 2 3" xfId="66" xr:uid="{00000000-0005-0000-0000-000041000000}"/>
    <cellStyle name="20% - Accent4 2 4" xfId="67" xr:uid="{00000000-0005-0000-0000-000042000000}"/>
    <cellStyle name="20% - Accent4 3 2" xfId="68" xr:uid="{00000000-0005-0000-0000-000043000000}"/>
    <cellStyle name="20% - Accent4 4 2" xfId="69" xr:uid="{00000000-0005-0000-0000-000044000000}"/>
    <cellStyle name="20% - Accent4 5 2" xfId="70" xr:uid="{00000000-0005-0000-0000-000045000000}"/>
    <cellStyle name="20% - Accent4 57" xfId="71" xr:uid="{00000000-0005-0000-0000-000046000000}"/>
    <cellStyle name="20% - Accent4 58" xfId="72" xr:uid="{00000000-0005-0000-0000-000047000000}"/>
    <cellStyle name="20% - Accent4 6 2" xfId="73" xr:uid="{00000000-0005-0000-0000-000048000000}"/>
    <cellStyle name="20% - Accent4 7 2" xfId="74" xr:uid="{00000000-0005-0000-0000-000049000000}"/>
    <cellStyle name="20% - Accent4 8 2" xfId="75" xr:uid="{00000000-0005-0000-0000-00004A000000}"/>
    <cellStyle name="20% - Accent4 9 2" xfId="76" xr:uid="{00000000-0005-0000-0000-00004B000000}"/>
    <cellStyle name="20% - Accent5 10 2" xfId="77" xr:uid="{00000000-0005-0000-0000-00004C000000}"/>
    <cellStyle name="20% - Accent5 11 2" xfId="78" xr:uid="{00000000-0005-0000-0000-00004D000000}"/>
    <cellStyle name="20% - Accent5 12 2" xfId="79" xr:uid="{00000000-0005-0000-0000-00004E000000}"/>
    <cellStyle name="20% - Accent5 13 2" xfId="80" xr:uid="{00000000-0005-0000-0000-00004F000000}"/>
    <cellStyle name="20% - Accent5 14 2" xfId="81" xr:uid="{00000000-0005-0000-0000-000050000000}"/>
    <cellStyle name="20% - Accent5 15 2" xfId="82" xr:uid="{00000000-0005-0000-0000-000051000000}"/>
    <cellStyle name="20% - Accent5 2 2" xfId="83" xr:uid="{00000000-0005-0000-0000-000052000000}"/>
    <cellStyle name="20% - Accent5 2 2 2" xfId="84" xr:uid="{00000000-0005-0000-0000-000053000000}"/>
    <cellStyle name="20% - Accent5 2 3" xfId="85" xr:uid="{00000000-0005-0000-0000-000054000000}"/>
    <cellStyle name="20% - Accent5 2 4" xfId="86" xr:uid="{00000000-0005-0000-0000-000055000000}"/>
    <cellStyle name="20% - Accent5 3 2" xfId="87" xr:uid="{00000000-0005-0000-0000-000056000000}"/>
    <cellStyle name="20% - Accent5 4 2" xfId="88" xr:uid="{00000000-0005-0000-0000-000057000000}"/>
    <cellStyle name="20% - Accent5 5 2" xfId="89" xr:uid="{00000000-0005-0000-0000-000058000000}"/>
    <cellStyle name="20% - Accent5 57" xfId="90" xr:uid="{00000000-0005-0000-0000-000059000000}"/>
    <cellStyle name="20% - Accent5 6 2" xfId="91" xr:uid="{00000000-0005-0000-0000-00005A000000}"/>
    <cellStyle name="20% - Accent5 7 2" xfId="92" xr:uid="{00000000-0005-0000-0000-00005B000000}"/>
    <cellStyle name="20% - Accent5 8 2" xfId="93" xr:uid="{00000000-0005-0000-0000-00005C000000}"/>
    <cellStyle name="20% - Accent5 9 2" xfId="94" xr:uid="{00000000-0005-0000-0000-00005D000000}"/>
    <cellStyle name="20% - Accent6 10 2" xfId="95" xr:uid="{00000000-0005-0000-0000-00005E000000}"/>
    <cellStyle name="20% - Accent6 11 2" xfId="96" xr:uid="{00000000-0005-0000-0000-00005F000000}"/>
    <cellStyle name="20% - Accent6 12 2" xfId="97" xr:uid="{00000000-0005-0000-0000-000060000000}"/>
    <cellStyle name="20% - Accent6 13 2" xfId="98" xr:uid="{00000000-0005-0000-0000-000061000000}"/>
    <cellStyle name="20% - Accent6 14 2" xfId="99" xr:uid="{00000000-0005-0000-0000-000062000000}"/>
    <cellStyle name="20% - Accent6 15 2" xfId="100" xr:uid="{00000000-0005-0000-0000-000063000000}"/>
    <cellStyle name="20% - Accent6 2 2" xfId="101" xr:uid="{00000000-0005-0000-0000-000064000000}"/>
    <cellStyle name="20% - Accent6 2 2 2" xfId="102" xr:uid="{00000000-0005-0000-0000-000065000000}"/>
    <cellStyle name="20% - Accent6 2 3" xfId="103" xr:uid="{00000000-0005-0000-0000-000066000000}"/>
    <cellStyle name="20% - Accent6 2 4" xfId="104" xr:uid="{00000000-0005-0000-0000-000067000000}"/>
    <cellStyle name="20% - Accent6 3 2" xfId="105" xr:uid="{00000000-0005-0000-0000-000068000000}"/>
    <cellStyle name="20% - Accent6 4 2" xfId="106" xr:uid="{00000000-0005-0000-0000-000069000000}"/>
    <cellStyle name="20% - Accent6 5 2" xfId="107" xr:uid="{00000000-0005-0000-0000-00006A000000}"/>
    <cellStyle name="20% - Accent6 57" xfId="108" xr:uid="{00000000-0005-0000-0000-00006B000000}"/>
    <cellStyle name="20% - Accent6 58" xfId="109" xr:uid="{00000000-0005-0000-0000-00006C000000}"/>
    <cellStyle name="20% - Accent6 6 2" xfId="110" xr:uid="{00000000-0005-0000-0000-00006D000000}"/>
    <cellStyle name="20% - Accent6 7 2" xfId="111" xr:uid="{00000000-0005-0000-0000-00006E000000}"/>
    <cellStyle name="20% - Accent6 8 2" xfId="112" xr:uid="{00000000-0005-0000-0000-00006F000000}"/>
    <cellStyle name="20% - Accent6 9 2" xfId="113" xr:uid="{00000000-0005-0000-0000-000070000000}"/>
    <cellStyle name="40% - Accent1 10 2" xfId="114" xr:uid="{00000000-0005-0000-0000-000071000000}"/>
    <cellStyle name="40% - Accent1 11 2" xfId="115" xr:uid="{00000000-0005-0000-0000-000072000000}"/>
    <cellStyle name="40% - Accent1 12 2" xfId="116" xr:uid="{00000000-0005-0000-0000-000073000000}"/>
    <cellStyle name="40% - Accent1 13 2" xfId="117" xr:uid="{00000000-0005-0000-0000-000074000000}"/>
    <cellStyle name="40% - Accent1 14 2" xfId="118" xr:uid="{00000000-0005-0000-0000-000075000000}"/>
    <cellStyle name="40% - Accent1 15 2" xfId="119" xr:uid="{00000000-0005-0000-0000-000076000000}"/>
    <cellStyle name="40% - Accent1 2 2" xfId="120" xr:uid="{00000000-0005-0000-0000-000077000000}"/>
    <cellStyle name="40% - Accent1 2 2 2" xfId="121" xr:uid="{00000000-0005-0000-0000-000078000000}"/>
    <cellStyle name="40% - Accent1 2 3" xfId="122" xr:uid="{00000000-0005-0000-0000-000079000000}"/>
    <cellStyle name="40% - Accent1 2 4" xfId="123" xr:uid="{00000000-0005-0000-0000-00007A000000}"/>
    <cellStyle name="40% - Accent1 3 2" xfId="124" xr:uid="{00000000-0005-0000-0000-00007B000000}"/>
    <cellStyle name="40% - Accent1 4 2" xfId="125" xr:uid="{00000000-0005-0000-0000-00007C000000}"/>
    <cellStyle name="40% - Accent1 5 2" xfId="126" xr:uid="{00000000-0005-0000-0000-00007D000000}"/>
    <cellStyle name="40% - Accent1 57" xfId="127" xr:uid="{00000000-0005-0000-0000-00007E000000}"/>
    <cellStyle name="40% - Accent1 58" xfId="128" xr:uid="{00000000-0005-0000-0000-00007F000000}"/>
    <cellStyle name="40% - Accent1 6 2" xfId="129" xr:uid="{00000000-0005-0000-0000-000080000000}"/>
    <cellStyle name="40% - Accent1 7 2" xfId="130" xr:uid="{00000000-0005-0000-0000-000081000000}"/>
    <cellStyle name="40% - Accent1 8 2" xfId="131" xr:uid="{00000000-0005-0000-0000-000082000000}"/>
    <cellStyle name="40% - Accent1 9 2" xfId="132" xr:uid="{00000000-0005-0000-0000-000083000000}"/>
    <cellStyle name="40% - Accent2 10 2" xfId="133" xr:uid="{00000000-0005-0000-0000-000084000000}"/>
    <cellStyle name="40% - Accent2 11 2" xfId="134" xr:uid="{00000000-0005-0000-0000-000085000000}"/>
    <cellStyle name="40% - Accent2 12 2" xfId="135" xr:uid="{00000000-0005-0000-0000-000086000000}"/>
    <cellStyle name="40% - Accent2 13 2" xfId="136" xr:uid="{00000000-0005-0000-0000-000087000000}"/>
    <cellStyle name="40% - Accent2 14 2" xfId="137" xr:uid="{00000000-0005-0000-0000-000088000000}"/>
    <cellStyle name="40% - Accent2 15 2" xfId="138" xr:uid="{00000000-0005-0000-0000-000089000000}"/>
    <cellStyle name="40% - Accent2 2 2" xfId="139" xr:uid="{00000000-0005-0000-0000-00008A000000}"/>
    <cellStyle name="40% - Accent2 2 2 2" xfId="140" xr:uid="{00000000-0005-0000-0000-00008B000000}"/>
    <cellStyle name="40% - Accent2 2 3" xfId="141" xr:uid="{00000000-0005-0000-0000-00008C000000}"/>
    <cellStyle name="40% - Accent2 2 4" xfId="142" xr:uid="{00000000-0005-0000-0000-00008D000000}"/>
    <cellStyle name="40% - Accent2 3 2" xfId="143" xr:uid="{00000000-0005-0000-0000-00008E000000}"/>
    <cellStyle name="40% - Accent2 4 2" xfId="144" xr:uid="{00000000-0005-0000-0000-00008F000000}"/>
    <cellStyle name="40% - Accent2 5 2" xfId="145" xr:uid="{00000000-0005-0000-0000-000090000000}"/>
    <cellStyle name="40% - Accent2 57" xfId="146" xr:uid="{00000000-0005-0000-0000-000091000000}"/>
    <cellStyle name="40% - Accent2 6 2" xfId="147" xr:uid="{00000000-0005-0000-0000-000092000000}"/>
    <cellStyle name="40% - Accent2 7 2" xfId="148" xr:uid="{00000000-0005-0000-0000-000093000000}"/>
    <cellStyle name="40% - Accent2 8 2" xfId="149" xr:uid="{00000000-0005-0000-0000-000094000000}"/>
    <cellStyle name="40% - Accent2 9 2" xfId="150" xr:uid="{00000000-0005-0000-0000-000095000000}"/>
    <cellStyle name="40% - Accent3 10 2" xfId="151" xr:uid="{00000000-0005-0000-0000-000096000000}"/>
    <cellStyle name="40% - Accent3 11 2" xfId="152" xr:uid="{00000000-0005-0000-0000-000097000000}"/>
    <cellStyle name="40% - Accent3 12 2" xfId="153" xr:uid="{00000000-0005-0000-0000-000098000000}"/>
    <cellStyle name="40% - Accent3 13 2" xfId="154" xr:uid="{00000000-0005-0000-0000-000099000000}"/>
    <cellStyle name="40% - Accent3 14 2" xfId="155" xr:uid="{00000000-0005-0000-0000-00009A000000}"/>
    <cellStyle name="40% - Accent3 15 2" xfId="156" xr:uid="{00000000-0005-0000-0000-00009B000000}"/>
    <cellStyle name="40% - Accent3 2 2" xfId="157" xr:uid="{00000000-0005-0000-0000-00009C000000}"/>
    <cellStyle name="40% - Accent3 2 2 2" xfId="158" xr:uid="{00000000-0005-0000-0000-00009D000000}"/>
    <cellStyle name="40% - Accent3 2 3" xfId="159" xr:uid="{00000000-0005-0000-0000-00009E000000}"/>
    <cellStyle name="40% - Accent3 2 4" xfId="160" xr:uid="{00000000-0005-0000-0000-00009F000000}"/>
    <cellStyle name="40% - Accent3 3 2" xfId="161" xr:uid="{00000000-0005-0000-0000-0000A0000000}"/>
    <cellStyle name="40% - Accent3 4 2" xfId="162" xr:uid="{00000000-0005-0000-0000-0000A1000000}"/>
    <cellStyle name="40% - Accent3 5 2" xfId="163" xr:uid="{00000000-0005-0000-0000-0000A2000000}"/>
    <cellStyle name="40% - Accent3 57" xfId="164" xr:uid="{00000000-0005-0000-0000-0000A3000000}"/>
    <cellStyle name="40% - Accent3 58" xfId="165" xr:uid="{00000000-0005-0000-0000-0000A4000000}"/>
    <cellStyle name="40% - Accent3 6 2" xfId="166" xr:uid="{00000000-0005-0000-0000-0000A5000000}"/>
    <cellStyle name="40% - Accent3 7 2" xfId="167" xr:uid="{00000000-0005-0000-0000-0000A6000000}"/>
    <cellStyle name="40% - Accent3 8 2" xfId="168" xr:uid="{00000000-0005-0000-0000-0000A7000000}"/>
    <cellStyle name="40% - Accent3 9 2" xfId="169" xr:uid="{00000000-0005-0000-0000-0000A8000000}"/>
    <cellStyle name="40% - Accent4 10 2" xfId="170" xr:uid="{00000000-0005-0000-0000-0000A9000000}"/>
    <cellStyle name="40% - Accent4 11 2" xfId="171" xr:uid="{00000000-0005-0000-0000-0000AA000000}"/>
    <cellStyle name="40% - Accent4 12 2" xfId="172" xr:uid="{00000000-0005-0000-0000-0000AB000000}"/>
    <cellStyle name="40% - Accent4 13 2" xfId="173" xr:uid="{00000000-0005-0000-0000-0000AC000000}"/>
    <cellStyle name="40% - Accent4 14 2" xfId="174" xr:uid="{00000000-0005-0000-0000-0000AD000000}"/>
    <cellStyle name="40% - Accent4 15 2" xfId="175" xr:uid="{00000000-0005-0000-0000-0000AE000000}"/>
    <cellStyle name="40% - Accent4 2 2" xfId="176" xr:uid="{00000000-0005-0000-0000-0000AF000000}"/>
    <cellStyle name="40% - Accent4 2 2 2" xfId="177" xr:uid="{00000000-0005-0000-0000-0000B0000000}"/>
    <cellStyle name="40% - Accent4 2 3" xfId="178" xr:uid="{00000000-0005-0000-0000-0000B1000000}"/>
    <cellStyle name="40% - Accent4 2 4" xfId="179" xr:uid="{00000000-0005-0000-0000-0000B2000000}"/>
    <cellStyle name="40% - Accent4 3 2" xfId="180" xr:uid="{00000000-0005-0000-0000-0000B3000000}"/>
    <cellStyle name="40% - Accent4 4 2" xfId="181" xr:uid="{00000000-0005-0000-0000-0000B4000000}"/>
    <cellStyle name="40% - Accent4 5 2" xfId="182" xr:uid="{00000000-0005-0000-0000-0000B5000000}"/>
    <cellStyle name="40% - Accent4 57" xfId="183" xr:uid="{00000000-0005-0000-0000-0000B6000000}"/>
    <cellStyle name="40% - Accent4 58" xfId="184" xr:uid="{00000000-0005-0000-0000-0000B7000000}"/>
    <cellStyle name="40% - Accent4 6 2" xfId="185" xr:uid="{00000000-0005-0000-0000-0000B8000000}"/>
    <cellStyle name="40% - Accent4 7 2" xfId="186" xr:uid="{00000000-0005-0000-0000-0000B9000000}"/>
    <cellStyle name="40% - Accent4 8 2" xfId="187" xr:uid="{00000000-0005-0000-0000-0000BA000000}"/>
    <cellStyle name="40% - Accent4 9 2" xfId="188" xr:uid="{00000000-0005-0000-0000-0000BB000000}"/>
    <cellStyle name="40% - Accent5 10 2" xfId="189" xr:uid="{00000000-0005-0000-0000-0000BC000000}"/>
    <cellStyle name="40% - Accent5 11 2" xfId="190" xr:uid="{00000000-0005-0000-0000-0000BD000000}"/>
    <cellStyle name="40% - Accent5 12 2" xfId="191" xr:uid="{00000000-0005-0000-0000-0000BE000000}"/>
    <cellStyle name="40% - Accent5 13 2" xfId="192" xr:uid="{00000000-0005-0000-0000-0000BF000000}"/>
    <cellStyle name="40% - Accent5 14 2" xfId="193" xr:uid="{00000000-0005-0000-0000-0000C0000000}"/>
    <cellStyle name="40% - Accent5 15 2" xfId="194" xr:uid="{00000000-0005-0000-0000-0000C1000000}"/>
    <cellStyle name="40% - Accent5 2 2" xfId="195" xr:uid="{00000000-0005-0000-0000-0000C2000000}"/>
    <cellStyle name="40% - Accent5 2 2 2" xfId="196" xr:uid="{00000000-0005-0000-0000-0000C3000000}"/>
    <cellStyle name="40% - Accent5 2 3" xfId="197" xr:uid="{00000000-0005-0000-0000-0000C4000000}"/>
    <cellStyle name="40% - Accent5 2 4" xfId="198" xr:uid="{00000000-0005-0000-0000-0000C5000000}"/>
    <cellStyle name="40% - Accent5 3 2" xfId="199" xr:uid="{00000000-0005-0000-0000-0000C6000000}"/>
    <cellStyle name="40% - Accent5 4 2" xfId="200" xr:uid="{00000000-0005-0000-0000-0000C7000000}"/>
    <cellStyle name="40% - Accent5 5 2" xfId="201" xr:uid="{00000000-0005-0000-0000-0000C8000000}"/>
    <cellStyle name="40% - Accent5 57" xfId="202" xr:uid="{00000000-0005-0000-0000-0000C9000000}"/>
    <cellStyle name="40% - Accent5 6 2" xfId="203" xr:uid="{00000000-0005-0000-0000-0000CA000000}"/>
    <cellStyle name="40% - Accent5 7 2" xfId="204" xr:uid="{00000000-0005-0000-0000-0000CB000000}"/>
    <cellStyle name="40% - Accent5 8 2" xfId="205" xr:uid="{00000000-0005-0000-0000-0000CC000000}"/>
    <cellStyle name="40% - Accent5 9 2" xfId="206" xr:uid="{00000000-0005-0000-0000-0000CD000000}"/>
    <cellStyle name="40% - Accent6 10 2" xfId="207" xr:uid="{00000000-0005-0000-0000-0000CE000000}"/>
    <cellStyle name="40% - Accent6 11 2" xfId="208" xr:uid="{00000000-0005-0000-0000-0000CF000000}"/>
    <cellStyle name="40% - Accent6 12 2" xfId="209" xr:uid="{00000000-0005-0000-0000-0000D0000000}"/>
    <cellStyle name="40% - Accent6 13 2" xfId="210" xr:uid="{00000000-0005-0000-0000-0000D1000000}"/>
    <cellStyle name="40% - Accent6 14 2" xfId="211" xr:uid="{00000000-0005-0000-0000-0000D2000000}"/>
    <cellStyle name="40% - Accent6 15 2" xfId="212" xr:uid="{00000000-0005-0000-0000-0000D3000000}"/>
    <cellStyle name="40% - Accent6 2 2" xfId="213" xr:uid="{00000000-0005-0000-0000-0000D4000000}"/>
    <cellStyle name="40% - Accent6 2 2 2" xfId="214" xr:uid="{00000000-0005-0000-0000-0000D5000000}"/>
    <cellStyle name="40% - Accent6 2 3" xfId="215" xr:uid="{00000000-0005-0000-0000-0000D6000000}"/>
    <cellStyle name="40% - Accent6 2 4" xfId="216" xr:uid="{00000000-0005-0000-0000-0000D7000000}"/>
    <cellStyle name="40% - Accent6 3 2" xfId="217" xr:uid="{00000000-0005-0000-0000-0000D8000000}"/>
    <cellStyle name="40% - Accent6 4 2" xfId="218" xr:uid="{00000000-0005-0000-0000-0000D9000000}"/>
    <cellStyle name="40% - Accent6 5 2" xfId="219" xr:uid="{00000000-0005-0000-0000-0000DA000000}"/>
    <cellStyle name="40% - Accent6 57" xfId="220" xr:uid="{00000000-0005-0000-0000-0000DB000000}"/>
    <cellStyle name="40% - Accent6 58" xfId="221" xr:uid="{00000000-0005-0000-0000-0000DC000000}"/>
    <cellStyle name="40% - Accent6 6 2" xfId="222" xr:uid="{00000000-0005-0000-0000-0000DD000000}"/>
    <cellStyle name="40% - Accent6 7 2" xfId="223" xr:uid="{00000000-0005-0000-0000-0000DE000000}"/>
    <cellStyle name="40% - Accent6 8 2" xfId="224" xr:uid="{00000000-0005-0000-0000-0000DF000000}"/>
    <cellStyle name="40% - Accent6 9 2" xfId="225" xr:uid="{00000000-0005-0000-0000-0000E0000000}"/>
    <cellStyle name="60% - Accent1 2 2" xfId="226" xr:uid="{00000000-0005-0000-0000-0000E1000000}"/>
    <cellStyle name="60% - Accent1 2 3" xfId="227" xr:uid="{00000000-0005-0000-0000-0000E2000000}"/>
    <cellStyle name="60% - Accent1 57" xfId="228" xr:uid="{00000000-0005-0000-0000-0000E3000000}"/>
    <cellStyle name="60% - Accent1 58" xfId="229" xr:uid="{00000000-0005-0000-0000-0000E4000000}"/>
    <cellStyle name="60% - Accent2 2 2" xfId="230" xr:uid="{00000000-0005-0000-0000-0000E5000000}"/>
    <cellStyle name="60% - Accent2 2 3" xfId="231" xr:uid="{00000000-0005-0000-0000-0000E6000000}"/>
    <cellStyle name="60% - Accent2 57" xfId="232" xr:uid="{00000000-0005-0000-0000-0000E7000000}"/>
    <cellStyle name="60% - Accent3 2 2" xfId="233" xr:uid="{00000000-0005-0000-0000-0000E8000000}"/>
    <cellStyle name="60% - Accent3 2 3" xfId="234" xr:uid="{00000000-0005-0000-0000-0000E9000000}"/>
    <cellStyle name="60% - Accent3 57" xfId="235" xr:uid="{00000000-0005-0000-0000-0000EA000000}"/>
    <cellStyle name="60% - Accent3 58" xfId="236" xr:uid="{00000000-0005-0000-0000-0000EB000000}"/>
    <cellStyle name="60% - Accent4 2 2" xfId="237" xr:uid="{00000000-0005-0000-0000-0000EC000000}"/>
    <cellStyle name="60% - Accent4 2 3" xfId="238" xr:uid="{00000000-0005-0000-0000-0000ED000000}"/>
    <cellStyle name="60% - Accent4 57" xfId="239" xr:uid="{00000000-0005-0000-0000-0000EE000000}"/>
    <cellStyle name="60% - Accent4 58" xfId="240" xr:uid="{00000000-0005-0000-0000-0000EF000000}"/>
    <cellStyle name="60% - Accent5 2 2" xfId="241" xr:uid="{00000000-0005-0000-0000-0000F0000000}"/>
    <cellStyle name="60% - Accent5 2 3" xfId="242" xr:uid="{00000000-0005-0000-0000-0000F1000000}"/>
    <cellStyle name="60% - Accent5 57" xfId="243" xr:uid="{00000000-0005-0000-0000-0000F2000000}"/>
    <cellStyle name="60% - Accent6 2 2" xfId="244" xr:uid="{00000000-0005-0000-0000-0000F3000000}"/>
    <cellStyle name="60% - Accent6 2 3" xfId="245" xr:uid="{00000000-0005-0000-0000-0000F4000000}"/>
    <cellStyle name="60% - Accent6 57" xfId="246" xr:uid="{00000000-0005-0000-0000-0000F5000000}"/>
    <cellStyle name="60% - Accent6 58" xfId="247" xr:uid="{00000000-0005-0000-0000-0000F6000000}"/>
    <cellStyle name="Accent1 2 2" xfId="248" xr:uid="{00000000-0005-0000-0000-0000F7000000}"/>
    <cellStyle name="Accent1 2 3" xfId="249" xr:uid="{00000000-0005-0000-0000-0000F8000000}"/>
    <cellStyle name="Accent1 57" xfId="250" xr:uid="{00000000-0005-0000-0000-0000F9000000}"/>
    <cellStyle name="Accent1 58" xfId="251" xr:uid="{00000000-0005-0000-0000-0000FA000000}"/>
    <cellStyle name="Accent2 2 2" xfId="252" xr:uid="{00000000-0005-0000-0000-0000FB000000}"/>
    <cellStyle name="Accent2 2 3" xfId="253" xr:uid="{00000000-0005-0000-0000-0000FC000000}"/>
    <cellStyle name="Accent2 57" xfId="254" xr:uid="{00000000-0005-0000-0000-0000FD000000}"/>
    <cellStyle name="Accent3 2 2" xfId="255" xr:uid="{00000000-0005-0000-0000-0000FE000000}"/>
    <cellStyle name="Accent3 2 3" xfId="256" xr:uid="{00000000-0005-0000-0000-0000FF000000}"/>
    <cellStyle name="Accent3 57" xfId="257" xr:uid="{00000000-0005-0000-0000-000000010000}"/>
    <cellStyle name="Accent4 2 2" xfId="258" xr:uid="{00000000-0005-0000-0000-000001010000}"/>
    <cellStyle name="Accent4 2 3" xfId="259" xr:uid="{00000000-0005-0000-0000-000002010000}"/>
    <cellStyle name="Accent4 57" xfId="260" xr:uid="{00000000-0005-0000-0000-000003010000}"/>
    <cellStyle name="Accent4 58" xfId="261" xr:uid="{00000000-0005-0000-0000-000004010000}"/>
    <cellStyle name="Accent5 2 2" xfId="262" xr:uid="{00000000-0005-0000-0000-000005010000}"/>
    <cellStyle name="Accent5 2 3" xfId="263" xr:uid="{00000000-0005-0000-0000-000006010000}"/>
    <cellStyle name="Accent5 57" xfId="264" xr:uid="{00000000-0005-0000-0000-000007010000}"/>
    <cellStyle name="Accent6 2 2" xfId="265" xr:uid="{00000000-0005-0000-0000-000008010000}"/>
    <cellStyle name="Accent6 2 3" xfId="266" xr:uid="{00000000-0005-0000-0000-000009010000}"/>
    <cellStyle name="Accent6 57" xfId="267" xr:uid="{00000000-0005-0000-0000-00000A010000}"/>
    <cellStyle name="Bad 2 2" xfId="268" xr:uid="{00000000-0005-0000-0000-00000B010000}"/>
    <cellStyle name="Bad 2 3" xfId="269" xr:uid="{00000000-0005-0000-0000-00000C010000}"/>
    <cellStyle name="Bad 57" xfId="270" xr:uid="{00000000-0005-0000-0000-00000D010000}"/>
    <cellStyle name="Calculation 2 2" xfId="271" xr:uid="{00000000-0005-0000-0000-00000E010000}"/>
    <cellStyle name="Calculation 2 3" xfId="272" xr:uid="{00000000-0005-0000-0000-00000F010000}"/>
    <cellStyle name="Calculation 57" xfId="273" xr:uid="{00000000-0005-0000-0000-000010010000}"/>
    <cellStyle name="Calculation 58" xfId="274" xr:uid="{00000000-0005-0000-0000-000011010000}"/>
    <cellStyle name="Check Cell 2 2" xfId="275" xr:uid="{00000000-0005-0000-0000-000012010000}"/>
    <cellStyle name="Check Cell 2 3" xfId="276" xr:uid="{00000000-0005-0000-0000-000013010000}"/>
    <cellStyle name="Check Cell 57" xfId="277" xr:uid="{00000000-0005-0000-0000-000014010000}"/>
    <cellStyle name="Comma 2 2" xfId="278" xr:uid="{00000000-0005-0000-0000-000015010000}"/>
    <cellStyle name="Comma 2 2 2" xfId="279" xr:uid="{00000000-0005-0000-0000-000016010000}"/>
    <cellStyle name="Comma 28 2" xfId="280" xr:uid="{00000000-0005-0000-0000-000017010000}"/>
    <cellStyle name="Comma 29 2" xfId="281" xr:uid="{00000000-0005-0000-0000-000018010000}"/>
    <cellStyle name="Comma 3 2" xfId="282" xr:uid="{00000000-0005-0000-0000-000019010000}"/>
    <cellStyle name="Comma 30 2" xfId="283" xr:uid="{00000000-0005-0000-0000-00001A010000}"/>
    <cellStyle name="Comma 4 2" xfId="284" xr:uid="{00000000-0005-0000-0000-00001B010000}"/>
    <cellStyle name="Comma 5 2" xfId="285" xr:uid="{00000000-0005-0000-0000-00001C010000}"/>
    <cellStyle name="Comma 57" xfId="286" xr:uid="{00000000-0005-0000-0000-00001D010000}"/>
    <cellStyle name="Comma 58" xfId="287" xr:uid="{00000000-0005-0000-0000-00001E010000}"/>
    <cellStyle name="Comma 59" xfId="288" xr:uid="{00000000-0005-0000-0000-00001F010000}"/>
    <cellStyle name="Explanatory Text 2 2" xfId="289" xr:uid="{00000000-0005-0000-0000-000020010000}"/>
    <cellStyle name="Explanatory Text 2 3" xfId="290" xr:uid="{00000000-0005-0000-0000-000021010000}"/>
    <cellStyle name="Explanatory Text 57" xfId="291" xr:uid="{00000000-0005-0000-0000-000022010000}"/>
    <cellStyle name="Good 2 2" xfId="292" xr:uid="{00000000-0005-0000-0000-000023010000}"/>
    <cellStyle name="Good 2 3" xfId="293" xr:uid="{00000000-0005-0000-0000-000024010000}"/>
    <cellStyle name="Good 57" xfId="294" xr:uid="{00000000-0005-0000-0000-000025010000}"/>
    <cellStyle name="head" xfId="295" xr:uid="{00000000-0005-0000-0000-000026010000}"/>
    <cellStyle name="Heading 1 2 2" xfId="296" xr:uid="{00000000-0005-0000-0000-000027010000}"/>
    <cellStyle name="Heading 1 2 3" xfId="297" xr:uid="{00000000-0005-0000-0000-000028010000}"/>
    <cellStyle name="Heading 1 57" xfId="298" xr:uid="{00000000-0005-0000-0000-000029010000}"/>
    <cellStyle name="Heading 1 58" xfId="299" xr:uid="{00000000-0005-0000-0000-00002A010000}"/>
    <cellStyle name="Heading 2 2 2" xfId="300" xr:uid="{00000000-0005-0000-0000-00002B010000}"/>
    <cellStyle name="Heading 2 2 3" xfId="301" xr:uid="{00000000-0005-0000-0000-00002C010000}"/>
    <cellStyle name="Heading 2 57" xfId="302" xr:uid="{00000000-0005-0000-0000-00002D010000}"/>
    <cellStyle name="Heading 2 58" xfId="303" xr:uid="{00000000-0005-0000-0000-00002E010000}"/>
    <cellStyle name="Heading 3 2 2" xfId="304" xr:uid="{00000000-0005-0000-0000-00002F010000}"/>
    <cellStyle name="Heading 3 2 3" xfId="305" xr:uid="{00000000-0005-0000-0000-000030010000}"/>
    <cellStyle name="Heading 3 57" xfId="306" xr:uid="{00000000-0005-0000-0000-000031010000}"/>
    <cellStyle name="Heading 3 58" xfId="307" xr:uid="{00000000-0005-0000-0000-000032010000}"/>
    <cellStyle name="Heading 4 2 2" xfId="308" xr:uid="{00000000-0005-0000-0000-000033010000}"/>
    <cellStyle name="Heading 4 2 3" xfId="309" xr:uid="{00000000-0005-0000-0000-000034010000}"/>
    <cellStyle name="Heading 4 57" xfId="310" xr:uid="{00000000-0005-0000-0000-000035010000}"/>
    <cellStyle name="Heading 4 58" xfId="311" xr:uid="{00000000-0005-0000-0000-000036010000}"/>
    <cellStyle name="Hyperlink 2" xfId="313" xr:uid="{00000000-0005-0000-0000-000038010000}"/>
    <cellStyle name="Hyperlink 2 2" xfId="314" xr:uid="{00000000-0005-0000-0000-000039010000}"/>
    <cellStyle name="Hyperlink 55" xfId="315" xr:uid="{00000000-0005-0000-0000-00003A010000}"/>
    <cellStyle name="Input 2 2" xfId="316" xr:uid="{00000000-0005-0000-0000-00003B010000}"/>
    <cellStyle name="Input 2 3" xfId="317" xr:uid="{00000000-0005-0000-0000-00003C010000}"/>
    <cellStyle name="Input 57" xfId="318" xr:uid="{00000000-0005-0000-0000-00003D010000}"/>
    <cellStyle name="Input 58" xfId="319" xr:uid="{00000000-0005-0000-0000-00003E010000}"/>
    <cellStyle name="Linked Cell 2 2" xfId="320" xr:uid="{00000000-0005-0000-0000-00003F010000}"/>
    <cellStyle name="Linked Cell 2 3" xfId="321" xr:uid="{00000000-0005-0000-0000-000040010000}"/>
    <cellStyle name="Linked Cell 57" xfId="322" xr:uid="{00000000-0005-0000-0000-000041010000}"/>
    <cellStyle name="Neutral 2 2" xfId="323" xr:uid="{00000000-0005-0000-0000-000042010000}"/>
    <cellStyle name="Neutral 2 3" xfId="324" xr:uid="{00000000-0005-0000-0000-000043010000}"/>
    <cellStyle name="Neutral 57" xfId="325" xr:uid="{00000000-0005-0000-0000-000044010000}"/>
    <cellStyle name="Normal 10" xfId="326" xr:uid="{00000000-0005-0000-0000-000046010000}"/>
    <cellStyle name="Normal 10 2" xfId="327" xr:uid="{00000000-0005-0000-0000-000047010000}"/>
    <cellStyle name="Normal 10 2 2" xfId="328" xr:uid="{00000000-0005-0000-0000-000048010000}"/>
    <cellStyle name="Normal 10 3" xfId="329" xr:uid="{00000000-0005-0000-0000-000049010000}"/>
    <cellStyle name="Normal 11 2" xfId="330" xr:uid="{00000000-0005-0000-0000-00004A010000}"/>
    <cellStyle name="Normal 12 2" xfId="331" xr:uid="{00000000-0005-0000-0000-00004B010000}"/>
    <cellStyle name="Normal 12 2 2" xfId="332" xr:uid="{00000000-0005-0000-0000-00004C010000}"/>
    <cellStyle name="Normal 12 3" xfId="333" xr:uid="{00000000-0005-0000-0000-00004D010000}"/>
    <cellStyle name="Normal 13 2" xfId="334" xr:uid="{00000000-0005-0000-0000-00004E010000}"/>
    <cellStyle name="Normal 14 2" xfId="335" xr:uid="{00000000-0005-0000-0000-00004F010000}"/>
    <cellStyle name="Normal 15 2" xfId="336" xr:uid="{00000000-0005-0000-0000-000050010000}"/>
    <cellStyle name="Normal 2 2" xfId="337" xr:uid="{00000000-0005-0000-0000-000051010000}"/>
    <cellStyle name="Normal 2 2 2" xfId="338" xr:uid="{00000000-0005-0000-0000-000052010000}"/>
    <cellStyle name="Normal 2 2 3" xfId="339" xr:uid="{00000000-0005-0000-0000-000053010000}"/>
    <cellStyle name="Normal 2 2 4" xfId="340" xr:uid="{00000000-0005-0000-0000-000054010000}"/>
    <cellStyle name="Normal 2 3" xfId="341" xr:uid="{00000000-0005-0000-0000-000055010000}"/>
    <cellStyle name="Normal 2 3 2" xfId="342" xr:uid="{00000000-0005-0000-0000-000056010000}"/>
    <cellStyle name="Normal 2 4" xfId="343" xr:uid="{00000000-0005-0000-0000-000057010000}"/>
    <cellStyle name="Normal 28 2" xfId="344" xr:uid="{00000000-0005-0000-0000-000058010000}"/>
    <cellStyle name="Normal 29 2" xfId="345" xr:uid="{00000000-0005-0000-0000-000059010000}"/>
    <cellStyle name="Normal 3 2" xfId="346" xr:uid="{00000000-0005-0000-0000-00005A010000}"/>
    <cellStyle name="Normal 3 3" xfId="347" xr:uid="{00000000-0005-0000-0000-00005B010000}"/>
    <cellStyle name="Normal 3 4" xfId="348" xr:uid="{00000000-0005-0000-0000-00005C010000}"/>
    <cellStyle name="Normal 30 2" xfId="349" xr:uid="{00000000-0005-0000-0000-00005D010000}"/>
    <cellStyle name="Normal 31 2" xfId="350" xr:uid="{00000000-0005-0000-0000-00005E010000}"/>
    <cellStyle name="Normal 32 2" xfId="351" xr:uid="{00000000-0005-0000-0000-00005F010000}"/>
    <cellStyle name="Normal 4 2" xfId="352" xr:uid="{00000000-0005-0000-0000-000060010000}"/>
    <cellStyle name="Normal 4 3" xfId="353" xr:uid="{00000000-0005-0000-0000-000061010000}"/>
    <cellStyle name="Normal 5 2" xfId="354" xr:uid="{00000000-0005-0000-0000-000062010000}"/>
    <cellStyle name="Normal 5 3" xfId="355" xr:uid="{00000000-0005-0000-0000-000063010000}"/>
    <cellStyle name="Normal 57" xfId="356" xr:uid="{00000000-0005-0000-0000-000064010000}"/>
    <cellStyle name="Normal 58" xfId="357" xr:uid="{00000000-0005-0000-0000-000065010000}"/>
    <cellStyle name="Normal 59" xfId="358" xr:uid="{00000000-0005-0000-0000-000066010000}"/>
    <cellStyle name="Normal 6 2" xfId="359" xr:uid="{00000000-0005-0000-0000-000067010000}"/>
    <cellStyle name="Normal 6 3" xfId="360" xr:uid="{00000000-0005-0000-0000-000068010000}"/>
    <cellStyle name="Normal 60" xfId="361" xr:uid="{00000000-0005-0000-0000-000069010000}"/>
    <cellStyle name="Normal 7 2" xfId="362" xr:uid="{00000000-0005-0000-0000-00006A010000}"/>
    <cellStyle name="Normal 7 3" xfId="363" xr:uid="{00000000-0005-0000-0000-00006B010000}"/>
    <cellStyle name="Normal 8 2" xfId="364" xr:uid="{00000000-0005-0000-0000-00006C010000}"/>
    <cellStyle name="Normal 8 3" xfId="365" xr:uid="{00000000-0005-0000-0000-00006D010000}"/>
    <cellStyle name="Normal 9 2" xfId="366" xr:uid="{00000000-0005-0000-0000-00006E010000}"/>
    <cellStyle name="Normal 9 3" xfId="367" xr:uid="{00000000-0005-0000-0000-00006F010000}"/>
    <cellStyle name="Note 10 2" xfId="368" xr:uid="{00000000-0005-0000-0000-000070010000}"/>
    <cellStyle name="Note 11 2" xfId="369" xr:uid="{00000000-0005-0000-0000-000071010000}"/>
    <cellStyle name="Note 12 2" xfId="370" xr:uid="{00000000-0005-0000-0000-000072010000}"/>
    <cellStyle name="Note 13 2" xfId="371" xr:uid="{00000000-0005-0000-0000-000073010000}"/>
    <cellStyle name="Note 14 2" xfId="372" xr:uid="{00000000-0005-0000-0000-000074010000}"/>
    <cellStyle name="Note 15 2" xfId="373" xr:uid="{00000000-0005-0000-0000-000075010000}"/>
    <cellStyle name="Note 2 2" xfId="374" xr:uid="{00000000-0005-0000-0000-000076010000}"/>
    <cellStyle name="Note 2 2 2" xfId="375" xr:uid="{00000000-0005-0000-0000-000077010000}"/>
    <cellStyle name="Note 2 3" xfId="376" xr:uid="{00000000-0005-0000-0000-000078010000}"/>
    <cellStyle name="Note 2 4" xfId="377" xr:uid="{00000000-0005-0000-0000-000079010000}"/>
    <cellStyle name="Note 3 2" xfId="378" xr:uid="{00000000-0005-0000-0000-00007A010000}"/>
    <cellStyle name="Note 3 3" xfId="379" xr:uid="{00000000-0005-0000-0000-00007B010000}"/>
    <cellStyle name="Note 4 2" xfId="380" xr:uid="{00000000-0005-0000-0000-00007C010000}"/>
    <cellStyle name="Note 5 2" xfId="381" xr:uid="{00000000-0005-0000-0000-00007D010000}"/>
    <cellStyle name="Note 57" xfId="382" xr:uid="{00000000-0005-0000-0000-00007E010000}"/>
    <cellStyle name="Note 58" xfId="383" xr:uid="{00000000-0005-0000-0000-00007F010000}"/>
    <cellStyle name="Note 6 2" xfId="384" xr:uid="{00000000-0005-0000-0000-000080010000}"/>
    <cellStyle name="Note 7 2" xfId="385" xr:uid="{00000000-0005-0000-0000-000081010000}"/>
    <cellStyle name="Note 8 2" xfId="386" xr:uid="{00000000-0005-0000-0000-000082010000}"/>
    <cellStyle name="Note 9 2" xfId="387" xr:uid="{00000000-0005-0000-0000-000083010000}"/>
    <cellStyle name="Output 2 2" xfId="388" xr:uid="{00000000-0005-0000-0000-000084010000}"/>
    <cellStyle name="Output 2 3" xfId="389" xr:uid="{00000000-0005-0000-0000-000085010000}"/>
    <cellStyle name="Output 57" xfId="390" xr:uid="{00000000-0005-0000-0000-000086010000}"/>
    <cellStyle name="Output 58" xfId="391" xr:uid="{00000000-0005-0000-0000-000087010000}"/>
    <cellStyle name="Percent 2 2" xfId="393" xr:uid="{00000000-0005-0000-0000-000089010000}"/>
    <cellStyle name="Percent 28 2" xfId="394" xr:uid="{00000000-0005-0000-0000-00008A010000}"/>
    <cellStyle name="Percent 29 2" xfId="395" xr:uid="{00000000-0005-0000-0000-00008B010000}"/>
    <cellStyle name="Percent 3 2" xfId="396" xr:uid="{00000000-0005-0000-0000-00008C010000}"/>
    <cellStyle name="Percent 30 2" xfId="397" xr:uid="{00000000-0005-0000-0000-00008D010000}"/>
    <cellStyle name="Percent 4 2" xfId="398" xr:uid="{00000000-0005-0000-0000-00008E010000}"/>
    <cellStyle name="Percent 5 2" xfId="399" xr:uid="{00000000-0005-0000-0000-00008F010000}"/>
    <cellStyle name="Percent 57" xfId="400" xr:uid="{00000000-0005-0000-0000-000090010000}"/>
    <cellStyle name="Style 1" xfId="414" xr:uid="{BEF2C9CA-52EB-490B-82CB-16E581563635}"/>
    <cellStyle name="Title 2 2" xfId="401" xr:uid="{00000000-0005-0000-0000-000091010000}"/>
    <cellStyle name="Title 2 3" xfId="402" xr:uid="{00000000-0005-0000-0000-000092010000}"/>
    <cellStyle name="Title 57" xfId="403" xr:uid="{00000000-0005-0000-0000-000093010000}"/>
    <cellStyle name="Title 58" xfId="404" xr:uid="{00000000-0005-0000-0000-000094010000}"/>
    <cellStyle name="Total 2 2" xfId="405" xr:uid="{00000000-0005-0000-0000-000095010000}"/>
    <cellStyle name="Total 2 3" xfId="406" xr:uid="{00000000-0005-0000-0000-000096010000}"/>
    <cellStyle name="Total 57" xfId="407" xr:uid="{00000000-0005-0000-0000-000097010000}"/>
    <cellStyle name="Total 58" xfId="408" xr:uid="{00000000-0005-0000-0000-000098010000}"/>
    <cellStyle name="Warning Text 2 2" xfId="409" xr:uid="{00000000-0005-0000-0000-000099010000}"/>
    <cellStyle name="Warning Text 2 3" xfId="410" xr:uid="{00000000-0005-0000-0000-00009A010000}"/>
    <cellStyle name="Warning Text 57" xfId="411" xr:uid="{00000000-0005-0000-0000-00009B010000}"/>
    <cellStyle name="百分比" xfId="392" builtinId="5"/>
    <cellStyle name="常规" xfId="0" builtinId="0"/>
    <cellStyle name="超链接" xfId="312" builtinId="8" customBuiltin="1"/>
    <cellStyle name="货币" xfId="413" builtinId="4"/>
    <cellStyle name="已访问的超链接" xfId="412" builtinId="9"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5</xdr:col>
      <xdr:colOff>809625</xdr:colOff>
      <xdr:row>14</xdr:row>
      <xdr:rowOff>85725</xdr:rowOff>
    </xdr:to>
    <xdr:pic>
      <xdr:nvPicPr>
        <xdr:cNvPr id="2" name="Picture 2">
          <a:extLst>
            <a:ext uri="{FF2B5EF4-FFF2-40B4-BE49-F238E27FC236}">
              <a16:creationId xmlns:a16="http://schemas.microsoft.com/office/drawing/2014/main" id="{7295B06D-D55E-4673-A511-A7BAD5C1E3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3"/>
  <sheetViews>
    <sheetView workbookViewId="0"/>
  </sheetViews>
  <sheetFormatPr defaultColWidth="9.1328125" defaultRowHeight="12.75"/>
  <cols>
    <col min="1" max="1" width="5.1328125" style="1" customWidth="1"/>
    <col min="2" max="2" width="17.46484375" style="1" customWidth="1"/>
    <col min="3" max="3" width="40.46484375" style="1" customWidth="1"/>
    <col min="4" max="4" width="10.46484375" style="1" customWidth="1"/>
    <col min="5" max="5" width="11.73046875" style="1" customWidth="1"/>
    <col min="6" max="6" width="11.3984375" style="5" customWidth="1"/>
    <col min="7" max="16384" width="9.1328125" style="1"/>
  </cols>
  <sheetData>
    <row r="1" spans="2:6" ht="13.15">
      <c r="B1" s="150" t="s">
        <v>67</v>
      </c>
      <c r="C1" s="150"/>
      <c r="D1" s="150"/>
      <c r="E1" s="150"/>
      <c r="F1" s="150"/>
    </row>
    <row r="2" spans="2:6" ht="13.15">
      <c r="B2" s="58" t="s">
        <v>10</v>
      </c>
      <c r="C2" s="59">
        <v>44417</v>
      </c>
      <c r="D2" s="60"/>
      <c r="E2" s="60"/>
      <c r="F2" s="60"/>
    </row>
    <row r="5" spans="2:6" ht="13.15">
      <c r="B5" s="2" t="s">
        <v>5</v>
      </c>
      <c r="C5" s="2" t="s">
        <v>0</v>
      </c>
      <c r="D5" s="2" t="s">
        <v>7</v>
      </c>
      <c r="E5" s="2" t="s">
        <v>8</v>
      </c>
      <c r="F5" s="3" t="s">
        <v>9</v>
      </c>
    </row>
    <row r="6" spans="2:6" ht="13.15">
      <c r="B6" s="20">
        <v>1</v>
      </c>
      <c r="C6" s="62" t="s">
        <v>65</v>
      </c>
      <c r="D6" s="1" t="s">
        <v>2</v>
      </c>
      <c r="E6" s="19" t="s">
        <v>68</v>
      </c>
      <c r="F6" s="32" t="s">
        <v>134</v>
      </c>
    </row>
    <row r="7" spans="2:6" ht="13.15">
      <c r="B7" s="20">
        <f>B6+1</f>
        <v>2</v>
      </c>
      <c r="C7" s="62" t="s">
        <v>37</v>
      </c>
      <c r="D7" s="1" t="s">
        <v>2</v>
      </c>
      <c r="E7" s="19" t="s">
        <v>69</v>
      </c>
      <c r="F7" s="5" t="str">
        <f>F6</f>
        <v>July 2021</v>
      </c>
    </row>
    <row r="8" spans="2:6" ht="13.15">
      <c r="B8" s="20">
        <f>B7+1</f>
        <v>3</v>
      </c>
      <c r="C8" s="62" t="s">
        <v>36</v>
      </c>
      <c r="D8" s="1" t="s">
        <v>120</v>
      </c>
      <c r="E8" s="19" t="s">
        <v>70</v>
      </c>
      <c r="F8" s="5" t="str">
        <f>F7</f>
        <v>July 2021</v>
      </c>
    </row>
    <row r="11" spans="2:6">
      <c r="B11" s="21" t="s">
        <v>16</v>
      </c>
    </row>
    <row r="13" spans="2:6">
      <c r="C13" s="7"/>
    </row>
    <row r="14" spans="2:6" ht="13.15">
      <c r="B14" s="2" t="s">
        <v>1</v>
      </c>
      <c r="F14" s="6"/>
    </row>
    <row r="15" spans="2:6">
      <c r="B15" s="1" t="s">
        <v>6</v>
      </c>
      <c r="C15" s="4" t="s">
        <v>3</v>
      </c>
    </row>
    <row r="19" spans="2:11" s="12" customFormat="1" ht="33.75" customHeight="1">
      <c r="B19" s="151" t="s">
        <v>14</v>
      </c>
      <c r="C19" s="151"/>
      <c r="D19" s="151"/>
      <c r="E19" s="151"/>
      <c r="F19" s="151"/>
      <c r="G19" s="11"/>
      <c r="H19" s="11"/>
      <c r="I19" s="11"/>
      <c r="J19" s="11"/>
      <c r="K19" s="11"/>
    </row>
    <row r="20" spans="2:11" s="12" customFormat="1" ht="11.25" customHeight="1">
      <c r="B20" s="61"/>
      <c r="C20" s="61"/>
      <c r="D20" s="61"/>
      <c r="E20" s="61"/>
      <c r="F20" s="61"/>
      <c r="G20" s="13"/>
      <c r="H20" s="13"/>
      <c r="I20" s="13"/>
      <c r="J20" s="13"/>
      <c r="K20" s="13"/>
    </row>
    <row r="21" spans="2:11" s="12" customFormat="1" ht="67.5" customHeight="1">
      <c r="B21" s="152" t="s">
        <v>13</v>
      </c>
      <c r="C21" s="152"/>
      <c r="D21" s="152"/>
      <c r="E21" s="152"/>
      <c r="F21" s="152"/>
      <c r="G21" s="13"/>
      <c r="H21" s="13"/>
      <c r="I21" s="13"/>
      <c r="J21" s="13"/>
      <c r="K21" s="13"/>
    </row>
    <row r="22" spans="2:11" s="12" customFormat="1" ht="11.25" customHeight="1">
      <c r="B22" s="61"/>
      <c r="C22" s="61"/>
      <c r="D22" s="61"/>
      <c r="E22" s="61"/>
      <c r="F22" s="61"/>
      <c r="G22" s="13"/>
      <c r="H22" s="13"/>
      <c r="I22" s="13"/>
      <c r="J22" s="13"/>
      <c r="K22" s="13"/>
    </row>
    <row r="23" spans="2:11" s="12" customFormat="1" ht="10.15">
      <c r="B23" s="152" t="s">
        <v>15</v>
      </c>
      <c r="C23" s="152"/>
      <c r="D23" s="152"/>
      <c r="E23" s="152"/>
      <c r="F23" s="152"/>
    </row>
  </sheetData>
  <mergeCells count="4">
    <mergeCell ref="B1:F1"/>
    <mergeCell ref="B19:F19"/>
    <mergeCell ref="B21:F21"/>
    <mergeCell ref="B23:F23"/>
  </mergeCells>
  <phoneticPr fontId="27" type="noConversion"/>
  <hyperlinks>
    <hyperlink ref="C15" r:id="rId1" xr:uid="{00000000-0004-0000-0000-000000000000}"/>
    <hyperlink ref="C8" location="'Triparty Repo'!A1" display="US Repurchase Agreements: Triparty" xr:uid="{059BF9B4-1500-4FA0-AA8D-A1A8A80F6224}"/>
    <hyperlink ref="C7" location="'GCF Repo'!A1" display="US Repurchase Agreements: GCF" xr:uid="{C28237C6-44B9-4D10-9850-8597630E1A92}"/>
    <hyperlink ref="C6" location="'Bilateral Repo'!A1" display="US Repurchase Agreements: Bilateral" xr:uid="{578773F6-B296-4FF3-BB8D-E0B277300D9C}"/>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D2F2-4B85-42C2-A9B2-654F3971C37B}">
  <sheetPr>
    <tabColor rgb="FFFF0000"/>
  </sheetPr>
  <dimension ref="A1:AW108"/>
  <sheetViews>
    <sheetView tabSelected="1" zoomScaleNormal="100" workbookViewId="0">
      <pane xSplit="1" ySplit="9" topLeftCell="B51" activePane="bottomRight" state="frozen"/>
      <selection pane="topRight" activeCell="B1" sqref="B1"/>
      <selection pane="bottomLeft" activeCell="A9" sqref="A9"/>
      <selection pane="bottomRight" activeCell="F68" sqref="F68"/>
    </sheetView>
  </sheetViews>
  <sheetFormatPr defaultColWidth="9.1328125" defaultRowHeight="11.65"/>
  <cols>
    <col min="1" max="1" width="8.1328125" style="38" customWidth="1"/>
    <col min="2" max="4" width="7.59765625" style="37" customWidth="1"/>
    <col min="5" max="5" width="1.59765625" style="22" customWidth="1"/>
    <col min="6" max="8" width="7.59765625" style="35" customWidth="1"/>
    <col min="9" max="9" width="1.59765625" style="22" customWidth="1"/>
    <col min="10" max="10" width="7.59765625" style="37" customWidth="1"/>
    <col min="11" max="11" width="1.59765625" style="22" customWidth="1"/>
    <col min="12" max="19" width="7.59765625" style="37" customWidth="1"/>
    <col min="20" max="20" width="1.59765625" style="22" customWidth="1"/>
    <col min="21" max="28" width="7.59765625" style="37" customWidth="1"/>
    <col min="29" max="29" width="2.59765625" style="37" customWidth="1"/>
    <col min="30" max="32" width="7.59765625" style="27" customWidth="1"/>
    <col min="33" max="33" width="1.59765625" style="22" customWidth="1"/>
    <col min="34" max="36" width="7.59765625" style="22" customWidth="1"/>
    <col min="37" max="37" width="1.59765625" style="22" customWidth="1"/>
    <col min="38" max="38" width="7.59765625" style="22" customWidth="1"/>
    <col min="39" max="39" width="1.59765625" style="22" customWidth="1"/>
    <col min="40" max="42" width="7.59765625" style="27" customWidth="1"/>
    <col min="43" max="43" width="1.59765625" style="22" customWidth="1"/>
    <col min="44" max="46" width="7.59765625" style="22" customWidth="1"/>
    <col min="47" max="47" width="1.59765625" style="22" customWidth="1"/>
    <col min="48" max="48" width="7.59765625" style="22" customWidth="1"/>
    <col min="49" max="49" width="2.59765625" style="22" customWidth="1"/>
    <col min="50" max="16384" width="9.1328125" style="37"/>
  </cols>
  <sheetData>
    <row r="1" spans="1:49" s="33" customFormat="1" ht="13.15">
      <c r="A1" s="33" t="s">
        <v>18</v>
      </c>
      <c r="B1" s="8" t="s">
        <v>62</v>
      </c>
      <c r="E1" s="49"/>
      <c r="F1" s="9"/>
      <c r="G1" s="9"/>
      <c r="H1" s="9"/>
      <c r="I1" s="49"/>
      <c r="J1" s="10"/>
      <c r="K1" s="49"/>
      <c r="L1" s="10"/>
      <c r="M1" s="10"/>
      <c r="N1" s="10"/>
      <c r="O1" s="10"/>
      <c r="P1" s="10"/>
      <c r="Q1" s="10"/>
      <c r="R1" s="10"/>
      <c r="S1" s="10"/>
      <c r="T1" s="49"/>
      <c r="U1" s="10"/>
      <c r="V1" s="10"/>
      <c r="W1" s="10"/>
      <c r="X1" s="10"/>
      <c r="Y1" s="10"/>
      <c r="Z1" s="10"/>
      <c r="AA1" s="10"/>
      <c r="AB1" s="10"/>
      <c r="AC1" s="10"/>
      <c r="AD1" s="49"/>
      <c r="AE1" s="49"/>
      <c r="AF1" s="49"/>
      <c r="AG1" s="49"/>
      <c r="AH1" s="49"/>
      <c r="AI1" s="49"/>
      <c r="AJ1" s="49"/>
      <c r="AK1" s="49"/>
      <c r="AL1" s="49"/>
      <c r="AM1" s="49"/>
      <c r="AN1" s="49"/>
      <c r="AO1" s="49"/>
      <c r="AP1" s="49"/>
      <c r="AQ1" s="49"/>
      <c r="AR1" s="49"/>
      <c r="AS1" s="49"/>
      <c r="AT1" s="49"/>
      <c r="AU1" s="49"/>
      <c r="AV1" s="49"/>
      <c r="AW1" s="49"/>
    </row>
    <row r="2" spans="1:49" s="33" customFormat="1" ht="13.15">
      <c r="A2" s="33" t="s">
        <v>21</v>
      </c>
      <c r="B2" s="33" t="s">
        <v>64</v>
      </c>
      <c r="E2" s="49"/>
      <c r="F2" s="10"/>
      <c r="G2" s="10"/>
      <c r="H2" s="10"/>
      <c r="I2" s="49"/>
      <c r="J2" s="10"/>
      <c r="K2" s="49"/>
      <c r="L2" s="10"/>
      <c r="M2" s="10"/>
      <c r="N2" s="10"/>
      <c r="O2" s="10"/>
      <c r="P2" s="10"/>
      <c r="Q2" s="10"/>
      <c r="R2" s="10"/>
      <c r="S2" s="10"/>
      <c r="T2" s="49"/>
      <c r="U2" s="10"/>
      <c r="V2" s="10"/>
      <c r="W2" s="10"/>
      <c r="X2" s="10"/>
      <c r="Y2" s="10"/>
      <c r="Z2" s="10"/>
      <c r="AA2" s="10"/>
      <c r="AB2" s="10"/>
      <c r="AC2" s="10"/>
      <c r="AD2" s="49"/>
      <c r="AE2" s="49"/>
      <c r="AF2" s="49"/>
      <c r="AG2" s="49"/>
      <c r="AH2" s="56"/>
      <c r="AI2" s="56"/>
      <c r="AJ2" s="56"/>
      <c r="AK2" s="56"/>
      <c r="AL2" s="56"/>
      <c r="AM2" s="53"/>
      <c r="AN2" s="53"/>
      <c r="AO2" s="53"/>
      <c r="AP2" s="53"/>
      <c r="AQ2" s="53"/>
      <c r="AR2" s="56"/>
      <c r="AS2" s="56"/>
      <c r="AT2" s="56"/>
      <c r="AU2" s="56"/>
      <c r="AV2" s="56"/>
      <c r="AW2" s="49"/>
    </row>
    <row r="3" spans="1:49" s="34" customFormat="1" ht="13.15">
      <c r="A3" s="8" t="s">
        <v>19</v>
      </c>
      <c r="B3" s="8" t="s">
        <v>20</v>
      </c>
      <c r="E3" s="50"/>
      <c r="F3" s="10"/>
      <c r="G3" s="10"/>
      <c r="H3" s="10"/>
      <c r="I3" s="50"/>
      <c r="J3" s="10"/>
      <c r="K3" s="50"/>
      <c r="L3" s="10"/>
      <c r="M3" s="10"/>
      <c r="N3" s="10"/>
      <c r="O3" s="10"/>
      <c r="P3" s="10"/>
      <c r="Q3" s="10"/>
      <c r="R3" s="10"/>
      <c r="S3" s="10"/>
      <c r="T3" s="50"/>
      <c r="U3" s="10"/>
      <c r="V3" s="10"/>
      <c r="W3" s="10"/>
      <c r="X3" s="10"/>
      <c r="Y3" s="10"/>
      <c r="Z3" s="10"/>
      <c r="AA3" s="10"/>
      <c r="AB3" s="10"/>
      <c r="AC3" s="10"/>
      <c r="AD3" s="51"/>
      <c r="AE3" s="51"/>
      <c r="AF3" s="51"/>
      <c r="AG3" s="50"/>
      <c r="AH3" s="54"/>
      <c r="AI3" s="54"/>
      <c r="AJ3" s="54"/>
      <c r="AK3" s="54"/>
      <c r="AL3" s="54"/>
      <c r="AM3" s="54"/>
      <c r="AN3" s="55"/>
      <c r="AO3" s="55"/>
      <c r="AP3" s="55"/>
      <c r="AQ3" s="54"/>
      <c r="AR3" s="54"/>
      <c r="AS3" s="54"/>
      <c r="AT3" s="54"/>
      <c r="AU3" s="54"/>
      <c r="AV3" s="54"/>
      <c r="AW3" s="50"/>
    </row>
    <row r="4" spans="1:49" s="14" customFormat="1" ht="10.15">
      <c r="A4" s="17" t="s">
        <v>33</v>
      </c>
      <c r="B4" s="14" t="s">
        <v>38</v>
      </c>
      <c r="E4" s="30"/>
      <c r="I4" s="30"/>
      <c r="K4" s="30"/>
      <c r="T4" s="30"/>
      <c r="AD4" s="47"/>
      <c r="AE4" s="47"/>
      <c r="AF4" s="47"/>
      <c r="AG4" s="30"/>
      <c r="AH4" s="30"/>
      <c r="AI4" s="30"/>
      <c r="AJ4" s="30"/>
      <c r="AK4" s="30"/>
      <c r="AL4" s="30"/>
      <c r="AM4" s="30"/>
      <c r="AN4" s="47"/>
      <c r="AO4" s="47"/>
      <c r="AP4" s="47"/>
      <c r="AQ4" s="30"/>
      <c r="AR4" s="30"/>
      <c r="AS4" s="30"/>
      <c r="AT4" s="30"/>
      <c r="AU4" s="30"/>
      <c r="AV4" s="30"/>
      <c r="AW4" s="30"/>
    </row>
    <row r="5" spans="1:49" s="14" customFormat="1" ht="10.15">
      <c r="A5" s="15" t="s">
        <v>34</v>
      </c>
      <c r="B5" s="14" t="s">
        <v>51</v>
      </c>
      <c r="E5" s="31"/>
      <c r="F5" s="15"/>
      <c r="G5" s="15"/>
      <c r="H5" s="15"/>
      <c r="I5" s="31"/>
      <c r="J5" s="15"/>
      <c r="K5" s="31"/>
      <c r="L5" s="15"/>
      <c r="M5" s="15"/>
      <c r="N5" s="15"/>
      <c r="O5" s="15"/>
      <c r="P5" s="15"/>
      <c r="Q5" s="15"/>
      <c r="R5" s="15"/>
      <c r="S5" s="15"/>
      <c r="T5" s="31"/>
      <c r="U5" s="15"/>
      <c r="V5" s="15"/>
      <c r="W5" s="15"/>
      <c r="X5" s="15"/>
      <c r="Y5" s="15"/>
      <c r="Z5" s="15"/>
      <c r="AA5" s="15"/>
      <c r="AB5" s="15"/>
      <c r="AC5" s="15"/>
      <c r="AD5" s="48"/>
      <c r="AE5" s="48"/>
      <c r="AF5" s="48"/>
      <c r="AG5" s="30"/>
      <c r="AH5" s="31"/>
      <c r="AI5" s="31"/>
      <c r="AJ5" s="31"/>
      <c r="AK5" s="30"/>
      <c r="AL5" s="31"/>
      <c r="AM5" s="31"/>
      <c r="AN5" s="48"/>
      <c r="AO5" s="48"/>
      <c r="AP5" s="48"/>
      <c r="AQ5" s="30"/>
      <c r="AR5" s="31"/>
      <c r="AS5" s="31"/>
      <c r="AT5" s="31"/>
      <c r="AU5" s="30"/>
      <c r="AV5" s="31"/>
      <c r="AW5" s="31"/>
    </row>
    <row r="6" spans="1:49">
      <c r="A6" s="39"/>
      <c r="E6" s="23"/>
      <c r="F6" s="39"/>
      <c r="G6" s="39"/>
      <c r="H6" s="39"/>
      <c r="I6" s="23"/>
      <c r="J6" s="39"/>
      <c r="K6" s="23"/>
      <c r="L6" s="39"/>
      <c r="M6" s="39"/>
      <c r="N6" s="39"/>
      <c r="O6" s="39"/>
      <c r="P6" s="39"/>
      <c r="Q6" s="39"/>
      <c r="R6" s="39"/>
      <c r="S6" s="39"/>
      <c r="T6" s="23"/>
      <c r="U6" s="39"/>
      <c r="V6" s="39"/>
      <c r="W6" s="39"/>
      <c r="X6" s="39"/>
      <c r="Y6" s="39"/>
      <c r="Z6" s="39"/>
      <c r="AA6" s="39"/>
      <c r="AB6" s="39"/>
      <c r="AC6" s="39"/>
      <c r="AD6" s="26"/>
      <c r="AE6" s="26"/>
      <c r="AF6" s="26"/>
      <c r="AH6" s="23"/>
      <c r="AI6" s="23"/>
      <c r="AJ6" s="23"/>
      <c r="AL6" s="23"/>
      <c r="AM6" s="23"/>
      <c r="AN6" s="26"/>
      <c r="AO6" s="26"/>
      <c r="AP6" s="26"/>
      <c r="AR6" s="23"/>
      <c r="AS6" s="23"/>
      <c r="AT6" s="23"/>
      <c r="AV6" s="23"/>
      <c r="AW6" s="23"/>
    </row>
    <row r="7" spans="1:49">
      <c r="A7" s="40"/>
      <c r="B7" s="36"/>
      <c r="C7" s="36"/>
      <c r="D7" s="36"/>
      <c r="F7" s="36"/>
      <c r="G7" s="36"/>
      <c r="H7" s="36"/>
      <c r="J7" s="36"/>
      <c r="L7" s="36"/>
      <c r="M7" s="36"/>
      <c r="N7" s="36"/>
      <c r="O7" s="36"/>
      <c r="P7" s="36"/>
      <c r="Q7" s="36"/>
      <c r="R7" s="36"/>
      <c r="S7" s="36"/>
      <c r="U7" s="36"/>
      <c r="V7" s="36"/>
      <c r="W7" s="36"/>
      <c r="X7" s="36"/>
      <c r="Y7" s="36"/>
      <c r="Z7" s="36"/>
      <c r="AA7" s="36"/>
      <c r="AB7" s="36"/>
      <c r="AD7" s="154" t="s">
        <v>11</v>
      </c>
      <c r="AE7" s="154"/>
      <c r="AF7" s="154"/>
      <c r="AG7" s="154"/>
      <c r="AH7" s="154"/>
      <c r="AI7" s="154"/>
      <c r="AJ7" s="154"/>
      <c r="AK7" s="154"/>
      <c r="AL7" s="154"/>
      <c r="AM7" s="75"/>
      <c r="AN7" s="154" t="s">
        <v>61</v>
      </c>
      <c r="AO7" s="154"/>
      <c r="AP7" s="154"/>
      <c r="AQ7" s="154"/>
      <c r="AR7" s="154"/>
      <c r="AS7" s="154"/>
      <c r="AT7" s="154"/>
      <c r="AU7" s="154"/>
      <c r="AV7" s="154"/>
    </row>
    <row r="8" spans="1:49" s="39" customFormat="1">
      <c r="A8" s="41"/>
      <c r="B8" s="153" t="s">
        <v>52</v>
      </c>
      <c r="C8" s="153"/>
      <c r="D8" s="153"/>
      <c r="E8" s="89"/>
      <c r="F8" s="153" t="s">
        <v>53</v>
      </c>
      <c r="G8" s="153"/>
      <c r="H8" s="153"/>
      <c r="I8" s="89"/>
      <c r="J8" s="90" t="s">
        <v>35</v>
      </c>
      <c r="K8" s="89"/>
      <c r="L8" s="156" t="s">
        <v>52</v>
      </c>
      <c r="M8" s="156"/>
      <c r="N8" s="156"/>
      <c r="O8" s="156"/>
      <c r="P8" s="156"/>
      <c r="Q8" s="156"/>
      <c r="R8" s="156"/>
      <c r="S8" s="156"/>
      <c r="T8" s="99"/>
      <c r="U8" s="156" t="s">
        <v>53</v>
      </c>
      <c r="V8" s="156"/>
      <c r="W8" s="156"/>
      <c r="X8" s="156"/>
      <c r="Y8" s="156"/>
      <c r="Z8" s="156"/>
      <c r="AA8" s="156"/>
      <c r="AB8" s="156"/>
      <c r="AD8" s="155" t="s">
        <v>52</v>
      </c>
      <c r="AE8" s="155"/>
      <c r="AF8" s="155"/>
      <c r="AG8" s="94"/>
      <c r="AH8" s="155" t="s">
        <v>53</v>
      </c>
      <c r="AI8" s="155"/>
      <c r="AJ8" s="155"/>
      <c r="AK8" s="94"/>
      <c r="AL8" s="95" t="s">
        <v>35</v>
      </c>
      <c r="AM8" s="75"/>
      <c r="AN8" s="155" t="s">
        <v>52</v>
      </c>
      <c r="AO8" s="155"/>
      <c r="AP8" s="155"/>
      <c r="AQ8" s="94"/>
      <c r="AR8" s="155" t="s">
        <v>53</v>
      </c>
      <c r="AS8" s="155"/>
      <c r="AT8" s="155"/>
      <c r="AU8" s="94"/>
      <c r="AV8" s="95" t="s">
        <v>35</v>
      </c>
      <c r="AW8" s="23"/>
    </row>
    <row r="9" spans="1:49" s="38" customFormat="1" ht="23.65" thickBot="1">
      <c r="A9" s="42"/>
      <c r="B9" s="91" t="s">
        <v>54</v>
      </c>
      <c r="C9" s="92" t="s">
        <v>55</v>
      </c>
      <c r="D9" s="91" t="s">
        <v>35</v>
      </c>
      <c r="E9" s="93"/>
      <c r="F9" s="91" t="s">
        <v>54</v>
      </c>
      <c r="G9" s="92" t="s">
        <v>55</v>
      </c>
      <c r="H9" s="91" t="s">
        <v>35</v>
      </c>
      <c r="I9" s="93"/>
      <c r="J9" s="91"/>
      <c r="K9" s="93"/>
      <c r="L9" s="100" t="s">
        <v>56</v>
      </c>
      <c r="M9" s="100" t="s">
        <v>57</v>
      </c>
      <c r="N9" s="100" t="s">
        <v>58</v>
      </c>
      <c r="O9" s="101" t="s">
        <v>60</v>
      </c>
      <c r="P9" s="101" t="s">
        <v>42</v>
      </c>
      <c r="Q9" s="101" t="s">
        <v>4</v>
      </c>
      <c r="R9" s="101" t="s">
        <v>47</v>
      </c>
      <c r="S9" s="101" t="s">
        <v>59</v>
      </c>
      <c r="T9" s="100"/>
      <c r="U9" s="100" t="s">
        <v>56</v>
      </c>
      <c r="V9" s="100" t="s">
        <v>57</v>
      </c>
      <c r="W9" s="100" t="s">
        <v>58</v>
      </c>
      <c r="X9" s="101" t="s">
        <v>60</v>
      </c>
      <c r="Y9" s="101" t="s">
        <v>42</v>
      </c>
      <c r="Z9" s="101" t="s">
        <v>4</v>
      </c>
      <c r="AA9" s="101" t="s">
        <v>47</v>
      </c>
      <c r="AB9" s="101" t="s">
        <v>59</v>
      </c>
      <c r="AD9" s="96" t="s">
        <v>54</v>
      </c>
      <c r="AE9" s="97" t="s">
        <v>55</v>
      </c>
      <c r="AF9" s="96" t="s">
        <v>35</v>
      </c>
      <c r="AG9" s="98"/>
      <c r="AH9" s="96" t="s">
        <v>54</v>
      </c>
      <c r="AI9" s="97" t="s">
        <v>55</v>
      </c>
      <c r="AJ9" s="96" t="s">
        <v>35</v>
      </c>
      <c r="AK9" s="98"/>
      <c r="AL9" s="96"/>
      <c r="AM9" s="77"/>
      <c r="AN9" s="96" t="s">
        <v>54</v>
      </c>
      <c r="AO9" s="97" t="s">
        <v>55</v>
      </c>
      <c r="AP9" s="96" t="s">
        <v>35</v>
      </c>
      <c r="AQ9" s="98"/>
      <c r="AR9" s="96" t="s">
        <v>54</v>
      </c>
      <c r="AS9" s="97" t="s">
        <v>55</v>
      </c>
      <c r="AT9" s="96" t="s">
        <v>35</v>
      </c>
      <c r="AU9" s="98"/>
      <c r="AV9" s="96"/>
      <c r="AW9" s="24"/>
    </row>
    <row r="10" spans="1:49" s="38" customFormat="1" ht="12" thickTop="1">
      <c r="A10" s="45">
        <v>1996</v>
      </c>
      <c r="B10" s="44" t="s">
        <v>12</v>
      </c>
      <c r="C10" s="44" t="s">
        <v>12</v>
      </c>
      <c r="D10" s="44">
        <v>973.7</v>
      </c>
      <c r="E10" s="44"/>
      <c r="F10" s="44" t="s">
        <v>12</v>
      </c>
      <c r="G10" s="44" t="s">
        <v>12</v>
      </c>
      <c r="H10" s="44">
        <v>718.1</v>
      </c>
      <c r="I10" s="44"/>
      <c r="J10" s="44">
        <v>1691.8000000000002</v>
      </c>
      <c r="K10" s="44"/>
      <c r="L10" s="44" t="s">
        <v>12</v>
      </c>
      <c r="M10" s="44" t="s">
        <v>12</v>
      </c>
      <c r="N10" s="44" t="s">
        <v>12</v>
      </c>
      <c r="O10" s="44" t="s">
        <v>12</v>
      </c>
      <c r="P10" s="44" t="s">
        <v>12</v>
      </c>
      <c r="Q10" s="44" t="s">
        <v>12</v>
      </c>
      <c r="R10" s="44" t="s">
        <v>12</v>
      </c>
      <c r="S10" s="44" t="s">
        <v>12</v>
      </c>
      <c r="T10" s="44"/>
      <c r="U10" s="44" t="s">
        <v>12</v>
      </c>
      <c r="V10" s="44" t="s">
        <v>12</v>
      </c>
      <c r="W10" s="44" t="s">
        <v>12</v>
      </c>
      <c r="X10" s="44" t="s">
        <v>12</v>
      </c>
      <c r="Y10" s="44" t="s">
        <v>12</v>
      </c>
      <c r="Z10" s="44" t="s">
        <v>12</v>
      </c>
      <c r="AA10" s="44" t="s">
        <v>12</v>
      </c>
      <c r="AB10" s="44" t="s">
        <v>12</v>
      </c>
      <c r="AD10" s="29" t="s">
        <v>12</v>
      </c>
      <c r="AE10" s="29" t="s">
        <v>12</v>
      </c>
      <c r="AF10" s="29" t="s">
        <v>12</v>
      </c>
      <c r="AG10" s="22"/>
      <c r="AH10" s="29" t="s">
        <v>12</v>
      </c>
      <c r="AI10" s="29" t="s">
        <v>12</v>
      </c>
      <c r="AJ10" s="29" t="s">
        <v>12</v>
      </c>
      <c r="AK10" s="22"/>
      <c r="AL10" s="29" t="s">
        <v>12</v>
      </c>
      <c r="AM10" s="28"/>
      <c r="AN10" s="29" t="s">
        <v>12</v>
      </c>
      <c r="AO10" s="29" t="s">
        <v>12</v>
      </c>
      <c r="AP10" s="29" t="s">
        <v>12</v>
      </c>
      <c r="AQ10" s="22"/>
      <c r="AR10" s="29" t="s">
        <v>12</v>
      </c>
      <c r="AS10" s="29" t="s">
        <v>12</v>
      </c>
      <c r="AT10" s="29" t="s">
        <v>12</v>
      </c>
      <c r="AU10" s="22"/>
      <c r="AV10" s="29" t="s">
        <v>12</v>
      </c>
      <c r="AW10" s="24"/>
    </row>
    <row r="11" spans="1:49" s="38" customFormat="1">
      <c r="A11" s="45">
        <v>1997</v>
      </c>
      <c r="B11" s="44" t="s">
        <v>12</v>
      </c>
      <c r="C11" s="44" t="s">
        <v>12</v>
      </c>
      <c r="D11" s="44">
        <v>1158.991</v>
      </c>
      <c r="E11" s="44"/>
      <c r="F11" s="44" t="s">
        <v>12</v>
      </c>
      <c r="G11" s="44" t="s">
        <v>12</v>
      </c>
      <c r="H11" s="44">
        <v>883.024</v>
      </c>
      <c r="I11" s="44"/>
      <c r="J11" s="44">
        <v>2042.0149999999999</v>
      </c>
      <c r="K11" s="44"/>
      <c r="L11" s="44" t="s">
        <v>12</v>
      </c>
      <c r="M11" s="44" t="s">
        <v>12</v>
      </c>
      <c r="N11" s="44" t="s">
        <v>12</v>
      </c>
      <c r="O11" s="44" t="s">
        <v>12</v>
      </c>
      <c r="P11" s="44" t="s">
        <v>12</v>
      </c>
      <c r="Q11" s="44" t="s">
        <v>12</v>
      </c>
      <c r="R11" s="44" t="s">
        <v>12</v>
      </c>
      <c r="S11" s="44" t="s">
        <v>12</v>
      </c>
      <c r="T11" s="44"/>
      <c r="U11" s="44" t="s">
        <v>12</v>
      </c>
      <c r="V11" s="44" t="s">
        <v>12</v>
      </c>
      <c r="W11" s="44" t="s">
        <v>12</v>
      </c>
      <c r="X11" s="44" t="s">
        <v>12</v>
      </c>
      <c r="Y11" s="44" t="s">
        <v>12</v>
      </c>
      <c r="Z11" s="44" t="s">
        <v>12</v>
      </c>
      <c r="AA11" s="44" t="s">
        <v>12</v>
      </c>
      <c r="AB11" s="44" t="s">
        <v>12</v>
      </c>
      <c r="AD11" s="29" t="s">
        <v>12</v>
      </c>
      <c r="AE11" s="29" t="s">
        <v>12</v>
      </c>
      <c r="AF11" s="25">
        <f t="shared" ref="AF11:AF22" si="0">D11/D10-1</f>
        <v>0.1902957789873676</v>
      </c>
      <c r="AG11" s="22"/>
      <c r="AH11" s="29" t="s">
        <v>12</v>
      </c>
      <c r="AI11" s="29" t="s">
        <v>12</v>
      </c>
      <c r="AJ11" s="25">
        <f t="shared" ref="AJ11:AJ22" si="1">H11/H10-1</f>
        <v>0.22966717727336028</v>
      </c>
      <c r="AK11" s="22"/>
      <c r="AL11" s="25">
        <f t="shared" ref="AL11:AL22" si="2">J11/J10-1</f>
        <v>0.20700732947156864</v>
      </c>
      <c r="AM11" s="24"/>
      <c r="AN11" s="29" t="s">
        <v>12</v>
      </c>
      <c r="AO11" s="29" t="s">
        <v>12</v>
      </c>
      <c r="AP11" s="29" t="s">
        <v>12</v>
      </c>
      <c r="AQ11" s="22"/>
      <c r="AR11" s="29" t="s">
        <v>12</v>
      </c>
      <c r="AS11" s="29" t="s">
        <v>12</v>
      </c>
      <c r="AT11" s="29" t="s">
        <v>12</v>
      </c>
      <c r="AU11" s="22"/>
      <c r="AV11" s="29" t="s">
        <v>12</v>
      </c>
      <c r="AW11" s="24"/>
    </row>
    <row r="12" spans="1:49" s="38" customFormat="1">
      <c r="A12" s="45">
        <v>1998</v>
      </c>
      <c r="B12" s="44" t="s">
        <v>12</v>
      </c>
      <c r="C12" s="44" t="s">
        <v>12</v>
      </c>
      <c r="D12" s="44">
        <v>1414.021</v>
      </c>
      <c r="E12" s="44"/>
      <c r="F12" s="44" t="s">
        <v>12</v>
      </c>
      <c r="G12" s="44" t="s">
        <v>12</v>
      </c>
      <c r="H12" s="44">
        <v>1111.4290000000001</v>
      </c>
      <c r="I12" s="44"/>
      <c r="J12" s="44">
        <v>2525.4499999999998</v>
      </c>
      <c r="K12" s="44"/>
      <c r="L12" s="44" t="s">
        <v>12</v>
      </c>
      <c r="M12" s="44" t="s">
        <v>12</v>
      </c>
      <c r="N12" s="44" t="s">
        <v>12</v>
      </c>
      <c r="O12" s="44" t="s">
        <v>12</v>
      </c>
      <c r="P12" s="44" t="s">
        <v>12</v>
      </c>
      <c r="Q12" s="44" t="s">
        <v>12</v>
      </c>
      <c r="R12" s="44" t="s">
        <v>12</v>
      </c>
      <c r="S12" s="44" t="s">
        <v>12</v>
      </c>
      <c r="T12" s="44"/>
      <c r="U12" s="44" t="s">
        <v>12</v>
      </c>
      <c r="V12" s="44" t="s">
        <v>12</v>
      </c>
      <c r="W12" s="44" t="s">
        <v>12</v>
      </c>
      <c r="X12" s="44" t="s">
        <v>12</v>
      </c>
      <c r="Y12" s="44" t="s">
        <v>12</v>
      </c>
      <c r="Z12" s="44" t="s">
        <v>12</v>
      </c>
      <c r="AA12" s="44" t="s">
        <v>12</v>
      </c>
      <c r="AB12" s="44" t="s">
        <v>12</v>
      </c>
      <c r="AD12" s="29" t="s">
        <v>12</v>
      </c>
      <c r="AE12" s="29" t="s">
        <v>12</v>
      </c>
      <c r="AF12" s="25">
        <f t="shared" si="0"/>
        <v>0.22004484935603474</v>
      </c>
      <c r="AG12" s="22"/>
      <c r="AH12" s="29" t="s">
        <v>12</v>
      </c>
      <c r="AI12" s="29" t="s">
        <v>12</v>
      </c>
      <c r="AJ12" s="25">
        <f t="shared" si="1"/>
        <v>0.2586622787149615</v>
      </c>
      <c r="AK12" s="22"/>
      <c r="AL12" s="25">
        <f t="shared" si="2"/>
        <v>0.23674409835383181</v>
      </c>
      <c r="AM12" s="24"/>
      <c r="AN12" s="29" t="s">
        <v>12</v>
      </c>
      <c r="AO12" s="29" t="s">
        <v>12</v>
      </c>
      <c r="AP12" s="29" t="s">
        <v>12</v>
      </c>
      <c r="AQ12" s="22"/>
      <c r="AR12" s="29" t="s">
        <v>12</v>
      </c>
      <c r="AS12" s="29" t="s">
        <v>12</v>
      </c>
      <c r="AT12" s="29" t="s">
        <v>12</v>
      </c>
      <c r="AU12" s="22"/>
      <c r="AV12" s="29" t="s">
        <v>12</v>
      </c>
      <c r="AW12" s="24"/>
    </row>
    <row r="13" spans="1:49" s="38" customFormat="1">
      <c r="A13" s="43">
        <v>1999</v>
      </c>
      <c r="B13" s="44" t="s">
        <v>12</v>
      </c>
      <c r="C13" s="44" t="s">
        <v>12</v>
      </c>
      <c r="D13" s="44">
        <v>1360.95</v>
      </c>
      <c r="E13" s="44"/>
      <c r="F13" s="44" t="s">
        <v>12</v>
      </c>
      <c r="G13" s="44" t="s">
        <v>12</v>
      </c>
      <c r="H13" s="44">
        <v>1070.104</v>
      </c>
      <c r="I13" s="44"/>
      <c r="J13" s="44">
        <v>2431.0540000000001</v>
      </c>
      <c r="K13" s="44"/>
      <c r="L13" s="44" t="s">
        <v>12</v>
      </c>
      <c r="M13" s="44" t="s">
        <v>12</v>
      </c>
      <c r="N13" s="44" t="s">
        <v>12</v>
      </c>
      <c r="O13" s="44" t="s">
        <v>12</v>
      </c>
      <c r="P13" s="44" t="s">
        <v>12</v>
      </c>
      <c r="Q13" s="44" t="s">
        <v>12</v>
      </c>
      <c r="R13" s="44" t="s">
        <v>12</v>
      </c>
      <c r="S13" s="44" t="s">
        <v>12</v>
      </c>
      <c r="T13" s="44"/>
      <c r="U13" s="44" t="s">
        <v>12</v>
      </c>
      <c r="V13" s="44" t="s">
        <v>12</v>
      </c>
      <c r="W13" s="44" t="s">
        <v>12</v>
      </c>
      <c r="X13" s="44" t="s">
        <v>12</v>
      </c>
      <c r="Y13" s="44" t="s">
        <v>12</v>
      </c>
      <c r="Z13" s="44" t="s">
        <v>12</v>
      </c>
      <c r="AA13" s="44" t="s">
        <v>12</v>
      </c>
      <c r="AB13" s="44" t="s">
        <v>12</v>
      </c>
      <c r="AD13" s="29" t="s">
        <v>12</v>
      </c>
      <c r="AE13" s="29" t="s">
        <v>12</v>
      </c>
      <c r="AF13" s="25">
        <f t="shared" si="0"/>
        <v>-3.7531974419050318E-2</v>
      </c>
      <c r="AG13" s="22"/>
      <c r="AH13" s="29" t="s">
        <v>12</v>
      </c>
      <c r="AI13" s="29" t="s">
        <v>12</v>
      </c>
      <c r="AJ13" s="25">
        <f t="shared" si="1"/>
        <v>-3.7181862269204835E-2</v>
      </c>
      <c r="AK13" s="22"/>
      <c r="AL13" s="25">
        <f t="shared" si="2"/>
        <v>-3.7377893048763489E-2</v>
      </c>
      <c r="AM13" s="24"/>
      <c r="AN13" s="29" t="s">
        <v>12</v>
      </c>
      <c r="AO13" s="29" t="s">
        <v>12</v>
      </c>
      <c r="AP13" s="29" t="s">
        <v>12</v>
      </c>
      <c r="AQ13" s="22"/>
      <c r="AR13" s="29" t="s">
        <v>12</v>
      </c>
      <c r="AS13" s="29" t="s">
        <v>12</v>
      </c>
      <c r="AT13" s="29" t="s">
        <v>12</v>
      </c>
      <c r="AU13" s="22"/>
      <c r="AV13" s="29" t="s">
        <v>12</v>
      </c>
      <c r="AW13" s="24"/>
    </row>
    <row r="14" spans="1:49" s="38" customFormat="1">
      <c r="A14" s="45">
        <v>2000</v>
      </c>
      <c r="B14" s="44" t="s">
        <v>12</v>
      </c>
      <c r="C14" s="44" t="s">
        <v>12</v>
      </c>
      <c r="D14" s="44">
        <v>1439.6</v>
      </c>
      <c r="E14" s="44"/>
      <c r="F14" s="44" t="s">
        <v>12</v>
      </c>
      <c r="G14" s="44" t="s">
        <v>12</v>
      </c>
      <c r="H14" s="44">
        <v>1093.3</v>
      </c>
      <c r="I14" s="44"/>
      <c r="J14" s="44">
        <v>2532.8999999999996</v>
      </c>
      <c r="K14" s="44"/>
      <c r="L14" s="44" t="s">
        <v>12</v>
      </c>
      <c r="M14" s="44" t="s">
        <v>12</v>
      </c>
      <c r="N14" s="44" t="s">
        <v>12</v>
      </c>
      <c r="O14" s="44" t="s">
        <v>12</v>
      </c>
      <c r="P14" s="44" t="s">
        <v>12</v>
      </c>
      <c r="Q14" s="44" t="s">
        <v>12</v>
      </c>
      <c r="R14" s="44" t="s">
        <v>12</v>
      </c>
      <c r="S14" s="44" t="s">
        <v>12</v>
      </c>
      <c r="T14" s="44"/>
      <c r="U14" s="44" t="s">
        <v>12</v>
      </c>
      <c r="V14" s="44" t="s">
        <v>12</v>
      </c>
      <c r="W14" s="44" t="s">
        <v>12</v>
      </c>
      <c r="X14" s="44" t="s">
        <v>12</v>
      </c>
      <c r="Y14" s="44" t="s">
        <v>12</v>
      </c>
      <c r="Z14" s="44" t="s">
        <v>12</v>
      </c>
      <c r="AA14" s="44" t="s">
        <v>12</v>
      </c>
      <c r="AB14" s="44" t="s">
        <v>12</v>
      </c>
      <c r="AD14" s="29" t="s">
        <v>12</v>
      </c>
      <c r="AE14" s="29" t="s">
        <v>12</v>
      </c>
      <c r="AF14" s="25">
        <f t="shared" si="0"/>
        <v>5.7790513979205649E-2</v>
      </c>
      <c r="AG14" s="22"/>
      <c r="AH14" s="29" t="s">
        <v>12</v>
      </c>
      <c r="AI14" s="29" t="s">
        <v>12</v>
      </c>
      <c r="AJ14" s="25">
        <f t="shared" si="1"/>
        <v>2.1676397808063408E-2</v>
      </c>
      <c r="AK14" s="22"/>
      <c r="AL14" s="25">
        <f t="shared" si="2"/>
        <v>4.1893762952200708E-2</v>
      </c>
      <c r="AM14" s="24"/>
      <c r="AN14" s="29" t="s">
        <v>12</v>
      </c>
      <c r="AO14" s="29" t="s">
        <v>12</v>
      </c>
      <c r="AP14" s="29" t="s">
        <v>12</v>
      </c>
      <c r="AQ14" s="22"/>
      <c r="AR14" s="29" t="s">
        <v>12</v>
      </c>
      <c r="AS14" s="29" t="s">
        <v>12</v>
      </c>
      <c r="AT14" s="29" t="s">
        <v>12</v>
      </c>
      <c r="AU14" s="22"/>
      <c r="AV14" s="29" t="s">
        <v>12</v>
      </c>
      <c r="AW14" s="24"/>
    </row>
    <row r="15" spans="1:49" s="38" customFormat="1">
      <c r="A15" s="45">
        <v>2001</v>
      </c>
      <c r="B15" s="44" t="s">
        <v>12</v>
      </c>
      <c r="C15" s="44" t="s">
        <v>12</v>
      </c>
      <c r="D15" s="44">
        <v>1786.5</v>
      </c>
      <c r="E15" s="44"/>
      <c r="F15" s="44" t="s">
        <v>12</v>
      </c>
      <c r="G15" s="44" t="s">
        <v>12</v>
      </c>
      <c r="H15" s="44">
        <v>1311.1</v>
      </c>
      <c r="I15" s="44"/>
      <c r="J15" s="44">
        <v>3097.6</v>
      </c>
      <c r="K15" s="44"/>
      <c r="L15" s="44" t="s">
        <v>12</v>
      </c>
      <c r="M15" s="44" t="s">
        <v>12</v>
      </c>
      <c r="N15" s="44" t="s">
        <v>12</v>
      </c>
      <c r="O15" s="44" t="s">
        <v>12</v>
      </c>
      <c r="P15" s="44" t="s">
        <v>12</v>
      </c>
      <c r="Q15" s="44" t="s">
        <v>12</v>
      </c>
      <c r="R15" s="44" t="s">
        <v>12</v>
      </c>
      <c r="S15" s="44" t="s">
        <v>12</v>
      </c>
      <c r="T15" s="44"/>
      <c r="U15" s="44" t="s">
        <v>12</v>
      </c>
      <c r="V15" s="44" t="s">
        <v>12</v>
      </c>
      <c r="W15" s="44" t="s">
        <v>12</v>
      </c>
      <c r="X15" s="44" t="s">
        <v>12</v>
      </c>
      <c r="Y15" s="44" t="s">
        <v>12</v>
      </c>
      <c r="Z15" s="44" t="s">
        <v>12</v>
      </c>
      <c r="AA15" s="44" t="s">
        <v>12</v>
      </c>
      <c r="AB15" s="44" t="s">
        <v>12</v>
      </c>
      <c r="AD15" s="29" t="s">
        <v>12</v>
      </c>
      <c r="AE15" s="29" t="s">
        <v>12</v>
      </c>
      <c r="AF15" s="25">
        <f t="shared" si="0"/>
        <v>0.24096971380939158</v>
      </c>
      <c r="AG15" s="22"/>
      <c r="AH15" s="29" t="s">
        <v>12</v>
      </c>
      <c r="AI15" s="29" t="s">
        <v>12</v>
      </c>
      <c r="AJ15" s="25">
        <f t="shared" si="1"/>
        <v>0.19921339065215404</v>
      </c>
      <c r="AK15" s="22"/>
      <c r="AL15" s="25">
        <f t="shared" si="2"/>
        <v>0.2229460302420152</v>
      </c>
      <c r="AM15" s="24"/>
      <c r="AN15" s="29" t="s">
        <v>12</v>
      </c>
      <c r="AO15" s="29" t="s">
        <v>12</v>
      </c>
      <c r="AP15" s="29" t="s">
        <v>12</v>
      </c>
      <c r="AQ15" s="22"/>
      <c r="AR15" s="29" t="s">
        <v>12</v>
      </c>
      <c r="AS15" s="29" t="s">
        <v>12</v>
      </c>
      <c r="AT15" s="29" t="s">
        <v>12</v>
      </c>
      <c r="AU15" s="22"/>
      <c r="AV15" s="29" t="s">
        <v>12</v>
      </c>
      <c r="AW15" s="24"/>
    </row>
    <row r="16" spans="1:49" s="38" customFormat="1">
      <c r="A16" s="45">
        <v>2002</v>
      </c>
      <c r="B16" s="44">
        <v>1083.9272692307693</v>
      </c>
      <c r="C16" s="44">
        <v>1091.5951730769232</v>
      </c>
      <c r="D16" s="44">
        <v>2175.5224423076925</v>
      </c>
      <c r="E16" s="44"/>
      <c r="F16" s="44">
        <v>418.05599999999987</v>
      </c>
      <c r="G16" s="44">
        <v>1197.0595576923076</v>
      </c>
      <c r="H16" s="44">
        <v>1615.1155576923074</v>
      </c>
      <c r="I16" s="44"/>
      <c r="J16" s="44">
        <v>3790.6379999999999</v>
      </c>
      <c r="K16" s="44"/>
      <c r="L16" s="44" t="s">
        <v>12</v>
      </c>
      <c r="M16" s="44" t="s">
        <v>12</v>
      </c>
      <c r="N16" s="44" t="s">
        <v>12</v>
      </c>
      <c r="O16" s="44" t="s">
        <v>12</v>
      </c>
      <c r="P16" s="44" t="s">
        <v>12</v>
      </c>
      <c r="Q16" s="44" t="s">
        <v>12</v>
      </c>
      <c r="R16" s="44" t="s">
        <v>12</v>
      </c>
      <c r="S16" s="44" t="s">
        <v>12</v>
      </c>
      <c r="T16" s="44"/>
      <c r="U16" s="44" t="s">
        <v>12</v>
      </c>
      <c r="V16" s="44" t="s">
        <v>12</v>
      </c>
      <c r="W16" s="44" t="s">
        <v>12</v>
      </c>
      <c r="X16" s="44" t="s">
        <v>12</v>
      </c>
      <c r="Y16" s="44" t="s">
        <v>12</v>
      </c>
      <c r="Z16" s="44" t="s">
        <v>12</v>
      </c>
      <c r="AA16" s="44" t="s">
        <v>12</v>
      </c>
      <c r="AB16" s="44" t="s">
        <v>12</v>
      </c>
      <c r="AD16" s="29" t="s">
        <v>12</v>
      </c>
      <c r="AE16" s="29" t="s">
        <v>12</v>
      </c>
      <c r="AF16" s="25">
        <f t="shared" si="0"/>
        <v>0.21775675472023082</v>
      </c>
      <c r="AG16" s="22"/>
      <c r="AH16" s="29" t="s">
        <v>12</v>
      </c>
      <c r="AI16" s="29" t="s">
        <v>12</v>
      </c>
      <c r="AJ16" s="25">
        <f t="shared" si="1"/>
        <v>0.23187823788597939</v>
      </c>
      <c r="AK16" s="22"/>
      <c r="AL16" s="25">
        <f t="shared" si="2"/>
        <v>0.22373385847107441</v>
      </c>
      <c r="AM16" s="24"/>
      <c r="AN16" s="29" t="s">
        <v>12</v>
      </c>
      <c r="AO16" s="29" t="s">
        <v>12</v>
      </c>
      <c r="AP16" s="29" t="s">
        <v>12</v>
      </c>
      <c r="AQ16" s="22"/>
      <c r="AR16" s="29" t="s">
        <v>12</v>
      </c>
      <c r="AS16" s="29" t="s">
        <v>12</v>
      </c>
      <c r="AT16" s="29" t="s">
        <v>12</v>
      </c>
      <c r="AU16" s="22"/>
      <c r="AV16" s="29" t="s">
        <v>12</v>
      </c>
      <c r="AW16" s="24"/>
    </row>
    <row r="17" spans="1:49" s="38" customFormat="1">
      <c r="A17" s="45">
        <v>2003</v>
      </c>
      <c r="B17" s="44">
        <v>1244.2772264150942</v>
      </c>
      <c r="C17" s="44">
        <v>1103.2573396226412</v>
      </c>
      <c r="D17" s="44">
        <v>2347.5345660377352</v>
      </c>
      <c r="E17" s="44"/>
      <c r="F17" s="44">
        <v>474.93805660377348</v>
      </c>
      <c r="G17" s="44">
        <v>1204.6273396226413</v>
      </c>
      <c r="H17" s="44">
        <v>1679.5653962264148</v>
      </c>
      <c r="I17" s="44"/>
      <c r="J17" s="44">
        <v>4027.0999622641502</v>
      </c>
      <c r="K17" s="44"/>
      <c r="L17" s="44" t="s">
        <v>12</v>
      </c>
      <c r="M17" s="44" t="s">
        <v>12</v>
      </c>
      <c r="N17" s="44" t="s">
        <v>12</v>
      </c>
      <c r="O17" s="44" t="s">
        <v>12</v>
      </c>
      <c r="P17" s="44" t="s">
        <v>12</v>
      </c>
      <c r="Q17" s="44" t="s">
        <v>12</v>
      </c>
      <c r="R17" s="44" t="s">
        <v>12</v>
      </c>
      <c r="S17" s="44" t="s">
        <v>12</v>
      </c>
      <c r="T17" s="44"/>
      <c r="U17" s="44" t="s">
        <v>12</v>
      </c>
      <c r="V17" s="44" t="s">
        <v>12</v>
      </c>
      <c r="W17" s="44" t="s">
        <v>12</v>
      </c>
      <c r="X17" s="44" t="s">
        <v>12</v>
      </c>
      <c r="Y17" s="44" t="s">
        <v>12</v>
      </c>
      <c r="Z17" s="44" t="s">
        <v>12</v>
      </c>
      <c r="AA17" s="44" t="s">
        <v>12</v>
      </c>
      <c r="AB17" s="44" t="s">
        <v>12</v>
      </c>
      <c r="AD17" s="25">
        <f t="shared" ref="AD17:AD34" si="3">B17/B16-1</f>
        <v>0.14793424036478053</v>
      </c>
      <c r="AE17" s="25">
        <f t="shared" ref="AE17:AE34" si="4">C17/C16-1</f>
        <v>1.0683600324876252E-2</v>
      </c>
      <c r="AF17" s="25">
        <f t="shared" si="0"/>
        <v>7.9067041729792731E-2</v>
      </c>
      <c r="AG17" s="22"/>
      <c r="AH17" s="25">
        <f t="shared" ref="AH17:AH34" si="5">F17/F16-1</f>
        <v>0.13606324655972801</v>
      </c>
      <c r="AI17" s="25">
        <f t="shared" ref="AI17:AI34" si="6">G17/G16-1</f>
        <v>6.3219761136386055E-3</v>
      </c>
      <c r="AJ17" s="25">
        <f t="shared" si="1"/>
        <v>3.9904165511348344E-2</v>
      </c>
      <c r="AK17" s="22"/>
      <c r="AL17" s="25">
        <f t="shared" si="2"/>
        <v>6.2380518072195246E-2</v>
      </c>
      <c r="AM17" s="24"/>
      <c r="AN17" s="29" t="s">
        <v>12</v>
      </c>
      <c r="AO17" s="29" t="s">
        <v>12</v>
      </c>
      <c r="AP17" s="29" t="s">
        <v>12</v>
      </c>
      <c r="AQ17" s="22"/>
      <c r="AR17" s="29" t="s">
        <v>12</v>
      </c>
      <c r="AS17" s="29" t="s">
        <v>12</v>
      </c>
      <c r="AT17" s="29" t="s">
        <v>12</v>
      </c>
      <c r="AU17" s="22"/>
      <c r="AV17" s="29" t="s">
        <v>12</v>
      </c>
      <c r="AW17" s="24"/>
    </row>
    <row r="18" spans="1:49" s="38" customFormat="1">
      <c r="A18" s="45">
        <v>2004</v>
      </c>
      <c r="B18" s="44">
        <v>1517.9146538461539</v>
      </c>
      <c r="C18" s="44">
        <v>1345.9999807692307</v>
      </c>
      <c r="D18" s="44">
        <v>2863.9146346153848</v>
      </c>
      <c r="E18" s="44"/>
      <c r="F18" s="44">
        <v>627.22374999999988</v>
      </c>
      <c r="G18" s="44">
        <v>1447.0393269230769</v>
      </c>
      <c r="H18" s="44">
        <v>2074.2630769230768</v>
      </c>
      <c r="I18" s="44"/>
      <c r="J18" s="44">
        <v>4938.1777115384612</v>
      </c>
      <c r="K18" s="44"/>
      <c r="L18" s="44" t="s">
        <v>12</v>
      </c>
      <c r="M18" s="44" t="s">
        <v>12</v>
      </c>
      <c r="N18" s="44" t="s">
        <v>12</v>
      </c>
      <c r="O18" s="44" t="s">
        <v>12</v>
      </c>
      <c r="P18" s="44" t="s">
        <v>12</v>
      </c>
      <c r="Q18" s="44" t="s">
        <v>12</v>
      </c>
      <c r="R18" s="44" t="s">
        <v>12</v>
      </c>
      <c r="S18" s="44" t="s">
        <v>12</v>
      </c>
      <c r="T18" s="44"/>
      <c r="U18" s="44" t="s">
        <v>12</v>
      </c>
      <c r="V18" s="44" t="s">
        <v>12</v>
      </c>
      <c r="W18" s="44" t="s">
        <v>12</v>
      </c>
      <c r="X18" s="44" t="s">
        <v>12</v>
      </c>
      <c r="Y18" s="44" t="s">
        <v>12</v>
      </c>
      <c r="Z18" s="44" t="s">
        <v>12</v>
      </c>
      <c r="AA18" s="44" t="s">
        <v>12</v>
      </c>
      <c r="AB18" s="44" t="s">
        <v>12</v>
      </c>
      <c r="AD18" s="25">
        <f t="shared" si="3"/>
        <v>0.21991676904626845</v>
      </c>
      <c r="AE18" s="25">
        <f t="shared" si="4"/>
        <v>0.22002359053384346</v>
      </c>
      <c r="AF18" s="25">
        <f t="shared" si="0"/>
        <v>0.2199669713273773</v>
      </c>
      <c r="AG18" s="22"/>
      <c r="AH18" s="25">
        <f t="shared" si="5"/>
        <v>0.32064327395703685</v>
      </c>
      <c r="AI18" s="25">
        <f t="shared" si="6"/>
        <v>0.20123400766943655</v>
      </c>
      <c r="AJ18" s="25">
        <f t="shared" si="1"/>
        <v>0.23499988841366592</v>
      </c>
      <c r="AK18" s="22"/>
      <c r="AL18" s="25">
        <f t="shared" si="2"/>
        <v>0.22623668590587376</v>
      </c>
      <c r="AM18" s="24"/>
      <c r="AN18" s="29" t="s">
        <v>12</v>
      </c>
      <c r="AO18" s="29" t="s">
        <v>12</v>
      </c>
      <c r="AP18" s="29" t="s">
        <v>12</v>
      </c>
      <c r="AQ18" s="22"/>
      <c r="AR18" s="29" t="s">
        <v>12</v>
      </c>
      <c r="AS18" s="29" t="s">
        <v>12</v>
      </c>
      <c r="AT18" s="29" t="s">
        <v>12</v>
      </c>
      <c r="AU18" s="22"/>
      <c r="AV18" s="29" t="s">
        <v>12</v>
      </c>
      <c r="AW18" s="24"/>
    </row>
    <row r="19" spans="1:49" s="38" customFormat="1">
      <c r="A19" s="45">
        <v>2005</v>
      </c>
      <c r="B19" s="44">
        <v>1837.4532499999998</v>
      </c>
      <c r="C19" s="44">
        <v>1450.8384807692307</v>
      </c>
      <c r="D19" s="44">
        <v>3288.2917307692305</v>
      </c>
      <c r="E19" s="44"/>
      <c r="F19" s="44">
        <v>733.88049999999987</v>
      </c>
      <c r="G19" s="44">
        <v>1620.7717499999997</v>
      </c>
      <c r="H19" s="44">
        <v>2354.6522499999996</v>
      </c>
      <c r="I19" s="44"/>
      <c r="J19" s="44">
        <v>5642.9439807692306</v>
      </c>
      <c r="K19" s="44"/>
      <c r="L19" s="44" t="s">
        <v>12</v>
      </c>
      <c r="M19" s="44" t="s">
        <v>12</v>
      </c>
      <c r="N19" s="44" t="s">
        <v>12</v>
      </c>
      <c r="O19" s="44" t="s">
        <v>12</v>
      </c>
      <c r="P19" s="44" t="s">
        <v>12</v>
      </c>
      <c r="Q19" s="44" t="s">
        <v>12</v>
      </c>
      <c r="R19" s="44" t="s">
        <v>12</v>
      </c>
      <c r="S19" s="44" t="s">
        <v>12</v>
      </c>
      <c r="T19" s="44"/>
      <c r="U19" s="44" t="s">
        <v>12</v>
      </c>
      <c r="V19" s="44" t="s">
        <v>12</v>
      </c>
      <c r="W19" s="44" t="s">
        <v>12</v>
      </c>
      <c r="X19" s="44" t="s">
        <v>12</v>
      </c>
      <c r="Y19" s="44" t="s">
        <v>12</v>
      </c>
      <c r="Z19" s="44" t="s">
        <v>12</v>
      </c>
      <c r="AA19" s="44" t="s">
        <v>12</v>
      </c>
      <c r="AB19" s="44" t="s">
        <v>12</v>
      </c>
      <c r="AD19" s="25">
        <f t="shared" si="3"/>
        <v>0.21051156950371741</v>
      </c>
      <c r="AE19" s="25">
        <f t="shared" si="4"/>
        <v>7.788893127627361E-2</v>
      </c>
      <c r="AF19" s="25">
        <f t="shared" si="0"/>
        <v>0.14818077711692634</v>
      </c>
      <c r="AG19" s="22"/>
      <c r="AH19" s="25">
        <f t="shared" si="5"/>
        <v>0.17004577712498925</v>
      </c>
      <c r="AI19" s="25">
        <f t="shared" si="6"/>
        <v>0.12006060916557115</v>
      </c>
      <c r="AJ19" s="25">
        <f t="shared" si="1"/>
        <v>0.13517531898260793</v>
      </c>
      <c r="AK19" s="22"/>
      <c r="AL19" s="25">
        <f t="shared" si="2"/>
        <v>0.14271788307334998</v>
      </c>
      <c r="AM19" s="24"/>
      <c r="AN19" s="29" t="s">
        <v>12</v>
      </c>
      <c r="AO19" s="29" t="s">
        <v>12</v>
      </c>
      <c r="AP19" s="29" t="s">
        <v>12</v>
      </c>
      <c r="AQ19" s="22"/>
      <c r="AR19" s="29" t="s">
        <v>12</v>
      </c>
      <c r="AS19" s="29" t="s">
        <v>12</v>
      </c>
      <c r="AT19" s="29" t="s">
        <v>12</v>
      </c>
      <c r="AU19" s="22"/>
      <c r="AV19" s="29" t="s">
        <v>12</v>
      </c>
      <c r="AW19" s="24"/>
    </row>
    <row r="20" spans="1:49" s="38" customFormat="1">
      <c r="A20" s="45">
        <v>2006</v>
      </c>
      <c r="B20" s="44">
        <v>2105.7612884615382</v>
      </c>
      <c r="C20" s="44">
        <v>1282.9450384615388</v>
      </c>
      <c r="D20" s="44">
        <v>3388.7063269230771</v>
      </c>
      <c r="E20" s="44"/>
      <c r="F20" s="44">
        <v>797.27748076923058</v>
      </c>
      <c r="G20" s="44">
        <v>1427.9161153846155</v>
      </c>
      <c r="H20" s="44">
        <v>2225.1935961538461</v>
      </c>
      <c r="I20" s="44"/>
      <c r="J20" s="44">
        <v>5613.8999230769232</v>
      </c>
      <c r="K20" s="44"/>
      <c r="L20" s="44" t="s">
        <v>12</v>
      </c>
      <c r="M20" s="44" t="s">
        <v>12</v>
      </c>
      <c r="N20" s="44" t="s">
        <v>12</v>
      </c>
      <c r="O20" s="44" t="s">
        <v>12</v>
      </c>
      <c r="P20" s="44" t="s">
        <v>12</v>
      </c>
      <c r="Q20" s="44" t="s">
        <v>12</v>
      </c>
      <c r="R20" s="44" t="s">
        <v>12</v>
      </c>
      <c r="S20" s="44" t="s">
        <v>12</v>
      </c>
      <c r="T20" s="44"/>
      <c r="U20" s="44" t="s">
        <v>12</v>
      </c>
      <c r="V20" s="44" t="s">
        <v>12</v>
      </c>
      <c r="W20" s="44" t="s">
        <v>12</v>
      </c>
      <c r="X20" s="44" t="s">
        <v>12</v>
      </c>
      <c r="Y20" s="44" t="s">
        <v>12</v>
      </c>
      <c r="Z20" s="44" t="s">
        <v>12</v>
      </c>
      <c r="AA20" s="44" t="s">
        <v>12</v>
      </c>
      <c r="AB20" s="44" t="s">
        <v>12</v>
      </c>
      <c r="AD20" s="25">
        <f t="shared" si="3"/>
        <v>0.14602169522491981</v>
      </c>
      <c r="AE20" s="25">
        <f t="shared" si="4"/>
        <v>-0.11572166339196854</v>
      </c>
      <c r="AF20" s="25">
        <f t="shared" si="0"/>
        <v>3.0537009601139253E-2</v>
      </c>
      <c r="AG20" s="22"/>
      <c r="AH20" s="25">
        <f t="shared" si="5"/>
        <v>8.6385972606208616E-2</v>
      </c>
      <c r="AI20" s="25">
        <f t="shared" si="6"/>
        <v>-0.11899000251909875</v>
      </c>
      <c r="AJ20" s="25">
        <f t="shared" si="1"/>
        <v>-5.4979946124169121E-2</v>
      </c>
      <c r="AK20" s="22"/>
      <c r="AL20" s="25">
        <f t="shared" si="2"/>
        <v>-5.1469689919459993E-3</v>
      </c>
      <c r="AM20" s="24"/>
      <c r="AN20" s="29" t="s">
        <v>12</v>
      </c>
      <c r="AO20" s="29" t="s">
        <v>12</v>
      </c>
      <c r="AP20" s="29" t="s">
        <v>12</v>
      </c>
      <c r="AQ20" s="22"/>
      <c r="AR20" s="29" t="s">
        <v>12</v>
      </c>
      <c r="AS20" s="29" t="s">
        <v>12</v>
      </c>
      <c r="AT20" s="29" t="s">
        <v>12</v>
      </c>
      <c r="AU20" s="22"/>
      <c r="AV20" s="29" t="s">
        <v>12</v>
      </c>
      <c r="AW20" s="24"/>
    </row>
    <row r="21" spans="1:49" s="38" customFormat="1">
      <c r="A21" s="45">
        <v>2007</v>
      </c>
      <c r="B21" s="44">
        <v>2427.2091153846154</v>
      </c>
      <c r="C21" s="44">
        <v>1447.647192307692</v>
      </c>
      <c r="D21" s="44">
        <v>3874.8563076923074</v>
      </c>
      <c r="E21" s="44"/>
      <c r="F21" s="44">
        <v>977.72623076923082</v>
      </c>
      <c r="G21" s="44">
        <v>1502.0143269230773</v>
      </c>
      <c r="H21" s="44">
        <v>2479.7405576923084</v>
      </c>
      <c r="I21" s="44"/>
      <c r="J21" s="44">
        <v>6354.5968653846157</v>
      </c>
      <c r="K21" s="44"/>
      <c r="L21" s="44" t="s">
        <v>12</v>
      </c>
      <c r="M21" s="44" t="s">
        <v>12</v>
      </c>
      <c r="N21" s="44" t="s">
        <v>12</v>
      </c>
      <c r="O21" s="44" t="s">
        <v>12</v>
      </c>
      <c r="P21" s="44" t="s">
        <v>12</v>
      </c>
      <c r="Q21" s="44" t="s">
        <v>12</v>
      </c>
      <c r="R21" s="44" t="s">
        <v>12</v>
      </c>
      <c r="S21" s="44" t="s">
        <v>12</v>
      </c>
      <c r="T21" s="44"/>
      <c r="U21" s="44" t="s">
        <v>12</v>
      </c>
      <c r="V21" s="44" t="s">
        <v>12</v>
      </c>
      <c r="W21" s="44" t="s">
        <v>12</v>
      </c>
      <c r="X21" s="44" t="s">
        <v>12</v>
      </c>
      <c r="Y21" s="44" t="s">
        <v>12</v>
      </c>
      <c r="Z21" s="44" t="s">
        <v>12</v>
      </c>
      <c r="AA21" s="44" t="s">
        <v>12</v>
      </c>
      <c r="AB21" s="44" t="s">
        <v>12</v>
      </c>
      <c r="AD21" s="25">
        <f t="shared" si="3"/>
        <v>0.1526515985854815</v>
      </c>
      <c r="AE21" s="25">
        <f t="shared" si="4"/>
        <v>0.128378183716785</v>
      </c>
      <c r="AF21" s="25">
        <f t="shared" si="0"/>
        <v>0.143461821081041</v>
      </c>
      <c r="AG21" s="22"/>
      <c r="AH21" s="25">
        <f t="shared" si="5"/>
        <v>0.22633117622474352</v>
      </c>
      <c r="AI21" s="25">
        <f t="shared" si="6"/>
        <v>5.1892552188545826E-2</v>
      </c>
      <c r="AJ21" s="25">
        <f t="shared" si="1"/>
        <v>0.11439317548748829</v>
      </c>
      <c r="AK21" s="22"/>
      <c r="AL21" s="25">
        <f t="shared" si="2"/>
        <v>0.13193981945829281</v>
      </c>
      <c r="AM21" s="24"/>
      <c r="AN21" s="29" t="s">
        <v>12</v>
      </c>
      <c r="AO21" s="29" t="s">
        <v>12</v>
      </c>
      <c r="AP21" s="29" t="s">
        <v>12</v>
      </c>
      <c r="AQ21" s="22"/>
      <c r="AR21" s="29" t="s">
        <v>12</v>
      </c>
      <c r="AS21" s="29" t="s">
        <v>12</v>
      </c>
      <c r="AT21" s="29" t="s">
        <v>12</v>
      </c>
      <c r="AU21" s="22"/>
      <c r="AV21" s="29" t="s">
        <v>12</v>
      </c>
      <c r="AW21" s="24"/>
    </row>
    <row r="22" spans="1:49">
      <c r="A22" s="43">
        <v>2008</v>
      </c>
      <c r="B22" s="44">
        <v>2632.8304339622637</v>
      </c>
      <c r="C22" s="44">
        <v>1277.9004905660379</v>
      </c>
      <c r="D22" s="44">
        <v>3910.7309245283013</v>
      </c>
      <c r="E22" s="28"/>
      <c r="F22" s="44">
        <v>1103.2179056603773</v>
      </c>
      <c r="G22" s="44">
        <v>1486.9282075471699</v>
      </c>
      <c r="H22" s="44">
        <v>2590.1461132075474</v>
      </c>
      <c r="I22" s="28"/>
      <c r="J22" s="44">
        <v>6500.8770377358487</v>
      </c>
      <c r="K22" s="28"/>
      <c r="L22" s="44" t="s">
        <v>12</v>
      </c>
      <c r="M22" s="44" t="s">
        <v>12</v>
      </c>
      <c r="N22" s="44" t="s">
        <v>12</v>
      </c>
      <c r="O22" s="44" t="s">
        <v>12</v>
      </c>
      <c r="P22" s="44" t="s">
        <v>12</v>
      </c>
      <c r="Q22" s="44" t="s">
        <v>12</v>
      </c>
      <c r="R22" s="44" t="s">
        <v>12</v>
      </c>
      <c r="S22" s="44" t="s">
        <v>12</v>
      </c>
      <c r="T22" s="44"/>
      <c r="U22" s="44" t="s">
        <v>12</v>
      </c>
      <c r="V22" s="44" t="s">
        <v>12</v>
      </c>
      <c r="W22" s="44" t="s">
        <v>12</v>
      </c>
      <c r="X22" s="44" t="s">
        <v>12</v>
      </c>
      <c r="Y22" s="44" t="s">
        <v>12</v>
      </c>
      <c r="Z22" s="44" t="s">
        <v>12</v>
      </c>
      <c r="AA22" s="44" t="s">
        <v>12</v>
      </c>
      <c r="AB22" s="44" t="s">
        <v>12</v>
      </c>
      <c r="AC22" s="52"/>
      <c r="AD22" s="25">
        <f t="shared" si="3"/>
        <v>8.47151229263019E-2</v>
      </c>
      <c r="AE22" s="25">
        <f t="shared" si="4"/>
        <v>-0.1172569550396193</v>
      </c>
      <c r="AF22" s="25">
        <f t="shared" si="0"/>
        <v>9.2583089506510508E-3</v>
      </c>
      <c r="AH22" s="25">
        <f t="shared" si="5"/>
        <v>0.1283505248625838</v>
      </c>
      <c r="AI22" s="25">
        <f t="shared" si="6"/>
        <v>-1.0043925084797123E-2</v>
      </c>
      <c r="AJ22" s="25">
        <f t="shared" si="1"/>
        <v>4.4523026883902972E-2</v>
      </c>
      <c r="AL22" s="25">
        <f t="shared" si="2"/>
        <v>2.3019583374055408E-2</v>
      </c>
      <c r="AM22" s="28"/>
      <c r="AN22" s="29" t="s">
        <v>12</v>
      </c>
      <c r="AO22" s="29" t="s">
        <v>12</v>
      </c>
      <c r="AP22" s="29" t="s">
        <v>12</v>
      </c>
      <c r="AR22" s="29" t="s">
        <v>12</v>
      </c>
      <c r="AS22" s="29" t="s">
        <v>12</v>
      </c>
      <c r="AT22" s="29" t="s">
        <v>12</v>
      </c>
      <c r="AV22" s="29" t="s">
        <v>12</v>
      </c>
      <c r="AW22" s="28"/>
    </row>
    <row r="23" spans="1:49" ht="12.75" customHeight="1">
      <c r="A23" s="43">
        <v>2009</v>
      </c>
      <c r="B23" s="44">
        <v>1822.5894615384616</v>
      </c>
      <c r="C23" s="44">
        <v>746.17265384615359</v>
      </c>
      <c r="D23" s="44">
        <v>2568.7621153846153</v>
      </c>
      <c r="E23" s="28"/>
      <c r="F23" s="44">
        <v>764.73924999999986</v>
      </c>
      <c r="G23" s="44">
        <v>1065.8513653846153</v>
      </c>
      <c r="H23" s="44">
        <v>1830.5906153846151</v>
      </c>
      <c r="I23" s="28"/>
      <c r="J23" s="44">
        <v>4399.3527307692302</v>
      </c>
      <c r="K23" s="28"/>
      <c r="L23" s="44" t="s">
        <v>12</v>
      </c>
      <c r="M23" s="44" t="s">
        <v>12</v>
      </c>
      <c r="N23" s="44" t="s">
        <v>12</v>
      </c>
      <c r="O23" s="44" t="s">
        <v>12</v>
      </c>
      <c r="P23" s="44" t="s">
        <v>12</v>
      </c>
      <c r="Q23" s="44" t="s">
        <v>12</v>
      </c>
      <c r="R23" s="44" t="s">
        <v>12</v>
      </c>
      <c r="S23" s="44" t="s">
        <v>12</v>
      </c>
      <c r="T23" s="44"/>
      <c r="U23" s="44" t="s">
        <v>12</v>
      </c>
      <c r="V23" s="44" t="s">
        <v>12</v>
      </c>
      <c r="W23" s="44" t="s">
        <v>12</v>
      </c>
      <c r="X23" s="44" t="s">
        <v>12</v>
      </c>
      <c r="Y23" s="44" t="s">
        <v>12</v>
      </c>
      <c r="Z23" s="44" t="s">
        <v>12</v>
      </c>
      <c r="AA23" s="44" t="s">
        <v>12</v>
      </c>
      <c r="AB23" s="44" t="s">
        <v>12</v>
      </c>
      <c r="AC23" s="52"/>
      <c r="AD23" s="25">
        <f t="shared" si="3"/>
        <v>-0.30774521669609933</v>
      </c>
      <c r="AE23" s="25">
        <f t="shared" si="4"/>
        <v>-0.41609486861090317</v>
      </c>
      <c r="AF23" s="25">
        <f t="shared" ref="AF23:AF34" si="7">D23/D22-1</f>
        <v>-0.34315038161454425</v>
      </c>
      <c r="AH23" s="25">
        <f t="shared" si="5"/>
        <v>-0.30681033540492331</v>
      </c>
      <c r="AI23" s="25">
        <f t="shared" si="6"/>
        <v>-0.28318572478839521</v>
      </c>
      <c r="AJ23" s="25">
        <f t="shared" ref="AJ23:AJ34" si="8">H23/H22-1</f>
        <v>-0.29324812756695218</v>
      </c>
      <c r="AL23" s="25">
        <f t="shared" ref="AL23:AL34" si="9">J23/J22-1</f>
        <v>-0.32326781367619062</v>
      </c>
      <c r="AM23" s="28"/>
      <c r="AN23" s="29" t="s">
        <v>12</v>
      </c>
      <c r="AO23" s="29" t="s">
        <v>12</v>
      </c>
      <c r="AP23" s="29" t="s">
        <v>12</v>
      </c>
      <c r="AR23" s="29" t="s">
        <v>12</v>
      </c>
      <c r="AS23" s="29" t="s">
        <v>12</v>
      </c>
      <c r="AT23" s="29" t="s">
        <v>12</v>
      </c>
      <c r="AV23" s="29" t="s">
        <v>12</v>
      </c>
      <c r="AW23" s="28"/>
    </row>
    <row r="24" spans="1:49" ht="12.75" customHeight="1">
      <c r="A24" s="43">
        <v>2010</v>
      </c>
      <c r="B24" s="44">
        <v>1767.0064807692311</v>
      </c>
      <c r="C24" s="44">
        <v>885.08740384615362</v>
      </c>
      <c r="D24" s="44">
        <v>2652.0938846153849</v>
      </c>
      <c r="E24" s="28"/>
      <c r="F24" s="44">
        <v>890.74459615384592</v>
      </c>
      <c r="G24" s="44">
        <v>1179.8832115384616</v>
      </c>
      <c r="H24" s="44">
        <v>2070.6278076923077</v>
      </c>
      <c r="I24" s="28"/>
      <c r="J24" s="44">
        <v>4722.7216923076921</v>
      </c>
      <c r="K24" s="28"/>
      <c r="L24" s="44" t="s">
        <v>12</v>
      </c>
      <c r="M24" s="44" t="s">
        <v>12</v>
      </c>
      <c r="N24" s="44" t="s">
        <v>12</v>
      </c>
      <c r="O24" s="44" t="s">
        <v>12</v>
      </c>
      <c r="P24" s="44" t="s">
        <v>12</v>
      </c>
      <c r="Q24" s="44" t="s">
        <v>12</v>
      </c>
      <c r="R24" s="44" t="s">
        <v>12</v>
      </c>
      <c r="S24" s="44" t="s">
        <v>12</v>
      </c>
      <c r="T24" s="44"/>
      <c r="U24" s="44" t="s">
        <v>12</v>
      </c>
      <c r="V24" s="44" t="s">
        <v>12</v>
      </c>
      <c r="W24" s="44" t="s">
        <v>12</v>
      </c>
      <c r="X24" s="44" t="s">
        <v>12</v>
      </c>
      <c r="Y24" s="44" t="s">
        <v>12</v>
      </c>
      <c r="Z24" s="44" t="s">
        <v>12</v>
      </c>
      <c r="AA24" s="44" t="s">
        <v>12</v>
      </c>
      <c r="AB24" s="44" t="s">
        <v>12</v>
      </c>
      <c r="AC24" s="52"/>
      <c r="AD24" s="25">
        <f t="shared" si="3"/>
        <v>-3.0496709183379433E-2</v>
      </c>
      <c r="AE24" s="25">
        <f t="shared" si="4"/>
        <v>0.18616971458812204</v>
      </c>
      <c r="AF24" s="25">
        <f t="shared" si="7"/>
        <v>3.2440438424284679E-2</v>
      </c>
      <c r="AH24" s="25">
        <f t="shared" si="5"/>
        <v>0.16476903226014117</v>
      </c>
      <c r="AI24" s="25">
        <f t="shared" si="6"/>
        <v>0.10698663046014634</v>
      </c>
      <c r="AJ24" s="25">
        <f t="shared" si="8"/>
        <v>0.1311255451057034</v>
      </c>
      <c r="AL24" s="25">
        <f t="shared" si="9"/>
        <v>7.3503758695411703E-2</v>
      </c>
      <c r="AM24" s="28"/>
      <c r="AN24" s="29" t="s">
        <v>12</v>
      </c>
      <c r="AO24" s="29" t="s">
        <v>12</v>
      </c>
      <c r="AP24" s="29" t="s">
        <v>12</v>
      </c>
      <c r="AR24" s="29" t="s">
        <v>12</v>
      </c>
      <c r="AS24" s="29" t="s">
        <v>12</v>
      </c>
      <c r="AT24" s="29" t="s">
        <v>12</v>
      </c>
      <c r="AV24" s="29" t="s">
        <v>12</v>
      </c>
      <c r="AW24" s="28"/>
    </row>
    <row r="25" spans="1:49" ht="12.75" customHeight="1">
      <c r="A25" s="43">
        <v>2011</v>
      </c>
      <c r="B25" s="44">
        <v>1835.2897884615388</v>
      </c>
      <c r="C25" s="44">
        <v>909.59223076923035</v>
      </c>
      <c r="D25" s="44">
        <v>2744.8820192307694</v>
      </c>
      <c r="E25" s="28"/>
      <c r="F25" s="44">
        <v>905.33601923076878</v>
      </c>
      <c r="G25" s="44">
        <v>1283.5432307692306</v>
      </c>
      <c r="H25" s="44">
        <v>2188.8792499999995</v>
      </c>
      <c r="I25" s="28"/>
      <c r="J25" s="44">
        <v>4933.7612692307684</v>
      </c>
      <c r="K25" s="28"/>
      <c r="L25" s="44" t="s">
        <v>12</v>
      </c>
      <c r="M25" s="44" t="s">
        <v>12</v>
      </c>
      <c r="N25" s="44" t="s">
        <v>12</v>
      </c>
      <c r="O25" s="44" t="s">
        <v>12</v>
      </c>
      <c r="P25" s="44" t="s">
        <v>12</v>
      </c>
      <c r="Q25" s="44" t="s">
        <v>12</v>
      </c>
      <c r="R25" s="44" t="s">
        <v>12</v>
      </c>
      <c r="S25" s="44" t="s">
        <v>12</v>
      </c>
      <c r="T25" s="44"/>
      <c r="U25" s="44" t="s">
        <v>12</v>
      </c>
      <c r="V25" s="44" t="s">
        <v>12</v>
      </c>
      <c r="W25" s="44" t="s">
        <v>12</v>
      </c>
      <c r="X25" s="44" t="s">
        <v>12</v>
      </c>
      <c r="Y25" s="44" t="s">
        <v>12</v>
      </c>
      <c r="Z25" s="44" t="s">
        <v>12</v>
      </c>
      <c r="AA25" s="44" t="s">
        <v>12</v>
      </c>
      <c r="AB25" s="44" t="s">
        <v>12</v>
      </c>
      <c r="AC25" s="52"/>
      <c r="AD25" s="25">
        <f t="shared" si="3"/>
        <v>3.8643495898544655E-2</v>
      </c>
      <c r="AE25" s="25">
        <f t="shared" si="4"/>
        <v>2.7686335628086978E-2</v>
      </c>
      <c r="AF25" s="25">
        <f t="shared" si="7"/>
        <v>3.4986745813804676E-2</v>
      </c>
      <c r="AH25" s="25">
        <f t="shared" si="5"/>
        <v>1.6381152509852281E-2</v>
      </c>
      <c r="AI25" s="25">
        <f t="shared" si="6"/>
        <v>8.785616933696816E-2</v>
      </c>
      <c r="AJ25" s="25">
        <f t="shared" si="8"/>
        <v>5.7108980121097552E-2</v>
      </c>
      <c r="AL25" s="25">
        <f t="shared" si="9"/>
        <v>4.4686007491573143E-2</v>
      </c>
      <c r="AM25" s="28"/>
      <c r="AN25" s="29" t="s">
        <v>12</v>
      </c>
      <c r="AO25" s="29" t="s">
        <v>12</v>
      </c>
      <c r="AP25" s="29" t="s">
        <v>12</v>
      </c>
      <c r="AR25" s="29" t="s">
        <v>12</v>
      </c>
      <c r="AS25" s="29" t="s">
        <v>12</v>
      </c>
      <c r="AT25" s="29" t="s">
        <v>12</v>
      </c>
      <c r="AV25" s="29" t="s">
        <v>12</v>
      </c>
      <c r="AW25" s="28"/>
    </row>
    <row r="26" spans="1:49" ht="12.75" customHeight="1">
      <c r="A26" s="45">
        <v>2012</v>
      </c>
      <c r="B26" s="44">
        <v>1809.9976730769226</v>
      </c>
      <c r="C26" s="44">
        <v>922.22571153846161</v>
      </c>
      <c r="D26" s="44">
        <v>2732.223384615384</v>
      </c>
      <c r="E26" s="28"/>
      <c r="F26" s="44">
        <v>858.53907692307666</v>
      </c>
      <c r="G26" s="44">
        <v>1295.1510000000001</v>
      </c>
      <c r="H26" s="44">
        <v>2153.690076923077</v>
      </c>
      <c r="I26" s="28"/>
      <c r="J26" s="44">
        <v>4885.913461538461</v>
      </c>
      <c r="K26" s="28"/>
      <c r="L26" s="44" t="s">
        <v>12</v>
      </c>
      <c r="M26" s="44" t="s">
        <v>12</v>
      </c>
      <c r="N26" s="44" t="s">
        <v>12</v>
      </c>
      <c r="O26" s="44" t="s">
        <v>12</v>
      </c>
      <c r="P26" s="44" t="s">
        <v>12</v>
      </c>
      <c r="Q26" s="44" t="s">
        <v>12</v>
      </c>
      <c r="R26" s="44" t="s">
        <v>12</v>
      </c>
      <c r="S26" s="44" t="s">
        <v>12</v>
      </c>
      <c r="T26" s="44"/>
      <c r="U26" s="44" t="s">
        <v>12</v>
      </c>
      <c r="V26" s="44" t="s">
        <v>12</v>
      </c>
      <c r="W26" s="44" t="s">
        <v>12</v>
      </c>
      <c r="X26" s="44" t="s">
        <v>12</v>
      </c>
      <c r="Y26" s="44" t="s">
        <v>12</v>
      </c>
      <c r="Z26" s="44" t="s">
        <v>12</v>
      </c>
      <c r="AA26" s="44" t="s">
        <v>12</v>
      </c>
      <c r="AB26" s="44" t="s">
        <v>12</v>
      </c>
      <c r="AC26" s="52"/>
      <c r="AD26" s="25">
        <f t="shared" si="3"/>
        <v>-1.3780992813030246E-2</v>
      </c>
      <c r="AE26" s="25">
        <f t="shared" si="4"/>
        <v>1.3889169610153074E-2</v>
      </c>
      <c r="AF26" s="25">
        <f t="shared" si="7"/>
        <v>-4.6117226630136843E-3</v>
      </c>
      <c r="AH26" s="25">
        <f t="shared" si="5"/>
        <v>-5.1690136384338059E-2</v>
      </c>
      <c r="AI26" s="25">
        <f t="shared" si="6"/>
        <v>9.0435358564533441E-3</v>
      </c>
      <c r="AJ26" s="25">
        <f t="shared" si="8"/>
        <v>-1.6076342757108453E-2</v>
      </c>
      <c r="AL26" s="25">
        <f t="shared" si="9"/>
        <v>-9.6980386932600249E-3</v>
      </c>
      <c r="AM26" s="28"/>
      <c r="AN26" s="29" t="s">
        <v>12</v>
      </c>
      <c r="AO26" s="29" t="s">
        <v>12</v>
      </c>
      <c r="AP26" s="29" t="s">
        <v>12</v>
      </c>
      <c r="AR26" s="29" t="s">
        <v>12</v>
      </c>
      <c r="AS26" s="29" t="s">
        <v>12</v>
      </c>
      <c r="AT26" s="29" t="s">
        <v>12</v>
      </c>
      <c r="AV26" s="29" t="s">
        <v>12</v>
      </c>
      <c r="AW26" s="28"/>
    </row>
    <row r="27" spans="1:49" ht="12.75" customHeight="1">
      <c r="A27" s="45">
        <v>2013</v>
      </c>
      <c r="B27" s="44">
        <v>1696.1845897435896</v>
      </c>
      <c r="C27" s="44">
        <v>957.73869743589739</v>
      </c>
      <c r="D27" s="44">
        <v>2653.923287179487</v>
      </c>
      <c r="E27" s="28"/>
      <c r="F27" s="44">
        <v>798.77525128205139</v>
      </c>
      <c r="G27" s="44">
        <v>1198.586128205128</v>
      </c>
      <c r="H27" s="44">
        <v>1997.3613794871794</v>
      </c>
      <c r="I27" s="28"/>
      <c r="J27" s="44">
        <v>4651.2846666666665</v>
      </c>
      <c r="K27" s="28"/>
      <c r="L27" s="44" t="s">
        <v>48</v>
      </c>
      <c r="M27" s="44">
        <v>69.562564102564082</v>
      </c>
      <c r="N27" s="44">
        <v>61.539415384615403</v>
      </c>
      <c r="O27" s="44">
        <v>112.93176923076923</v>
      </c>
      <c r="P27" s="44">
        <v>641.81274358974349</v>
      </c>
      <c r="Q27" s="44">
        <v>95.497435897435921</v>
      </c>
      <c r="R27" s="44">
        <v>1509.3939230769231</v>
      </c>
      <c r="S27" s="44">
        <v>163.18543589743589</v>
      </c>
      <c r="T27" s="28"/>
      <c r="U27" s="44" t="s">
        <v>48</v>
      </c>
      <c r="V27" s="44">
        <v>20.226461538461535</v>
      </c>
      <c r="W27" s="44">
        <v>1.4902</v>
      </c>
      <c r="X27" s="44">
        <v>61.2161282051282</v>
      </c>
      <c r="Y27" s="44">
        <v>447.66107692307685</v>
      </c>
      <c r="Z27" s="44">
        <v>55.363333333333323</v>
      </c>
      <c r="AA27" s="44">
        <v>1279.0560512820514</v>
      </c>
      <c r="AB27" s="44">
        <v>132.34812820512821</v>
      </c>
      <c r="AC27" s="52"/>
      <c r="AD27" s="25">
        <f t="shared" si="3"/>
        <v>-6.2880237376137238E-2</v>
      </c>
      <c r="AE27" s="25">
        <f t="shared" si="4"/>
        <v>3.8507911298843345E-2</v>
      </c>
      <c r="AF27" s="25">
        <f t="shared" si="7"/>
        <v>-2.8658014522820352E-2</v>
      </c>
      <c r="AH27" s="25">
        <f t="shared" si="5"/>
        <v>-6.9611072166002264E-2</v>
      </c>
      <c r="AI27" s="25">
        <f t="shared" si="6"/>
        <v>-7.4558774841599229E-2</v>
      </c>
      <c r="AJ27" s="25">
        <f t="shared" si="8"/>
        <v>-7.2586440876971636E-2</v>
      </c>
      <c r="AL27" s="25">
        <f t="shared" si="9"/>
        <v>-4.8021479856074967E-2</v>
      </c>
      <c r="AM27" s="28"/>
      <c r="AN27" s="29" t="s">
        <v>12</v>
      </c>
      <c r="AO27" s="29" t="s">
        <v>12</v>
      </c>
      <c r="AP27" s="29" t="s">
        <v>12</v>
      </c>
      <c r="AR27" s="29" t="s">
        <v>12</v>
      </c>
      <c r="AS27" s="29" t="s">
        <v>12</v>
      </c>
      <c r="AT27" s="29" t="s">
        <v>12</v>
      </c>
      <c r="AV27" s="29" t="s">
        <v>12</v>
      </c>
      <c r="AW27" s="28"/>
    </row>
    <row r="28" spans="1:49">
      <c r="A28" s="45">
        <v>2014</v>
      </c>
      <c r="B28" s="44">
        <v>1475.2239622641509</v>
      </c>
      <c r="C28" s="44">
        <v>930.84485591766725</v>
      </c>
      <c r="D28" s="44">
        <v>2406.0688181818182</v>
      </c>
      <c r="E28" s="28"/>
      <c r="F28" s="44">
        <v>728.79954716981115</v>
      </c>
      <c r="G28" s="44">
        <v>1108.3103773584905</v>
      </c>
      <c r="H28" s="44">
        <v>1837.1099245283017</v>
      </c>
      <c r="I28" s="28"/>
      <c r="J28" s="44">
        <v>4243.1787427101199</v>
      </c>
      <c r="K28" s="28"/>
      <c r="L28" s="44" t="s">
        <v>48</v>
      </c>
      <c r="M28" s="44">
        <v>75.157811320754703</v>
      </c>
      <c r="N28" s="44">
        <v>77.575723842195515</v>
      </c>
      <c r="O28" s="44">
        <v>83.570981132075445</v>
      </c>
      <c r="P28" s="44">
        <v>500.43941509433949</v>
      </c>
      <c r="Q28" s="44">
        <v>101.59964150943395</v>
      </c>
      <c r="R28" s="44">
        <v>1400.8111509433961</v>
      </c>
      <c r="S28" s="44">
        <v>166.91409433962266</v>
      </c>
      <c r="T28" s="28"/>
      <c r="U28" s="44" t="s">
        <v>48</v>
      </c>
      <c r="V28" s="44">
        <v>21.894547169811322</v>
      </c>
      <c r="W28" s="44">
        <v>1.3239999999999998</v>
      </c>
      <c r="X28" s="44">
        <v>40.213981132075467</v>
      </c>
      <c r="Y28" s="44">
        <v>344.39937735849065</v>
      </c>
      <c r="Z28" s="44">
        <v>58.117792452830194</v>
      </c>
      <c r="AA28" s="44">
        <v>1224.1592452830187</v>
      </c>
      <c r="AB28" s="44">
        <v>147.00098113207545</v>
      </c>
      <c r="AC28" s="52"/>
      <c r="AD28" s="25">
        <f t="shared" si="3"/>
        <v>-0.13026921056560303</v>
      </c>
      <c r="AE28" s="25">
        <f t="shared" si="4"/>
        <v>-2.8080562673547194E-2</v>
      </c>
      <c r="AF28" s="25">
        <f t="shared" si="7"/>
        <v>-9.3391723187704279E-2</v>
      </c>
      <c r="AH28" s="25">
        <f t="shared" si="5"/>
        <v>-8.7603745859586524E-2</v>
      </c>
      <c r="AI28" s="25">
        <f t="shared" si="6"/>
        <v>-7.5318534665359982E-2</v>
      </c>
      <c r="AJ28" s="25">
        <f t="shared" si="8"/>
        <v>-8.0231577822948652E-2</v>
      </c>
      <c r="AL28" s="25">
        <f t="shared" si="9"/>
        <v>-8.774047455775591E-2</v>
      </c>
      <c r="AM28" s="28"/>
      <c r="AN28" s="29" t="s">
        <v>12</v>
      </c>
      <c r="AO28" s="29" t="s">
        <v>12</v>
      </c>
      <c r="AP28" s="29" t="s">
        <v>12</v>
      </c>
      <c r="AR28" s="29" t="s">
        <v>12</v>
      </c>
      <c r="AS28" s="29" t="s">
        <v>12</v>
      </c>
      <c r="AT28" s="29" t="s">
        <v>12</v>
      </c>
      <c r="AV28" s="29" t="s">
        <v>12</v>
      </c>
      <c r="AW28" s="28"/>
    </row>
    <row r="29" spans="1:49" ht="12.75" customHeight="1">
      <c r="A29" s="45">
        <v>2015</v>
      </c>
      <c r="B29" s="44">
        <v>1401.8832275641025</v>
      </c>
      <c r="C29" s="44">
        <v>805.05680324786272</v>
      </c>
      <c r="D29" s="44">
        <v>2206.9400308119652</v>
      </c>
      <c r="E29" s="28"/>
      <c r="F29" s="44">
        <v>739.00037179487174</v>
      </c>
      <c r="G29" s="44">
        <v>1016.7394615384618</v>
      </c>
      <c r="H29" s="44">
        <v>1755.7398333333335</v>
      </c>
      <c r="I29" s="28"/>
      <c r="J29" s="44">
        <v>3962.6798641452988</v>
      </c>
      <c r="K29" s="28"/>
      <c r="L29" s="44">
        <v>31.421903846153842</v>
      </c>
      <c r="M29" s="44">
        <v>70.381923076923073</v>
      </c>
      <c r="N29" s="44">
        <v>79.143703888888908</v>
      </c>
      <c r="O29" s="44">
        <v>61.191692307692314</v>
      </c>
      <c r="P29" s="44">
        <v>400.10301923076918</v>
      </c>
      <c r="Q29" s="44">
        <v>84.083115384615368</v>
      </c>
      <c r="R29" s="44">
        <v>1320.4887692307691</v>
      </c>
      <c r="S29" s="44">
        <v>160.12590384615385</v>
      </c>
      <c r="T29" s="28"/>
      <c r="U29" s="44">
        <v>20.224384615384619</v>
      </c>
      <c r="V29" s="44">
        <v>22.94186538461539</v>
      </c>
      <c r="W29" s="44">
        <v>1.4203333333333334</v>
      </c>
      <c r="X29" s="44">
        <v>27.305173076923079</v>
      </c>
      <c r="Y29" s="44">
        <v>281.69703846153851</v>
      </c>
      <c r="Z29" s="44">
        <v>54.529230769230772</v>
      </c>
      <c r="AA29" s="44">
        <v>1195.2735000000002</v>
      </c>
      <c r="AB29" s="44">
        <v>152.34830769230769</v>
      </c>
      <c r="AC29" s="52"/>
      <c r="AD29" s="25">
        <f t="shared" si="3"/>
        <v>-4.9714983335470087E-2</v>
      </c>
      <c r="AE29" s="25">
        <f t="shared" si="4"/>
        <v>-0.13513320922399819</v>
      </c>
      <c r="AF29" s="25">
        <f t="shared" si="7"/>
        <v>-8.2761052329470619E-2</v>
      </c>
      <c r="AH29" s="25">
        <f t="shared" si="5"/>
        <v>1.399674940067408E-2</v>
      </c>
      <c r="AI29" s="25">
        <f t="shared" si="6"/>
        <v>-8.2622086457654342E-2</v>
      </c>
      <c r="AJ29" s="25">
        <f t="shared" si="8"/>
        <v>-4.4292445491992405E-2</v>
      </c>
      <c r="AL29" s="25">
        <f t="shared" si="9"/>
        <v>-6.6105836113249938E-2</v>
      </c>
      <c r="AM29" s="28"/>
      <c r="AN29" s="29" t="s">
        <v>12</v>
      </c>
      <c r="AO29" s="29" t="s">
        <v>12</v>
      </c>
      <c r="AP29" s="29" t="s">
        <v>12</v>
      </c>
      <c r="AR29" s="29" t="s">
        <v>12</v>
      </c>
      <c r="AS29" s="29" t="s">
        <v>12</v>
      </c>
      <c r="AT29" s="29" t="s">
        <v>12</v>
      </c>
      <c r="AV29" s="29" t="s">
        <v>12</v>
      </c>
      <c r="AW29" s="28"/>
    </row>
    <row r="30" spans="1:49">
      <c r="A30" s="45">
        <v>2016</v>
      </c>
      <c r="B30" s="44">
        <v>1453.292532051282</v>
      </c>
      <c r="C30" s="44">
        <v>746.88174414715763</v>
      </c>
      <c r="D30" s="44">
        <v>2200.1742761984397</v>
      </c>
      <c r="E30" s="28"/>
      <c r="F30" s="44">
        <v>755.23157692307689</v>
      </c>
      <c r="G30" s="44">
        <v>1051.371461538462</v>
      </c>
      <c r="H30" s="44">
        <v>1806.6030384615387</v>
      </c>
      <c r="I30" s="28"/>
      <c r="J30" s="44">
        <v>4006.7773146599784</v>
      </c>
      <c r="K30" s="28"/>
      <c r="L30" s="44">
        <v>24.543769230769229</v>
      </c>
      <c r="M30" s="44">
        <v>61.794115384615374</v>
      </c>
      <c r="N30" s="44">
        <v>50.950103121516165</v>
      </c>
      <c r="O30" s="44">
        <v>36.986288461538457</v>
      </c>
      <c r="P30" s="44">
        <v>361.39365384615388</v>
      </c>
      <c r="Q30" s="44">
        <v>68.922307692307697</v>
      </c>
      <c r="R30" s="44">
        <v>1438.5142692307691</v>
      </c>
      <c r="S30" s="44">
        <v>157.06976923076925</v>
      </c>
      <c r="T30" s="28"/>
      <c r="U30" s="44">
        <v>16.107115384615383</v>
      </c>
      <c r="V30" s="44">
        <v>17.71846153846154</v>
      </c>
      <c r="W30" s="44">
        <v>0</v>
      </c>
      <c r="X30" s="44">
        <v>17.036038461538464</v>
      </c>
      <c r="Y30" s="44">
        <v>226.34365384615387</v>
      </c>
      <c r="Z30" s="44">
        <v>43.754211538461533</v>
      </c>
      <c r="AA30" s="44">
        <v>1322.5652884615388</v>
      </c>
      <c r="AB30" s="44">
        <v>163.07826923076925</v>
      </c>
      <c r="AC30" s="52"/>
      <c r="AD30" s="25">
        <f t="shared" si="3"/>
        <v>3.6671602510365942E-2</v>
      </c>
      <c r="AE30" s="25">
        <f t="shared" si="4"/>
        <v>-7.2262055132020331E-2</v>
      </c>
      <c r="AF30" s="25">
        <f t="shared" si="7"/>
        <v>-3.0656721610311521E-3</v>
      </c>
      <c r="AH30" s="25">
        <f t="shared" si="5"/>
        <v>2.1963730666038961E-2</v>
      </c>
      <c r="AI30" s="25">
        <f t="shared" si="6"/>
        <v>3.4061823416981829E-2</v>
      </c>
      <c r="AJ30" s="25">
        <f t="shared" si="8"/>
        <v>2.8969670883208121E-2</v>
      </c>
      <c r="AL30" s="25">
        <f t="shared" si="9"/>
        <v>1.1128189010088274E-2</v>
      </c>
      <c r="AM30" s="28"/>
      <c r="AN30" s="29" t="s">
        <v>12</v>
      </c>
      <c r="AO30" s="29" t="s">
        <v>12</v>
      </c>
      <c r="AP30" s="29" t="s">
        <v>12</v>
      </c>
      <c r="AR30" s="29" t="s">
        <v>12</v>
      </c>
      <c r="AS30" s="29" t="s">
        <v>12</v>
      </c>
      <c r="AT30" s="29" t="s">
        <v>12</v>
      </c>
      <c r="AV30" s="29" t="s">
        <v>12</v>
      </c>
      <c r="AW30" s="28"/>
    </row>
    <row r="31" spans="1:49" ht="12.75" customHeight="1">
      <c r="A31" s="45">
        <v>2017</v>
      </c>
      <c r="B31" s="44">
        <v>1498.9289128959274</v>
      </c>
      <c r="C31" s="44">
        <v>724.04803205128178</v>
      </c>
      <c r="D31" s="44">
        <v>2222.9769449472092</v>
      </c>
      <c r="E31" s="28"/>
      <c r="F31" s="44">
        <v>779.10642948717953</v>
      </c>
      <c r="G31" s="44">
        <v>983.99630769230782</v>
      </c>
      <c r="H31" s="44">
        <v>1763.1027371794873</v>
      </c>
      <c r="I31" s="28"/>
      <c r="J31" s="44">
        <v>3986.0796821266968</v>
      </c>
      <c r="K31" s="28"/>
      <c r="L31" s="44">
        <v>19.771230769230772</v>
      </c>
      <c r="M31" s="44">
        <v>69.67271153846157</v>
      </c>
      <c r="N31" s="44">
        <v>54.135271870286573</v>
      </c>
      <c r="O31" s="44">
        <v>29.867173076923077</v>
      </c>
      <c r="P31" s="44">
        <v>379.74432692307681</v>
      </c>
      <c r="Q31" s="44">
        <v>48.021788461538435</v>
      </c>
      <c r="R31" s="44">
        <v>1460.5266538461535</v>
      </c>
      <c r="S31" s="44">
        <v>161.23778846153846</v>
      </c>
      <c r="T31" s="28"/>
      <c r="U31" s="44">
        <v>11.5665</v>
      </c>
      <c r="V31" s="44">
        <v>15.604942307692307</v>
      </c>
      <c r="W31" s="44">
        <v>0.37033333333333335</v>
      </c>
      <c r="X31" s="44">
        <v>9.7414038461538475</v>
      </c>
      <c r="Y31" s="44">
        <v>210.30067307692306</v>
      </c>
      <c r="Z31" s="44">
        <v>27.614192307692306</v>
      </c>
      <c r="AA31" s="44">
        <v>1318.3642307692307</v>
      </c>
      <c r="AB31" s="44">
        <v>169.54046153846156</v>
      </c>
      <c r="AC31" s="52"/>
      <c r="AD31" s="25">
        <f t="shared" si="3"/>
        <v>3.1402061070410214E-2</v>
      </c>
      <c r="AE31" s="25">
        <f t="shared" si="4"/>
        <v>-3.0572058126750679E-2</v>
      </c>
      <c r="AF31" s="25">
        <f t="shared" si="7"/>
        <v>1.0364028429679317E-2</v>
      </c>
      <c r="AH31" s="25">
        <f t="shared" si="5"/>
        <v>3.1612624913502918E-2</v>
      </c>
      <c r="AI31" s="25">
        <f t="shared" si="6"/>
        <v>-6.4083110785187913E-2</v>
      </c>
      <c r="AJ31" s="25">
        <f t="shared" si="8"/>
        <v>-2.4078505546572759E-2</v>
      </c>
      <c r="AL31" s="25">
        <f t="shared" si="9"/>
        <v>-5.1656558146002673E-3</v>
      </c>
      <c r="AM31" s="28"/>
      <c r="AN31" s="29" t="s">
        <v>12</v>
      </c>
      <c r="AO31" s="29" t="s">
        <v>12</v>
      </c>
      <c r="AP31" s="29" t="s">
        <v>12</v>
      </c>
      <c r="AR31" s="29" t="s">
        <v>12</v>
      </c>
      <c r="AS31" s="29" t="s">
        <v>12</v>
      </c>
      <c r="AT31" s="29" t="s">
        <v>12</v>
      </c>
      <c r="AV31" s="29" t="s">
        <v>12</v>
      </c>
      <c r="AW31" s="28"/>
    </row>
    <row r="32" spans="1:49" ht="12.75" customHeight="1">
      <c r="A32" s="45">
        <v>2018</v>
      </c>
      <c r="B32" s="44">
        <v>1496.1293269230769</v>
      </c>
      <c r="C32" s="44">
        <v>694.52892328968937</v>
      </c>
      <c r="D32" s="44">
        <v>2190.6582502127662</v>
      </c>
      <c r="E32" s="28"/>
      <c r="F32" s="44">
        <v>763.47330769230769</v>
      </c>
      <c r="G32" s="44">
        <v>925.9708076923074</v>
      </c>
      <c r="H32" s="44">
        <v>1689.4441153846151</v>
      </c>
      <c r="I32" s="28"/>
      <c r="J32" s="44">
        <v>3880.1023655973813</v>
      </c>
      <c r="K32" s="28"/>
      <c r="L32" s="44">
        <v>18.300554828150574</v>
      </c>
      <c r="M32" s="44">
        <v>67.393807692307689</v>
      </c>
      <c r="N32" s="44">
        <v>63.597788461538457</v>
      </c>
      <c r="O32" s="44">
        <v>28.051038461538479</v>
      </c>
      <c r="P32" s="44">
        <v>395.77513461538467</v>
      </c>
      <c r="Q32" s="44">
        <v>42.731580000000001</v>
      </c>
      <c r="R32" s="44">
        <v>1434.0389423076922</v>
      </c>
      <c r="S32" s="44">
        <v>140.76940384615384</v>
      </c>
      <c r="T32" s="28"/>
      <c r="U32" s="44">
        <v>9.5207692307692309</v>
      </c>
      <c r="V32" s="44">
        <v>15.437499999999998</v>
      </c>
      <c r="W32" s="44">
        <v>0</v>
      </c>
      <c r="X32" s="44">
        <v>9.283038461538462</v>
      </c>
      <c r="Y32" s="44">
        <v>215.86061538461541</v>
      </c>
      <c r="Z32" s="44">
        <v>22.728038461538468</v>
      </c>
      <c r="AA32" s="44">
        <v>1269.8996346153845</v>
      </c>
      <c r="AB32" s="44">
        <v>146.71451923076924</v>
      </c>
      <c r="AC32" s="52"/>
      <c r="AD32" s="25">
        <f t="shared" si="3"/>
        <v>-1.8677243121835163E-3</v>
      </c>
      <c r="AE32" s="25">
        <f t="shared" si="4"/>
        <v>-4.0769544912597322E-2</v>
      </c>
      <c r="AF32" s="25">
        <f t="shared" si="7"/>
        <v>-1.453847499763905E-2</v>
      </c>
      <c r="AH32" s="25">
        <f t="shared" si="5"/>
        <v>-2.0065450884754976E-2</v>
      </c>
      <c r="AI32" s="25">
        <f t="shared" si="6"/>
        <v>-5.8969225337931697E-2</v>
      </c>
      <c r="AJ32" s="25">
        <f t="shared" si="8"/>
        <v>-4.1777838716708704E-2</v>
      </c>
      <c r="AL32" s="25">
        <f t="shared" si="9"/>
        <v>-2.6586853495305207E-2</v>
      </c>
      <c r="AM32" s="28"/>
      <c r="AN32" s="29" t="s">
        <v>12</v>
      </c>
      <c r="AO32" s="29" t="s">
        <v>12</v>
      </c>
      <c r="AP32" s="29" t="s">
        <v>12</v>
      </c>
      <c r="AR32" s="29" t="s">
        <v>12</v>
      </c>
      <c r="AS32" s="29" t="s">
        <v>12</v>
      </c>
      <c r="AT32" s="29" t="s">
        <v>12</v>
      </c>
      <c r="AV32" s="29" t="s">
        <v>12</v>
      </c>
      <c r="AW32" s="28"/>
    </row>
    <row r="33" spans="1:49" ht="12.75" customHeight="1">
      <c r="A33" s="45">
        <v>2019</v>
      </c>
      <c r="B33" s="44">
        <v>1804.7872692307692</v>
      </c>
      <c r="C33" s="44">
        <v>747.46319444444407</v>
      </c>
      <c r="D33" s="44">
        <v>2552.2504636752133</v>
      </c>
      <c r="E33" s="28"/>
      <c r="F33" s="44">
        <v>884.12001923076923</v>
      </c>
      <c r="G33" s="44">
        <v>1071.1243076923076</v>
      </c>
      <c r="H33" s="44">
        <v>1955.2443269230769</v>
      </c>
      <c r="I33" s="28"/>
      <c r="J33" s="44">
        <v>4507.4947905982899</v>
      </c>
      <c r="K33" s="28"/>
      <c r="L33" s="44">
        <v>17.954036752136751</v>
      </c>
      <c r="M33" s="44">
        <v>62.280942307692314</v>
      </c>
      <c r="N33" s="44">
        <v>56.158634615384614</v>
      </c>
      <c r="O33" s="44">
        <v>24.544692307692312</v>
      </c>
      <c r="P33" s="44">
        <v>463.63540384615385</v>
      </c>
      <c r="Q33" s="44">
        <v>42.926138461538457</v>
      </c>
      <c r="R33" s="44">
        <v>1729.0686346153843</v>
      </c>
      <c r="S33" s="44">
        <v>155.68198076923079</v>
      </c>
      <c r="T33" s="28"/>
      <c r="U33" s="44">
        <v>9.0494230769230768</v>
      </c>
      <c r="V33" s="44">
        <v>13.94517307692308</v>
      </c>
      <c r="W33" s="44">
        <v>0.13</v>
      </c>
      <c r="X33" s="44">
        <v>8.4678076923076926</v>
      </c>
      <c r="Y33" s="44">
        <v>241.89463461538463</v>
      </c>
      <c r="Z33" s="44">
        <v>24.336307692307692</v>
      </c>
      <c r="AA33" s="44">
        <v>1497.8516923076922</v>
      </c>
      <c r="AB33" s="44">
        <v>159.56928846153846</v>
      </c>
      <c r="AC33" s="52"/>
      <c r="AD33" s="25">
        <f t="shared" si="3"/>
        <v>0.20630431925458925</v>
      </c>
      <c r="AE33" s="25">
        <f t="shared" si="4"/>
        <v>7.6216078812135768E-2</v>
      </c>
      <c r="AF33" s="25">
        <f t="shared" si="7"/>
        <v>0.16506098722944462</v>
      </c>
      <c r="AH33" s="25">
        <f t="shared" si="5"/>
        <v>0.15802348336594907</v>
      </c>
      <c r="AI33" s="25">
        <f t="shared" si="6"/>
        <v>0.15675818156919008</v>
      </c>
      <c r="AJ33" s="25">
        <f t="shared" si="8"/>
        <v>0.15732998157086153</v>
      </c>
      <c r="AL33" s="25">
        <f t="shared" si="9"/>
        <v>0.16169481263268559</v>
      </c>
      <c r="AM33" s="28"/>
      <c r="AN33" s="29" t="s">
        <v>12</v>
      </c>
      <c r="AO33" s="29" t="s">
        <v>12</v>
      </c>
      <c r="AP33" s="29" t="s">
        <v>12</v>
      </c>
      <c r="AR33" s="29" t="s">
        <v>12</v>
      </c>
      <c r="AS33" s="29" t="s">
        <v>12</v>
      </c>
      <c r="AT33" s="29" t="s">
        <v>12</v>
      </c>
      <c r="AV33" s="29" t="s">
        <v>12</v>
      </c>
      <c r="AW33" s="28"/>
    </row>
    <row r="34" spans="1:49" ht="12.75" customHeight="1">
      <c r="A34" s="45">
        <v>2020</v>
      </c>
      <c r="B34" s="44">
        <v>1863.2922075471695</v>
      </c>
      <c r="C34" s="44">
        <v>744.12515094339619</v>
      </c>
      <c r="D34" s="44">
        <v>2607.4173584905657</v>
      </c>
      <c r="E34" s="28"/>
      <c r="F34" s="44">
        <v>928.01688679245285</v>
      </c>
      <c r="G34" s="44">
        <v>1018.0413483309144</v>
      </c>
      <c r="H34" s="44">
        <v>1946.0582351233672</v>
      </c>
      <c r="I34" s="28"/>
      <c r="J34" s="44">
        <v>4553.4755936139327</v>
      </c>
      <c r="K34" s="28"/>
      <c r="L34" s="44">
        <v>13.606943396226415</v>
      </c>
      <c r="M34" s="44">
        <v>68.79935849056605</v>
      </c>
      <c r="N34" s="44">
        <v>52.569113207547161</v>
      </c>
      <c r="O34" s="44">
        <v>24.143754716981132</v>
      </c>
      <c r="P34" s="44">
        <v>498.50232075471695</v>
      </c>
      <c r="Q34" s="44">
        <v>38.048150943396223</v>
      </c>
      <c r="R34" s="44">
        <v>1747.6678679245279</v>
      </c>
      <c r="S34" s="44">
        <v>164.07984905660379</v>
      </c>
      <c r="T34" s="28"/>
      <c r="U34" s="44">
        <v>6.6711596516690852</v>
      </c>
      <c r="V34" s="44">
        <v>15.00409433962264</v>
      </c>
      <c r="W34" s="44">
        <v>0.248</v>
      </c>
      <c r="X34" s="44">
        <v>7.0425849056603784</v>
      </c>
      <c r="Y34" s="44">
        <v>227.11922641509435</v>
      </c>
      <c r="Z34" s="44">
        <v>20.171283018867928</v>
      </c>
      <c r="AA34" s="44">
        <v>1507.328358490566</v>
      </c>
      <c r="AB34" s="44">
        <v>162.47352830188677</v>
      </c>
      <c r="AC34" s="52"/>
      <c r="AD34" s="25">
        <f t="shared" si="3"/>
        <v>3.2416528703316905E-2</v>
      </c>
      <c r="AE34" s="25">
        <f t="shared" si="4"/>
        <v>-4.4658299242799071E-3</v>
      </c>
      <c r="AF34" s="25">
        <f t="shared" si="7"/>
        <v>2.1615000408663931E-2</v>
      </c>
      <c r="AH34" s="25">
        <f t="shared" si="5"/>
        <v>4.9650349055410103E-2</v>
      </c>
      <c r="AI34" s="25">
        <f t="shared" si="6"/>
        <v>-4.9558168907358868E-2</v>
      </c>
      <c r="AJ34" s="25">
        <f t="shared" si="8"/>
        <v>-4.6981810269030033E-3</v>
      </c>
      <c r="AL34" s="25">
        <f t="shared" si="9"/>
        <v>1.0200966424087632E-2</v>
      </c>
      <c r="AM34" s="28"/>
      <c r="AN34" s="29" t="s">
        <v>12</v>
      </c>
      <c r="AO34" s="29" t="s">
        <v>12</v>
      </c>
      <c r="AP34" s="29" t="s">
        <v>12</v>
      </c>
      <c r="AR34" s="29" t="s">
        <v>12</v>
      </c>
      <c r="AS34" s="29" t="s">
        <v>12</v>
      </c>
      <c r="AT34" s="29" t="s">
        <v>12</v>
      </c>
      <c r="AV34" s="29" t="s">
        <v>12</v>
      </c>
      <c r="AW34" s="28"/>
    </row>
    <row r="35" spans="1:49" ht="12.75" customHeight="1">
      <c r="A35" s="45"/>
      <c r="B35" s="44"/>
      <c r="C35" s="44"/>
      <c r="D35" s="44"/>
      <c r="E35" s="28"/>
      <c r="F35" s="44"/>
      <c r="G35" s="44"/>
      <c r="H35" s="44"/>
      <c r="I35" s="28"/>
      <c r="J35" s="44"/>
      <c r="K35" s="28"/>
      <c r="L35" s="44"/>
      <c r="M35" s="44"/>
      <c r="N35" s="44"/>
      <c r="O35" s="44"/>
      <c r="P35" s="44"/>
      <c r="Q35" s="44"/>
      <c r="R35" s="44"/>
      <c r="S35" s="44"/>
      <c r="T35" s="28"/>
      <c r="U35" s="44"/>
      <c r="V35" s="44"/>
      <c r="W35" s="44"/>
      <c r="X35" s="44"/>
      <c r="Y35" s="44"/>
      <c r="Z35" s="44"/>
      <c r="AA35" s="44"/>
      <c r="AB35" s="44"/>
      <c r="AC35" s="52"/>
      <c r="AD35" s="25"/>
      <c r="AE35" s="25"/>
      <c r="AF35" s="25"/>
      <c r="AH35" s="25"/>
      <c r="AI35" s="25"/>
      <c r="AJ35" s="25"/>
      <c r="AL35" s="25"/>
      <c r="AM35" s="28"/>
      <c r="AN35" s="29"/>
      <c r="AO35" s="29"/>
      <c r="AP35" s="29"/>
      <c r="AR35" s="29"/>
      <c r="AS35" s="29"/>
      <c r="AT35" s="29"/>
      <c r="AV35" s="29"/>
      <c r="AW35" s="28"/>
    </row>
    <row r="36" spans="1:49" ht="12.75" customHeight="1">
      <c r="A36" s="139" t="s">
        <v>132</v>
      </c>
      <c r="B36" s="141">
        <v>1850.6845806451618</v>
      </c>
      <c r="C36" s="141">
        <v>778.03812903225776</v>
      </c>
      <c r="D36" s="141">
        <v>2628.7227096774195</v>
      </c>
      <c r="E36" s="142"/>
      <c r="F36" s="141">
        <v>926.73158064516122</v>
      </c>
      <c r="G36" s="141">
        <v>1046.4165483870966</v>
      </c>
      <c r="H36" s="141">
        <v>1973.1481290322577</v>
      </c>
      <c r="I36" s="142"/>
      <c r="J36" s="141">
        <v>4601.8708387096776</v>
      </c>
      <c r="K36" s="142"/>
      <c r="L36" s="141">
        <v>15.957967741935486</v>
      </c>
      <c r="M36" s="141">
        <v>70.366322580645161</v>
      </c>
      <c r="N36" s="141">
        <v>50.763999999999996</v>
      </c>
      <c r="O36" s="141">
        <v>25.880903225806449</v>
      </c>
      <c r="P36" s="141">
        <v>503.32412903225816</v>
      </c>
      <c r="Q36" s="141">
        <v>42.758161290322569</v>
      </c>
      <c r="R36" s="141">
        <v>1755.3716451612904</v>
      </c>
      <c r="S36" s="141">
        <v>164.29958064516131</v>
      </c>
      <c r="T36" s="142"/>
      <c r="U36" s="141">
        <v>7.9687419354838713</v>
      </c>
      <c r="V36" s="141">
        <v>15.635870967741937</v>
      </c>
      <c r="W36" s="141">
        <v>0</v>
      </c>
      <c r="X36" s="141">
        <v>7.2764193548387102</v>
      </c>
      <c r="Y36" s="141">
        <v>230.36674193548387</v>
      </c>
      <c r="Z36" s="141">
        <v>24.163354838709679</v>
      </c>
      <c r="AA36" s="141">
        <v>1526.1226451612902</v>
      </c>
      <c r="AB36" s="141">
        <v>161.61435483870969</v>
      </c>
      <c r="AC36" s="147"/>
      <c r="AD36" s="148"/>
      <c r="AE36" s="148"/>
      <c r="AF36" s="148"/>
      <c r="AG36" s="146"/>
      <c r="AH36" s="148"/>
      <c r="AI36" s="148"/>
      <c r="AJ36" s="148"/>
      <c r="AK36" s="146"/>
      <c r="AL36" s="148"/>
      <c r="AM36" s="142"/>
      <c r="AN36" s="144"/>
      <c r="AO36" s="144"/>
      <c r="AP36" s="144"/>
      <c r="AQ36" s="146"/>
      <c r="AR36" s="144"/>
      <c r="AS36" s="144"/>
      <c r="AT36" s="144"/>
      <c r="AU36" s="146"/>
      <c r="AV36" s="144"/>
      <c r="AW36" s="28"/>
    </row>
    <row r="37" spans="1:49" ht="12.75" customHeight="1">
      <c r="A37" s="139" t="s">
        <v>133</v>
      </c>
      <c r="B37" s="141">
        <v>1746.0631999999996</v>
      </c>
      <c r="C37" s="141">
        <v>699.26843333333318</v>
      </c>
      <c r="D37" s="141">
        <v>2445.3316333333328</v>
      </c>
      <c r="E37" s="142"/>
      <c r="F37" s="141">
        <v>973.31106666666665</v>
      </c>
      <c r="G37" s="141">
        <v>843.22136666666665</v>
      </c>
      <c r="H37" s="141">
        <v>1816.5324333333333</v>
      </c>
      <c r="I37" s="142"/>
      <c r="J37" s="141">
        <v>4261.8640666666661</v>
      </c>
      <c r="K37" s="142"/>
      <c r="L37" s="141">
        <v>9.8887666666666654</v>
      </c>
      <c r="M37" s="141">
        <v>71.629666666666651</v>
      </c>
      <c r="N37" s="141">
        <v>92.453266666666678</v>
      </c>
      <c r="O37" s="141">
        <v>19.085333333333335</v>
      </c>
      <c r="P37" s="141">
        <v>411.77679999999992</v>
      </c>
      <c r="Q37" s="141">
        <v>28.621733333333342</v>
      </c>
      <c r="R37" s="141">
        <v>1643.3141666666666</v>
      </c>
      <c r="S37" s="141">
        <v>168.56190000000001</v>
      </c>
      <c r="T37" s="142"/>
      <c r="U37" s="141">
        <v>4.4992666666666672</v>
      </c>
      <c r="V37" s="141">
        <v>16.457766666666664</v>
      </c>
      <c r="W37" s="141">
        <v>0</v>
      </c>
      <c r="X37" s="141">
        <v>6.0326666666666675</v>
      </c>
      <c r="Y37" s="141">
        <v>186.61660000000001</v>
      </c>
      <c r="Z37" s="141">
        <v>12.724766666666667</v>
      </c>
      <c r="AA37" s="141">
        <v>1424.1666999999998</v>
      </c>
      <c r="AB37" s="141">
        <v>166.03466666666668</v>
      </c>
      <c r="AC37" s="147"/>
      <c r="AD37" s="148">
        <f t="shared" ref="AD37" si="10">B37/B36-1</f>
        <v>-5.6531178645628732E-2</v>
      </c>
      <c r="AE37" s="148">
        <f t="shared" ref="AE37" si="11">C37/C36-1</f>
        <v>-0.10124143375453876</v>
      </c>
      <c r="AF37" s="148">
        <f t="shared" ref="AF37" si="12">D37/D36-1</f>
        <v>-6.976432914317976E-2</v>
      </c>
      <c r="AG37" s="146"/>
      <c r="AH37" s="148">
        <f t="shared" ref="AH37" si="13">F37/F36-1</f>
        <v>5.0262111483325267E-2</v>
      </c>
      <c r="AI37" s="148">
        <f t="shared" ref="AI37" si="14">G37/G36-1</f>
        <v>-0.19418192691392988</v>
      </c>
      <c r="AJ37" s="148">
        <f t="shared" ref="AJ37" si="15">H37/H36-1</f>
        <v>-7.93735114939077E-2</v>
      </c>
      <c r="AK37" s="146"/>
      <c r="AL37" s="148">
        <f t="shared" ref="AL37" si="16">J37/J36-1</f>
        <v>-7.3884466548467143E-2</v>
      </c>
      <c r="AM37" s="142"/>
      <c r="AN37" s="144" t="s">
        <v>12</v>
      </c>
      <c r="AO37" s="144" t="s">
        <v>12</v>
      </c>
      <c r="AP37" s="144" t="s">
        <v>12</v>
      </c>
      <c r="AQ37" s="146"/>
      <c r="AR37" s="144" t="s">
        <v>12</v>
      </c>
      <c r="AS37" s="144" t="s">
        <v>12</v>
      </c>
      <c r="AT37" s="144" t="s">
        <v>12</v>
      </c>
      <c r="AU37" s="146"/>
      <c r="AV37" s="144" t="s">
        <v>12</v>
      </c>
      <c r="AW37" s="28"/>
    </row>
    <row r="38" spans="1:49" ht="12.75" customHeight="1">
      <c r="A38" s="45"/>
      <c r="B38" s="44"/>
      <c r="C38" s="44"/>
      <c r="D38" s="44"/>
      <c r="E38" s="28"/>
      <c r="F38" s="44"/>
      <c r="G38" s="44"/>
      <c r="H38" s="44"/>
      <c r="I38" s="28"/>
      <c r="J38" s="44"/>
      <c r="K38" s="28"/>
      <c r="L38" s="44"/>
      <c r="M38" s="44"/>
      <c r="N38" s="44"/>
      <c r="O38" s="44"/>
      <c r="P38" s="44"/>
      <c r="Q38" s="44"/>
      <c r="R38" s="44"/>
      <c r="S38" s="44"/>
      <c r="T38" s="28"/>
      <c r="U38" s="44"/>
      <c r="V38" s="44"/>
      <c r="W38" s="44"/>
      <c r="X38" s="44"/>
      <c r="Y38" s="44"/>
      <c r="Z38" s="44"/>
      <c r="AA38" s="44"/>
      <c r="AB38" s="44"/>
      <c r="AC38" s="52"/>
      <c r="AD38" s="26"/>
      <c r="AE38" s="26"/>
      <c r="AF38" s="26"/>
      <c r="AH38" s="23"/>
      <c r="AI38" s="23"/>
      <c r="AJ38" s="23"/>
      <c r="AL38" s="23"/>
      <c r="AM38" s="28"/>
      <c r="AN38" s="26"/>
      <c r="AO38" s="26"/>
      <c r="AP38" s="26"/>
      <c r="AR38" s="23"/>
      <c r="AS38" s="23"/>
      <c r="AT38" s="23"/>
      <c r="AV38" s="23"/>
      <c r="AW38" s="28"/>
    </row>
    <row r="39" spans="1:49" ht="12.75" customHeight="1">
      <c r="A39" s="45" t="s">
        <v>22</v>
      </c>
      <c r="B39" s="44">
        <v>1719.7170769230765</v>
      </c>
      <c r="C39" s="44">
        <v>697.21017948717963</v>
      </c>
      <c r="D39" s="44">
        <v>2416.9272564102562</v>
      </c>
      <c r="E39" s="28"/>
      <c r="F39" s="44">
        <v>852.44407692307709</v>
      </c>
      <c r="G39" s="44">
        <v>1010.3254615384617</v>
      </c>
      <c r="H39" s="44">
        <v>1862.7695384615388</v>
      </c>
      <c r="I39" s="28"/>
      <c r="J39" s="44">
        <v>4279.6967948717947</v>
      </c>
      <c r="K39" s="28"/>
      <c r="L39" s="44">
        <v>17.724128205128206</v>
      </c>
      <c r="M39" s="44">
        <v>60.874538461538449</v>
      </c>
      <c r="N39" s="44">
        <v>47.885153846153841</v>
      </c>
      <c r="O39" s="44">
        <v>27.40792307692308</v>
      </c>
      <c r="P39" s="44">
        <v>433.544923076923</v>
      </c>
      <c r="Q39" s="44">
        <v>45.034589743589741</v>
      </c>
      <c r="R39" s="44">
        <v>1639.5011538461536</v>
      </c>
      <c r="S39" s="44">
        <v>144.95484615384618</v>
      </c>
      <c r="T39" s="28"/>
      <c r="U39" s="44">
        <v>8.9661538461538459</v>
      </c>
      <c r="V39" s="44">
        <v>14.48123076923077</v>
      </c>
      <c r="W39" s="44">
        <v>0</v>
      </c>
      <c r="X39" s="44">
        <v>9.3939230769230768</v>
      </c>
      <c r="Y39" s="44">
        <v>223.24069230769231</v>
      </c>
      <c r="Z39" s="44">
        <v>25.815999999999999</v>
      </c>
      <c r="AA39" s="44">
        <v>1431.462</v>
      </c>
      <c r="AB39" s="44">
        <v>149.40953846153846</v>
      </c>
      <c r="AC39" s="52"/>
      <c r="AD39" s="29" t="s">
        <v>12</v>
      </c>
      <c r="AE39" s="29" t="s">
        <v>12</v>
      </c>
      <c r="AF39" s="29" t="s">
        <v>12</v>
      </c>
      <c r="AH39" s="29" t="s">
        <v>12</v>
      </c>
      <c r="AI39" s="29" t="s">
        <v>12</v>
      </c>
      <c r="AJ39" s="29" t="s">
        <v>12</v>
      </c>
      <c r="AL39" s="29" t="s">
        <v>12</v>
      </c>
      <c r="AM39" s="28"/>
      <c r="AN39" s="29" t="s">
        <v>12</v>
      </c>
      <c r="AO39" s="29" t="s">
        <v>12</v>
      </c>
      <c r="AP39" s="29" t="s">
        <v>12</v>
      </c>
      <c r="AR39" s="29" t="s">
        <v>12</v>
      </c>
      <c r="AS39" s="29" t="s">
        <v>12</v>
      </c>
      <c r="AT39" s="29" t="s">
        <v>12</v>
      </c>
      <c r="AV39" s="29" t="s">
        <v>12</v>
      </c>
      <c r="AW39" s="28"/>
    </row>
    <row r="40" spans="1:49" ht="12.75" customHeight="1">
      <c r="A40" s="45" t="s">
        <v>23</v>
      </c>
      <c r="B40" s="44">
        <v>1823.7728461538463</v>
      </c>
      <c r="C40" s="44">
        <v>690.71863205128193</v>
      </c>
      <c r="D40" s="44">
        <v>2514.4914782051283</v>
      </c>
      <c r="E40" s="28"/>
      <c r="F40" s="44">
        <v>888.90123076923089</v>
      </c>
      <c r="G40" s="44">
        <v>1042.1064615384616</v>
      </c>
      <c r="H40" s="44">
        <v>1931.0076923076927</v>
      </c>
      <c r="I40" s="28"/>
      <c r="J40" s="44">
        <v>4445.4991705128214</v>
      </c>
      <c r="K40" s="28"/>
      <c r="L40" s="44">
        <v>18.082907692307696</v>
      </c>
      <c r="M40" s="44">
        <v>60.420384615384613</v>
      </c>
      <c r="N40" s="44">
        <v>50.175230769230765</v>
      </c>
      <c r="O40" s="44">
        <v>25.009692307692308</v>
      </c>
      <c r="P40" s="44">
        <v>437.75100000000003</v>
      </c>
      <c r="Q40" s="44">
        <v>41.109724358974354</v>
      </c>
      <c r="R40" s="44">
        <v>1725.988076923077</v>
      </c>
      <c r="S40" s="44">
        <v>155.95446153846154</v>
      </c>
      <c r="T40" s="28"/>
      <c r="U40" s="44">
        <v>9.3767692307692307</v>
      </c>
      <c r="V40" s="44">
        <v>13.388846153846153</v>
      </c>
      <c r="W40" s="44">
        <v>0</v>
      </c>
      <c r="X40" s="44">
        <v>8.6560769230769221</v>
      </c>
      <c r="Y40" s="44">
        <v>228.22484615384619</v>
      </c>
      <c r="Z40" s="44">
        <v>23.457846153846155</v>
      </c>
      <c r="AA40" s="44">
        <v>1487.1646923076923</v>
      </c>
      <c r="AB40" s="44">
        <v>160.7386153846154</v>
      </c>
      <c r="AC40" s="52"/>
      <c r="AD40" s="29" t="s">
        <v>12</v>
      </c>
      <c r="AE40" s="29" t="s">
        <v>12</v>
      </c>
      <c r="AF40" s="29" t="s">
        <v>12</v>
      </c>
      <c r="AH40" s="29" t="s">
        <v>12</v>
      </c>
      <c r="AI40" s="29" t="s">
        <v>12</v>
      </c>
      <c r="AJ40" s="29" t="s">
        <v>12</v>
      </c>
      <c r="AL40" s="29" t="s">
        <v>12</v>
      </c>
      <c r="AM40" s="28"/>
      <c r="AN40" s="25">
        <f t="shared" ref="AN40:AN46" si="17">B40/B39-1</f>
        <v>6.0507493137735624E-2</v>
      </c>
      <c r="AO40" s="25">
        <f t="shared" ref="AO40:AO46" si="18">C40/C39-1</f>
        <v>-9.3107467832331814E-3</v>
      </c>
      <c r="AP40" s="25">
        <f t="shared" ref="AP40:AP46" si="19">D40/D39-1</f>
        <v>4.0367049333449811E-2</v>
      </c>
      <c r="AR40" s="25">
        <f t="shared" ref="AR40:AR46" si="20">F40/F39-1</f>
        <v>4.2767795369928585E-2</v>
      </c>
      <c r="AS40" s="25">
        <f t="shared" ref="AS40:AS46" si="21">G40/G39-1</f>
        <v>3.1456200214538654E-2</v>
      </c>
      <c r="AT40" s="25">
        <f t="shared" ref="AT40:AT46" si="22">H40/H39-1</f>
        <v>3.6632633526159086E-2</v>
      </c>
      <c r="AV40" s="25">
        <f t="shared" ref="AV40:AV46" si="23">J40/J39-1</f>
        <v>3.8741617359365543E-2</v>
      </c>
      <c r="AW40" s="28"/>
    </row>
    <row r="41" spans="1:49" ht="12.75" customHeight="1">
      <c r="A41" s="45" t="s">
        <v>24</v>
      </c>
      <c r="B41" s="44">
        <v>1873.2577692307693</v>
      </c>
      <c r="C41" s="44">
        <v>729.51115384615309</v>
      </c>
      <c r="D41" s="44">
        <v>2602.7689230769224</v>
      </c>
      <c r="E41" s="28"/>
      <c r="F41" s="44">
        <v>904.03017307692289</v>
      </c>
      <c r="G41" s="44">
        <v>1081.1270000000002</v>
      </c>
      <c r="H41" s="44">
        <v>1985.1571730769231</v>
      </c>
      <c r="I41" s="28"/>
      <c r="J41" s="44">
        <v>4587.9260961538457</v>
      </c>
      <c r="K41" s="28"/>
      <c r="L41" s="44">
        <v>17.971615384615383</v>
      </c>
      <c r="M41" s="44">
        <v>63.97130769230769</v>
      </c>
      <c r="N41" s="44">
        <v>59.753307692307686</v>
      </c>
      <c r="O41" s="44">
        <v>24.454692307692312</v>
      </c>
      <c r="P41" s="44">
        <v>467.82976923076922</v>
      </c>
      <c r="Q41" s="44">
        <v>39.840692307692308</v>
      </c>
      <c r="R41" s="44">
        <v>1770.1567692307692</v>
      </c>
      <c r="S41" s="44">
        <v>158.79076923076926</v>
      </c>
      <c r="T41" s="28"/>
      <c r="U41" s="44">
        <v>9.0051538461538474</v>
      </c>
      <c r="V41" s="44">
        <v>14.048538461538463</v>
      </c>
      <c r="W41" s="44">
        <v>0.11225</v>
      </c>
      <c r="X41" s="44">
        <v>8.146692307692307</v>
      </c>
      <c r="Y41" s="44">
        <v>250.16299999999998</v>
      </c>
      <c r="Z41" s="44">
        <v>21.64361538461538</v>
      </c>
      <c r="AA41" s="44">
        <v>1515.630923076923</v>
      </c>
      <c r="AB41" s="44">
        <v>166.40700000000001</v>
      </c>
      <c r="AC41" s="52"/>
      <c r="AD41" s="29" t="s">
        <v>12</v>
      </c>
      <c r="AE41" s="29" t="s">
        <v>12</v>
      </c>
      <c r="AF41" s="29" t="s">
        <v>12</v>
      </c>
      <c r="AH41" s="29" t="s">
        <v>12</v>
      </c>
      <c r="AI41" s="29" t="s">
        <v>12</v>
      </c>
      <c r="AJ41" s="29" t="s">
        <v>12</v>
      </c>
      <c r="AL41" s="29" t="s">
        <v>12</v>
      </c>
      <c r="AM41" s="28"/>
      <c r="AN41" s="25">
        <f t="shared" si="17"/>
        <v>2.713327110954733E-2</v>
      </c>
      <c r="AO41" s="25">
        <f t="shared" si="18"/>
        <v>5.6162553020563388E-2</v>
      </c>
      <c r="AP41" s="25">
        <f t="shared" si="19"/>
        <v>3.5107474269432615E-2</v>
      </c>
      <c r="AR41" s="25">
        <f t="shared" si="20"/>
        <v>1.7019823782446375E-2</v>
      </c>
      <c r="AS41" s="25">
        <f t="shared" si="21"/>
        <v>3.7443907989911596E-2</v>
      </c>
      <c r="AT41" s="25">
        <f t="shared" si="22"/>
        <v>2.8042084443753668E-2</v>
      </c>
      <c r="AV41" s="25">
        <f t="shared" si="23"/>
        <v>3.2038455115625197E-2</v>
      </c>
      <c r="AW41" s="28"/>
    </row>
    <row r="42" spans="1:49" ht="12.75" customHeight="1">
      <c r="A42" s="45" t="s">
        <v>25</v>
      </c>
      <c r="B42" s="44">
        <v>1802.4013846153846</v>
      </c>
      <c r="C42" s="44">
        <v>859.4627692307688</v>
      </c>
      <c r="D42" s="44">
        <v>2661.8641538461534</v>
      </c>
      <c r="E42" s="28"/>
      <c r="F42" s="44">
        <v>890.98051282051256</v>
      </c>
      <c r="G42" s="44">
        <v>1150.9383076923079</v>
      </c>
      <c r="H42" s="44">
        <v>2041.9188205128205</v>
      </c>
      <c r="I42" s="28"/>
      <c r="J42" s="44">
        <v>4703.7829743589737</v>
      </c>
      <c r="K42" s="28"/>
      <c r="L42" s="44">
        <v>17.984615384615381</v>
      </c>
      <c r="M42" s="44">
        <v>63.857538461538454</v>
      </c>
      <c r="N42" s="44">
        <v>53.947846153846157</v>
      </c>
      <c r="O42" s="44">
        <v>21.306461538461537</v>
      </c>
      <c r="P42" s="44">
        <v>515.41592307692304</v>
      </c>
      <c r="Q42" s="44">
        <v>45.695384615384611</v>
      </c>
      <c r="R42" s="44">
        <v>1780.6285384615385</v>
      </c>
      <c r="S42" s="44">
        <v>163.02784615384616</v>
      </c>
      <c r="T42" s="28"/>
      <c r="U42" s="44">
        <v>8.8496153846153849</v>
      </c>
      <c r="V42" s="44">
        <v>13.862076923076922</v>
      </c>
      <c r="W42" s="44">
        <v>0.28366666666666668</v>
      </c>
      <c r="X42" s="44">
        <v>7.6745384615384618</v>
      </c>
      <c r="Y42" s="44">
        <v>265.95000000000005</v>
      </c>
      <c r="Z42" s="44">
        <v>26.427769230769229</v>
      </c>
      <c r="AA42" s="44">
        <v>1557.1491538461537</v>
      </c>
      <c r="AB42" s="44">
        <v>161.72200000000001</v>
      </c>
      <c r="AC42" s="52"/>
      <c r="AD42" s="29" t="s">
        <v>12</v>
      </c>
      <c r="AE42" s="29" t="s">
        <v>12</v>
      </c>
      <c r="AF42" s="29" t="s">
        <v>12</v>
      </c>
      <c r="AH42" s="29" t="s">
        <v>12</v>
      </c>
      <c r="AI42" s="29" t="s">
        <v>12</v>
      </c>
      <c r="AJ42" s="29" t="s">
        <v>12</v>
      </c>
      <c r="AL42" s="29" t="s">
        <v>12</v>
      </c>
      <c r="AM42" s="28"/>
      <c r="AN42" s="25">
        <f t="shared" si="17"/>
        <v>-3.7825218600044064E-2</v>
      </c>
      <c r="AO42" s="25">
        <f t="shared" si="18"/>
        <v>0.1781352001261125</v>
      </c>
      <c r="AP42" s="25">
        <f t="shared" si="19"/>
        <v>2.2704755018885914E-2</v>
      </c>
      <c r="AR42" s="25">
        <f t="shared" si="20"/>
        <v>-1.443498308468516E-2</v>
      </c>
      <c r="AS42" s="25">
        <f t="shared" si="21"/>
        <v>6.4572716889234716E-2</v>
      </c>
      <c r="AT42" s="25">
        <f t="shared" si="22"/>
        <v>2.8593024373943621E-2</v>
      </c>
      <c r="AV42" s="25">
        <f t="shared" si="23"/>
        <v>2.525255982267316E-2</v>
      </c>
      <c r="AW42" s="28"/>
    </row>
    <row r="43" spans="1:49" ht="12.75" customHeight="1">
      <c r="A43" s="45" t="s">
        <v>26</v>
      </c>
      <c r="B43" s="44">
        <v>1901.6166923076923</v>
      </c>
      <c r="C43" s="44">
        <v>785.64946153846154</v>
      </c>
      <c r="D43" s="44">
        <v>2687.2661538461539</v>
      </c>
      <c r="E43" s="28"/>
      <c r="F43" s="44">
        <v>946.87726923076934</v>
      </c>
      <c r="G43" s="44">
        <v>1085.909923076923</v>
      </c>
      <c r="H43" s="44">
        <v>2032.7871923076923</v>
      </c>
      <c r="I43" s="28"/>
      <c r="J43" s="44">
        <v>4720.0533461538462</v>
      </c>
      <c r="K43" s="28"/>
      <c r="L43" s="44">
        <v>17.344769230769231</v>
      </c>
      <c r="M43" s="44">
        <v>64.562769230769234</v>
      </c>
      <c r="N43" s="44">
        <v>55.757153846153841</v>
      </c>
      <c r="O43" s="44">
        <v>25.629923076923081</v>
      </c>
      <c r="P43" s="44">
        <v>531.67861538461545</v>
      </c>
      <c r="Q43" s="44">
        <v>45.747769230769237</v>
      </c>
      <c r="R43" s="44">
        <v>1778.6568461538463</v>
      </c>
      <c r="S43" s="44">
        <v>167.88830769230765</v>
      </c>
      <c r="T43" s="28"/>
      <c r="U43" s="44">
        <v>9.4665384615384607</v>
      </c>
      <c r="V43" s="44">
        <v>13.857692307692307</v>
      </c>
      <c r="W43" s="44">
        <v>0.1595</v>
      </c>
      <c r="X43" s="44">
        <v>7.2466923076923084</v>
      </c>
      <c r="Y43" s="44">
        <v>269.28515384615383</v>
      </c>
      <c r="Z43" s="44">
        <v>27.539615384615384</v>
      </c>
      <c r="AA43" s="44">
        <v>1540.8953076923078</v>
      </c>
      <c r="AB43" s="44">
        <v>164.33669230769232</v>
      </c>
      <c r="AC43" s="52"/>
      <c r="AD43" s="25">
        <f t="shared" ref="AD43:AF46" si="24">B43/B39-1</f>
        <v>0.10577298895587584</v>
      </c>
      <c r="AE43" s="25">
        <f t="shared" si="24"/>
        <v>0.12684737637699417</v>
      </c>
      <c r="AF43" s="25">
        <f t="shared" si="24"/>
        <v>0.11185231029146436</v>
      </c>
      <c r="AG43" s="25"/>
      <c r="AH43" s="25">
        <f t="shared" ref="AH43:AJ46" si="25">F43/F39-1</f>
        <v>0.11077934009296153</v>
      </c>
      <c r="AI43" s="25">
        <f t="shared" si="25"/>
        <v>7.4811993180262881E-2</v>
      </c>
      <c r="AJ43" s="25">
        <f t="shared" si="25"/>
        <v>9.1271437682286294E-2</v>
      </c>
      <c r="AK43" s="25"/>
      <c r="AL43" s="25">
        <f t="shared" ref="AL43:AL46" si="26">J43/J39-1</f>
        <v>0.10289433396536762</v>
      </c>
      <c r="AM43" s="28"/>
      <c r="AN43" s="25">
        <f t="shared" si="17"/>
        <v>5.504617813721846E-2</v>
      </c>
      <c r="AO43" s="25">
        <f t="shared" si="18"/>
        <v>-8.5883077586212608E-2</v>
      </c>
      <c r="AP43" s="25">
        <f t="shared" si="19"/>
        <v>9.5429362776822124E-3</v>
      </c>
      <c r="AR43" s="25">
        <f t="shared" si="20"/>
        <v>6.273622779168142E-2</v>
      </c>
      <c r="AS43" s="25">
        <f t="shared" si="21"/>
        <v>-5.6500321677336762E-2</v>
      </c>
      <c r="AT43" s="25">
        <f t="shared" si="22"/>
        <v>-4.4720819032535442E-3</v>
      </c>
      <c r="AV43" s="25">
        <f t="shared" si="23"/>
        <v>3.4589971271132836E-3</v>
      </c>
      <c r="AW43" s="28"/>
    </row>
    <row r="44" spans="1:49" ht="12.75" customHeight="1">
      <c r="A44" s="45" t="s">
        <v>27</v>
      </c>
      <c r="B44" s="44">
        <v>1818.5926153846153</v>
      </c>
      <c r="C44" s="44">
        <v>811.14976923076892</v>
      </c>
      <c r="D44" s="44">
        <v>2629.7423846153843</v>
      </c>
      <c r="E44" s="28"/>
      <c r="F44" s="44">
        <v>919.74669230769234</v>
      </c>
      <c r="G44" s="44">
        <v>1048.5273076923077</v>
      </c>
      <c r="H44" s="44">
        <v>1968.2739999999999</v>
      </c>
      <c r="I44" s="28"/>
      <c r="J44" s="44">
        <v>4598.0163846153846</v>
      </c>
      <c r="K44" s="28"/>
      <c r="L44" s="44">
        <v>16.247769230769233</v>
      </c>
      <c r="M44" s="44">
        <v>76.412846153846161</v>
      </c>
      <c r="N44" s="44">
        <v>46.360076923076917</v>
      </c>
      <c r="O44" s="44">
        <v>27.478846153846156</v>
      </c>
      <c r="P44" s="44">
        <v>495.49199999999996</v>
      </c>
      <c r="Q44" s="44">
        <v>42.544384615384615</v>
      </c>
      <c r="R44" s="44">
        <v>1762.4446153846152</v>
      </c>
      <c r="S44" s="44">
        <v>162.76184615384614</v>
      </c>
      <c r="T44" s="28"/>
      <c r="U44" s="44">
        <v>7.4686153846153838</v>
      </c>
      <c r="V44" s="44">
        <v>17.75946153846154</v>
      </c>
      <c r="W44" s="44">
        <v>0.307</v>
      </c>
      <c r="X44" s="44">
        <v>7.2936923076923081</v>
      </c>
      <c r="Y44" s="44">
        <v>208.17407692307691</v>
      </c>
      <c r="Z44" s="44">
        <v>23.604769230769229</v>
      </c>
      <c r="AA44" s="44">
        <v>1542.4285384615384</v>
      </c>
      <c r="AB44" s="44">
        <v>161.23784615384614</v>
      </c>
      <c r="AC44" s="52"/>
      <c r="AD44" s="25">
        <f t="shared" si="24"/>
        <v>-2.8403925303283062E-3</v>
      </c>
      <c r="AE44" s="25">
        <f t="shared" si="24"/>
        <v>0.17435628864076413</v>
      </c>
      <c r="AF44" s="25">
        <f t="shared" si="24"/>
        <v>4.58346776710985E-2</v>
      </c>
      <c r="AG44" s="25"/>
      <c r="AH44" s="25">
        <f t="shared" si="25"/>
        <v>3.4700662425417805E-2</v>
      </c>
      <c r="AI44" s="25">
        <f t="shared" si="25"/>
        <v>6.1614109410346174E-3</v>
      </c>
      <c r="AJ44" s="25">
        <f t="shared" si="25"/>
        <v>1.9298891371981597E-2</v>
      </c>
      <c r="AK44" s="25"/>
      <c r="AL44" s="25">
        <f t="shared" si="26"/>
        <v>3.4308231371229514E-2</v>
      </c>
      <c r="AM44" s="28"/>
      <c r="AN44" s="25">
        <f t="shared" si="17"/>
        <v>-4.3659732930890427E-2</v>
      </c>
      <c r="AO44" s="25">
        <f t="shared" si="18"/>
        <v>3.2457614929656486E-2</v>
      </c>
      <c r="AP44" s="25">
        <f t="shared" si="19"/>
        <v>-2.1406055797055568E-2</v>
      </c>
      <c r="AR44" s="25">
        <f t="shared" si="20"/>
        <v>-2.865268583870173E-2</v>
      </c>
      <c r="AS44" s="25">
        <f t="shared" si="21"/>
        <v>-3.4425153127518815E-2</v>
      </c>
      <c r="AT44" s="25">
        <f t="shared" si="22"/>
        <v>-3.17363236800281E-2</v>
      </c>
      <c r="AV44" s="25">
        <f t="shared" si="23"/>
        <v>-2.5854996244460637E-2</v>
      </c>
      <c r="AW44" s="28"/>
    </row>
    <row r="45" spans="1:49" ht="12.75" customHeight="1">
      <c r="A45" s="45" t="s">
        <v>28</v>
      </c>
      <c r="B45" s="44">
        <v>1837.0672857142854</v>
      </c>
      <c r="C45" s="44">
        <v>663.9988571428571</v>
      </c>
      <c r="D45" s="44">
        <v>2501.0661428571425</v>
      </c>
      <c r="E45" s="28"/>
      <c r="F45" s="44">
        <v>904.39107142857119</v>
      </c>
      <c r="G45" s="44">
        <v>943.27457142857133</v>
      </c>
      <c r="H45" s="44">
        <v>1847.6656428571425</v>
      </c>
      <c r="I45" s="28"/>
      <c r="J45" s="44">
        <v>4348.7317857142853</v>
      </c>
      <c r="K45" s="28"/>
      <c r="L45" s="44">
        <v>11.24792857142857</v>
      </c>
      <c r="M45" s="44">
        <v>66.981642857142845</v>
      </c>
      <c r="N45" s="44">
        <v>49.474071428571428</v>
      </c>
      <c r="O45" s="44">
        <v>22.488785714285715</v>
      </c>
      <c r="P45" s="44">
        <v>466.73485714285721</v>
      </c>
      <c r="Q45" s="44">
        <v>33.247</v>
      </c>
      <c r="R45" s="44">
        <v>1691.7433571428569</v>
      </c>
      <c r="S45" s="44">
        <v>159.14850000000001</v>
      </c>
      <c r="T45" s="28"/>
      <c r="U45" s="44">
        <v>5.2800000000000011</v>
      </c>
      <c r="V45" s="44">
        <v>14.25207142857143</v>
      </c>
      <c r="W45" s="44">
        <v>0</v>
      </c>
      <c r="X45" s="44">
        <v>7.2685000000000004</v>
      </c>
      <c r="Y45" s="44">
        <v>203.66992857142856</v>
      </c>
      <c r="Z45" s="44">
        <v>15.770214285714287</v>
      </c>
      <c r="AA45" s="44">
        <v>1442.3842857142856</v>
      </c>
      <c r="AB45" s="44">
        <v>159.04064285714284</v>
      </c>
      <c r="AC45" s="52"/>
      <c r="AD45" s="25">
        <f t="shared" si="24"/>
        <v>-1.9319542729746786E-2</v>
      </c>
      <c r="AE45" s="25">
        <f t="shared" si="24"/>
        <v>-8.980300898471516E-2</v>
      </c>
      <c r="AF45" s="25">
        <f t="shared" si="24"/>
        <v>-3.9074840381738363E-2</v>
      </c>
      <c r="AG45" s="25"/>
      <c r="AH45" s="25">
        <f t="shared" si="25"/>
        <v>3.9921051575086963E-4</v>
      </c>
      <c r="AI45" s="25">
        <f t="shared" si="25"/>
        <v>-0.12750808052285145</v>
      </c>
      <c r="AJ45" s="25">
        <f t="shared" si="25"/>
        <v>-6.925977050304466E-2</v>
      </c>
      <c r="AK45" s="25"/>
      <c r="AL45" s="25">
        <f t="shared" si="26"/>
        <v>-5.2135606682959024E-2</v>
      </c>
      <c r="AM45" s="28"/>
      <c r="AN45" s="25">
        <f t="shared" si="17"/>
        <v>1.0158773423680101E-2</v>
      </c>
      <c r="AO45" s="25">
        <f t="shared" si="18"/>
        <v>-0.18141028657070102</v>
      </c>
      <c r="AP45" s="25">
        <f t="shared" si="19"/>
        <v>-4.893112059608129E-2</v>
      </c>
      <c r="AR45" s="25">
        <f t="shared" si="20"/>
        <v>-1.6695489103193295E-2</v>
      </c>
      <c r="AS45" s="25">
        <f t="shared" si="21"/>
        <v>-0.10038149268175567</v>
      </c>
      <c r="AT45" s="25">
        <f t="shared" si="22"/>
        <v>-6.1276202979289152E-2</v>
      </c>
      <c r="AV45" s="25">
        <f t="shared" si="23"/>
        <v>-5.4215683035664375E-2</v>
      </c>
      <c r="AW45" s="28"/>
    </row>
    <row r="46" spans="1:49" ht="12.75" customHeight="1">
      <c r="A46" s="45" t="s">
        <v>17</v>
      </c>
      <c r="B46" s="44">
        <v>1897.9095384615384</v>
      </c>
      <c r="C46" s="44">
        <v>721.86607692307689</v>
      </c>
      <c r="D46" s="44">
        <v>2619.7756153846153</v>
      </c>
      <c r="E46" s="28"/>
      <c r="F46" s="44">
        <v>942.32530769230766</v>
      </c>
      <c r="G46" s="44">
        <v>1000.1603141025637</v>
      </c>
      <c r="H46" s="44">
        <v>1942.4856217948713</v>
      </c>
      <c r="I46" s="28"/>
      <c r="J46" s="44">
        <v>4562.2612371794867</v>
      </c>
      <c r="K46" s="28"/>
      <c r="L46" s="44">
        <v>9.768769230769232</v>
      </c>
      <c r="M46" s="44">
        <v>67.38000000000001</v>
      </c>
      <c r="N46" s="44">
        <v>58.92323076923077</v>
      </c>
      <c r="O46" s="44">
        <v>21.104769230769232</v>
      </c>
      <c r="P46" s="44">
        <v>502.54746153846156</v>
      </c>
      <c r="Q46" s="44">
        <v>31.022769230769235</v>
      </c>
      <c r="R46" s="44">
        <v>1762.1285384615385</v>
      </c>
      <c r="S46" s="44">
        <v>166.90007692307691</v>
      </c>
      <c r="T46" s="28"/>
      <c r="U46" s="44">
        <v>4.5319294871794868</v>
      </c>
      <c r="V46" s="44">
        <v>14.205000000000002</v>
      </c>
      <c r="W46" s="44">
        <v>0</v>
      </c>
      <c r="X46" s="44">
        <v>6.3440769230769227</v>
      </c>
      <c r="Y46" s="44">
        <v>229.15153846153845</v>
      </c>
      <c r="Z46" s="44">
        <v>14.109076923076923</v>
      </c>
      <c r="AA46" s="44">
        <v>1508.6009999999997</v>
      </c>
      <c r="AB46" s="44">
        <v>165.54300000000003</v>
      </c>
      <c r="AC46" s="52"/>
      <c r="AD46" s="25">
        <f t="shared" si="24"/>
        <v>5.2989392186099771E-2</v>
      </c>
      <c r="AE46" s="25">
        <f t="shared" si="24"/>
        <v>-0.16009616382899616</v>
      </c>
      <c r="AF46" s="25">
        <f t="shared" si="24"/>
        <v>-1.5811677842659244E-2</v>
      </c>
      <c r="AG46" s="25"/>
      <c r="AH46" s="25">
        <f t="shared" si="25"/>
        <v>5.7627292777994166E-2</v>
      </c>
      <c r="AI46" s="25">
        <f t="shared" si="25"/>
        <v>-0.13100440969078708</v>
      </c>
      <c r="AJ46" s="25">
        <f t="shared" si="25"/>
        <v>-4.8695960739994937E-2</v>
      </c>
      <c r="AK46" s="25"/>
      <c r="AL46" s="25">
        <f t="shared" si="26"/>
        <v>-3.0086791408307612E-2</v>
      </c>
      <c r="AM46" s="28"/>
      <c r="AN46" s="25">
        <f t="shared" si="17"/>
        <v>3.3119229339276135E-2</v>
      </c>
      <c r="AO46" s="25">
        <f t="shared" si="18"/>
        <v>8.7149577379121768E-2</v>
      </c>
      <c r="AP46" s="25">
        <f t="shared" si="19"/>
        <v>4.7463547841986475E-2</v>
      </c>
      <c r="AR46" s="25">
        <f t="shared" si="20"/>
        <v>4.1944505493420881E-2</v>
      </c>
      <c r="AS46" s="25">
        <f t="shared" si="21"/>
        <v>6.030666403721674E-2</v>
      </c>
      <c r="AT46" s="25">
        <f t="shared" si="22"/>
        <v>5.1318797480643497E-2</v>
      </c>
      <c r="AV46" s="25">
        <f t="shared" si="23"/>
        <v>4.9101545458989149E-2</v>
      </c>
      <c r="AW46" s="28"/>
    </row>
    <row r="47" spans="1:49" ht="12.75" customHeight="1">
      <c r="A47" s="45" t="s">
        <v>29</v>
      </c>
      <c r="B47" s="44">
        <v>1823.8474615384614</v>
      </c>
      <c r="C47" s="44">
        <v>707.29126282051288</v>
      </c>
      <c r="D47" s="44">
        <v>2531.1387243589743</v>
      </c>
      <c r="E47" s="28"/>
      <c r="F47" s="44">
        <v>991.20623076923084</v>
      </c>
      <c r="G47" s="44">
        <v>859.74907692307693</v>
      </c>
      <c r="H47" s="44">
        <v>1850.9553076923078</v>
      </c>
      <c r="I47" s="28"/>
      <c r="J47" s="44">
        <v>4382.0940320512818</v>
      </c>
      <c r="K47" s="28"/>
      <c r="L47" s="44">
        <v>10.157339743589745</v>
      </c>
      <c r="M47" s="44">
        <v>70.746230769230763</v>
      </c>
      <c r="N47" s="44">
        <v>95.530461538461523</v>
      </c>
      <c r="O47" s="44">
        <v>20.493538461538467</v>
      </c>
      <c r="P47" s="44">
        <v>460.93461538461537</v>
      </c>
      <c r="Q47" s="44">
        <v>29.332538461538462</v>
      </c>
      <c r="R47" s="44">
        <v>1671.0990769230768</v>
      </c>
      <c r="S47" s="44">
        <v>172.84492307692304</v>
      </c>
      <c r="T47" s="28"/>
      <c r="U47" s="44">
        <v>4.4767692307692304</v>
      </c>
      <c r="V47" s="44">
        <v>15.761307692307692</v>
      </c>
      <c r="W47" s="44">
        <v>0</v>
      </c>
      <c r="X47" s="44">
        <v>6.1680000000000001</v>
      </c>
      <c r="Y47" s="44">
        <v>208.559</v>
      </c>
      <c r="Z47" s="44">
        <v>13.165538461538461</v>
      </c>
      <c r="AA47" s="44">
        <v>1433.5947692307693</v>
      </c>
      <c r="AB47" s="44">
        <v>169.22992307692306</v>
      </c>
      <c r="AC47" s="52"/>
      <c r="AD47" s="25">
        <f t="shared" ref="AD47" si="27">B47/B43-1</f>
        <v>-4.0896375743765034E-2</v>
      </c>
      <c r="AE47" s="25">
        <f t="shared" ref="AE47" si="28">C47/C43-1</f>
        <v>-9.973684518857473E-2</v>
      </c>
      <c r="AF47" s="25">
        <f t="shared" ref="AF47" si="29">D47/D43-1</f>
        <v>-5.8098982590065407E-2</v>
      </c>
      <c r="AG47" s="25"/>
      <c r="AH47" s="25">
        <f t="shared" ref="AH47" si="30">F47/F43-1</f>
        <v>4.6815952794466931E-2</v>
      </c>
      <c r="AI47" s="25">
        <f t="shared" ref="AI47" si="31">G47/G43-1</f>
        <v>-0.20826851412594138</v>
      </c>
      <c r="AJ47" s="25">
        <f t="shared" ref="AJ47" si="32">H47/H43-1</f>
        <v>-8.9449542629675083E-2</v>
      </c>
      <c r="AK47" s="25"/>
      <c r="AL47" s="25">
        <f t="shared" ref="AL47" si="33">J47/J43-1</f>
        <v>-7.1600740355604597E-2</v>
      </c>
      <c r="AM47" s="28"/>
      <c r="AN47" s="25">
        <f t="shared" ref="AN47" si="34">B47/B46-1</f>
        <v>-3.9022975237856916E-2</v>
      </c>
      <c r="AO47" s="25">
        <f t="shared" ref="AO47" si="35">C47/C46-1</f>
        <v>-2.0190468244038473E-2</v>
      </c>
      <c r="AP47" s="25">
        <f t="shared" ref="AP47" si="36">D47/D46-1</f>
        <v>-3.383377206243221E-2</v>
      </c>
      <c r="AR47" s="25">
        <f t="shared" ref="AR47" si="37">F47/F46-1</f>
        <v>5.1872662951851778E-2</v>
      </c>
      <c r="AS47" s="25">
        <f t="shared" ref="AS47" si="38">G47/G46-1</f>
        <v>-0.14038873088608472</v>
      </c>
      <c r="AT47" s="25">
        <f t="shared" ref="AT47" si="39">H47/H46-1</f>
        <v>-4.7120201599221589E-2</v>
      </c>
      <c r="AV47" s="25">
        <f t="shared" ref="AV47" si="40">J47/J46-1</f>
        <v>-3.9490769108081358E-2</v>
      </c>
      <c r="AW47" s="28"/>
    </row>
    <row r="48" spans="1:49" ht="12.75" customHeight="1">
      <c r="A48" s="45" t="s">
        <v>30</v>
      </c>
      <c r="B48" s="44">
        <v>1689.7324615384618</v>
      </c>
      <c r="C48" s="44">
        <v>710.45783333333338</v>
      </c>
      <c r="D48" s="44">
        <v>2400.1902948717952</v>
      </c>
      <c r="E48" s="28"/>
      <c r="F48" s="44">
        <v>967.0617692307693</v>
      </c>
      <c r="G48" s="44">
        <v>837.56161538461549</v>
      </c>
      <c r="H48" s="44">
        <v>1804.6233846153848</v>
      </c>
      <c r="I48" s="28"/>
      <c r="J48" s="44">
        <v>4204.8136794871798</v>
      </c>
      <c r="K48" s="28"/>
      <c r="L48" s="44">
        <v>10.232153846153848</v>
      </c>
      <c r="M48" s="44">
        <v>72.017923076923083</v>
      </c>
      <c r="N48" s="44">
        <v>91.820794871794874</v>
      </c>
      <c r="O48" s="44">
        <v>19.285423076923074</v>
      </c>
      <c r="P48" s="44">
        <v>381.92499999999995</v>
      </c>
      <c r="Q48" s="44">
        <v>27.897615384615381</v>
      </c>
      <c r="R48" s="44">
        <v>1633.7256153846156</v>
      </c>
      <c r="S48" s="44">
        <v>163.28576923076923</v>
      </c>
      <c r="T48" s="28"/>
      <c r="U48" s="44">
        <v>4.4998461538461543</v>
      </c>
      <c r="V48" s="44">
        <v>17.107923076923079</v>
      </c>
      <c r="W48" s="44">
        <v>0</v>
      </c>
      <c r="X48" s="44">
        <v>6.0379230769230769</v>
      </c>
      <c r="Y48" s="44">
        <v>172.67338461538461</v>
      </c>
      <c r="Z48" s="44">
        <v>12.252692307692307</v>
      </c>
      <c r="AA48" s="44">
        <v>1429.3417692307692</v>
      </c>
      <c r="AB48" s="44">
        <v>162.70984615384614</v>
      </c>
      <c r="AC48" s="52"/>
      <c r="AD48" s="25">
        <f t="shared" ref="AD48" si="41">B48/B44-1</f>
        <v>-7.0857075276807291E-2</v>
      </c>
      <c r="AE48" s="25">
        <f t="shared" ref="AE48" si="42">C48/C44-1</f>
        <v>-0.12413482653508479</v>
      </c>
      <c r="AF48" s="25">
        <f t="shared" ref="AF48" si="43">D48/D44-1</f>
        <v>-8.7290713754519467E-2</v>
      </c>
      <c r="AG48" s="25"/>
      <c r="AH48" s="25">
        <f t="shared" ref="AH48" si="44">F48/F44-1</f>
        <v>5.1443595632141959E-2</v>
      </c>
      <c r="AI48" s="25">
        <f t="shared" ref="AI48" si="45">G48/G44-1</f>
        <v>-0.20120190552977035</v>
      </c>
      <c r="AJ48" s="25">
        <f t="shared" ref="AJ48" si="46">H48/H44-1</f>
        <v>-8.3144224525962929E-2</v>
      </c>
      <c r="AK48" s="25"/>
      <c r="AL48" s="25">
        <f t="shared" ref="AL48" si="47">J48/J44-1</f>
        <v>-8.5515725094810757E-2</v>
      </c>
      <c r="AM48" s="28"/>
      <c r="AN48" s="25">
        <f t="shared" ref="AN48" si="48">B48/B47-1</f>
        <v>-7.3534110076766024E-2</v>
      </c>
      <c r="AO48" s="25">
        <f t="shared" ref="AO48" si="49">C48/C47-1</f>
        <v>4.4770389219752627E-3</v>
      </c>
      <c r="AP48" s="25">
        <f t="shared" ref="AP48" si="50">D48/D47-1</f>
        <v>-5.1734987192510573E-2</v>
      </c>
      <c r="AR48" s="25">
        <f t="shared" ref="AR48" si="51">F48/F47-1</f>
        <v>-2.4358666026265907E-2</v>
      </c>
      <c r="AS48" s="25">
        <f t="shared" ref="AS48" si="52">G48/G47-1</f>
        <v>-2.580690358850668E-2</v>
      </c>
      <c r="AT48" s="25">
        <f t="shared" ref="AT48" si="53">H48/H47-1</f>
        <v>-2.503135698867176E-2</v>
      </c>
      <c r="AV48" s="25">
        <f t="shared" ref="AV48" si="54">J48/J47-1</f>
        <v>-4.0455624928960265E-2</v>
      </c>
      <c r="AW48" s="28"/>
    </row>
    <row r="49" spans="1:49" ht="12.75" customHeight="1">
      <c r="A49" s="45" t="s">
        <v>31</v>
      </c>
      <c r="B49" s="44"/>
      <c r="C49" s="44"/>
      <c r="D49" s="44"/>
      <c r="E49" s="28"/>
      <c r="F49" s="44"/>
      <c r="G49" s="44"/>
      <c r="H49" s="44"/>
      <c r="I49" s="28"/>
      <c r="J49" s="44"/>
      <c r="K49" s="28"/>
      <c r="L49" s="44"/>
      <c r="M49" s="44"/>
      <c r="N49" s="44"/>
      <c r="O49" s="44"/>
      <c r="P49" s="44"/>
      <c r="Q49" s="44"/>
      <c r="R49" s="44"/>
      <c r="S49" s="44"/>
      <c r="T49" s="28"/>
      <c r="U49" s="44"/>
      <c r="V49" s="44"/>
      <c r="W49" s="44"/>
      <c r="X49" s="44"/>
      <c r="Y49" s="44"/>
      <c r="Z49" s="44"/>
      <c r="AA49" s="44"/>
      <c r="AB49" s="44"/>
      <c r="AC49" s="52"/>
      <c r="AD49" s="25"/>
      <c r="AE49" s="25"/>
      <c r="AF49" s="25"/>
      <c r="AG49" s="25"/>
      <c r="AH49" s="25"/>
      <c r="AI49" s="25"/>
      <c r="AJ49" s="25"/>
      <c r="AK49" s="25"/>
      <c r="AL49" s="25"/>
      <c r="AM49" s="28"/>
      <c r="AN49" s="25"/>
      <c r="AO49" s="25"/>
      <c r="AP49" s="25"/>
      <c r="AR49" s="25"/>
      <c r="AS49" s="25"/>
      <c r="AT49" s="25"/>
      <c r="AV49" s="25"/>
      <c r="AW49" s="28"/>
    </row>
    <row r="50" spans="1:49" ht="12.75" customHeight="1">
      <c r="A50" s="45" t="s">
        <v>32</v>
      </c>
      <c r="B50" s="44"/>
      <c r="C50" s="44"/>
      <c r="D50" s="44"/>
      <c r="E50" s="28"/>
      <c r="F50" s="44"/>
      <c r="G50" s="44"/>
      <c r="H50" s="44"/>
      <c r="I50" s="28"/>
      <c r="J50" s="44"/>
      <c r="K50" s="28"/>
      <c r="L50" s="44"/>
      <c r="M50" s="44"/>
      <c r="N50" s="44"/>
      <c r="O50" s="44"/>
      <c r="P50" s="44"/>
      <c r="Q50" s="44"/>
      <c r="R50" s="44"/>
      <c r="S50" s="44"/>
      <c r="T50" s="28"/>
      <c r="U50" s="44"/>
      <c r="V50" s="44"/>
      <c r="W50" s="44"/>
      <c r="X50" s="44"/>
      <c r="Y50" s="44"/>
      <c r="Z50" s="44"/>
      <c r="AA50" s="44"/>
      <c r="AB50" s="44"/>
      <c r="AC50" s="52"/>
      <c r="AD50" s="25"/>
      <c r="AE50" s="25"/>
      <c r="AF50" s="25"/>
      <c r="AG50" s="25"/>
      <c r="AH50" s="25"/>
      <c r="AI50" s="25"/>
      <c r="AJ50" s="25"/>
      <c r="AK50" s="25"/>
      <c r="AL50" s="25"/>
      <c r="AM50" s="28"/>
      <c r="AN50" s="25"/>
      <c r="AO50" s="25"/>
      <c r="AP50" s="25"/>
      <c r="AR50" s="25"/>
      <c r="AS50" s="25"/>
      <c r="AT50" s="25"/>
      <c r="AV50" s="25"/>
      <c r="AW50" s="28"/>
    </row>
    <row r="51" spans="1:49" ht="12.75" customHeight="1">
      <c r="A51" s="45"/>
      <c r="B51" s="44"/>
      <c r="C51" s="44"/>
      <c r="D51" s="44"/>
      <c r="E51" s="28"/>
      <c r="I51" s="28"/>
      <c r="K51" s="28"/>
      <c r="T51" s="28"/>
      <c r="AD51" s="26"/>
      <c r="AE51" s="26"/>
      <c r="AF51" s="26"/>
      <c r="AH51" s="23"/>
      <c r="AI51" s="23"/>
      <c r="AJ51" s="23"/>
      <c r="AL51" s="23"/>
      <c r="AM51" s="28"/>
      <c r="AN51" s="26"/>
      <c r="AO51" s="26"/>
      <c r="AP51" s="26"/>
      <c r="AR51" s="23"/>
      <c r="AS51" s="23"/>
      <c r="AT51" s="23"/>
      <c r="AV51" s="23"/>
      <c r="AW51" s="28"/>
    </row>
    <row r="52" spans="1:49" ht="12.75" customHeight="1">
      <c r="A52" s="46">
        <v>43496</v>
      </c>
      <c r="B52" s="44">
        <v>1743.75</v>
      </c>
      <c r="C52" s="44">
        <v>668.17485000000033</v>
      </c>
      <c r="D52" s="44">
        <v>2411.9248500000003</v>
      </c>
      <c r="E52" s="28"/>
      <c r="F52" s="44">
        <v>872.09979999999985</v>
      </c>
      <c r="G52" s="44">
        <v>982.74040000000002</v>
      </c>
      <c r="H52" s="44">
        <v>1854.8401999999999</v>
      </c>
      <c r="I52" s="28"/>
      <c r="J52" s="44">
        <v>4266.76505</v>
      </c>
      <c r="K52" s="28"/>
      <c r="L52" s="44">
        <v>17.630199999999999</v>
      </c>
      <c r="M52" s="44">
        <v>60.907200000000003</v>
      </c>
      <c r="N52" s="44">
        <v>45.950400000000002</v>
      </c>
      <c r="O52" s="44">
        <v>26.337999999999997</v>
      </c>
      <c r="P52" s="44">
        <v>448.25659999999999</v>
      </c>
      <c r="Q52" s="44">
        <v>47.186650000000007</v>
      </c>
      <c r="R52" s="44">
        <v>1627.8432</v>
      </c>
      <c r="S52" s="44">
        <v>137.8126</v>
      </c>
      <c r="T52" s="28"/>
      <c r="U52" s="44">
        <v>9.0169999999999995</v>
      </c>
      <c r="V52" s="44">
        <v>15.228200000000001</v>
      </c>
      <c r="W52" s="44">
        <v>0</v>
      </c>
      <c r="X52" s="44">
        <v>9.5031999999999996</v>
      </c>
      <c r="Y52" s="44">
        <v>227.55679999999998</v>
      </c>
      <c r="Z52" s="44">
        <v>26.678599999999999</v>
      </c>
      <c r="AA52" s="44">
        <v>1423.0592000000001</v>
      </c>
      <c r="AB52" s="44">
        <v>143.7972</v>
      </c>
      <c r="AC52" s="52"/>
      <c r="AD52" s="29" t="s">
        <v>12</v>
      </c>
      <c r="AE52" s="29" t="s">
        <v>12</v>
      </c>
      <c r="AF52" s="29" t="s">
        <v>12</v>
      </c>
      <c r="AH52" s="29" t="s">
        <v>12</v>
      </c>
      <c r="AI52" s="29" t="s">
        <v>12</v>
      </c>
      <c r="AJ52" s="29" t="s">
        <v>12</v>
      </c>
      <c r="AL52" s="29" t="s">
        <v>12</v>
      </c>
      <c r="AM52" s="28"/>
      <c r="AN52" s="29" t="s">
        <v>12</v>
      </c>
      <c r="AO52" s="29" t="s">
        <v>12</v>
      </c>
      <c r="AP52" s="29" t="s">
        <v>12</v>
      </c>
      <c r="AR52" s="29" t="s">
        <v>12</v>
      </c>
      <c r="AS52" s="29" t="s">
        <v>12</v>
      </c>
      <c r="AT52" s="29" t="s">
        <v>12</v>
      </c>
      <c r="AV52" s="29" t="s">
        <v>12</v>
      </c>
      <c r="AW52" s="28"/>
    </row>
    <row r="53" spans="1:49" ht="12.75" customHeight="1">
      <c r="A53" s="46">
        <v>43524</v>
      </c>
      <c r="B53" s="44">
        <v>1690.3217500000001</v>
      </c>
      <c r="C53" s="44">
        <v>702.17974999999979</v>
      </c>
      <c r="D53" s="44">
        <v>2392.5014999999999</v>
      </c>
      <c r="F53" s="44">
        <v>823.92100000000005</v>
      </c>
      <c r="G53" s="44">
        <v>1002.7169999999999</v>
      </c>
      <c r="H53" s="44">
        <v>1826.6379999999999</v>
      </c>
      <c r="J53" s="44">
        <v>4219.1394999999993</v>
      </c>
      <c r="L53" s="44">
        <v>17.8935</v>
      </c>
      <c r="M53" s="44">
        <v>61.055499999999995</v>
      </c>
      <c r="N53" s="44">
        <v>49.02525</v>
      </c>
      <c r="O53" s="44">
        <v>26.78125</v>
      </c>
      <c r="P53" s="44">
        <v>424.41225000000003</v>
      </c>
      <c r="Q53" s="44">
        <v>44.953749999999999</v>
      </c>
      <c r="R53" s="44">
        <v>1623.1365000000001</v>
      </c>
      <c r="S53" s="44">
        <v>145.24349999999998</v>
      </c>
      <c r="U53" s="44">
        <v>8.9247499999999995</v>
      </c>
      <c r="V53" s="44">
        <v>13.643749999999999</v>
      </c>
      <c r="W53" s="44">
        <v>0</v>
      </c>
      <c r="X53" s="44">
        <v>9.6917500000000008</v>
      </c>
      <c r="Y53" s="44">
        <v>216.50649999999999</v>
      </c>
      <c r="Z53" s="44">
        <v>25.3735</v>
      </c>
      <c r="AA53" s="44">
        <v>1403.2885000000001</v>
      </c>
      <c r="AB53" s="44">
        <v>149.20925</v>
      </c>
      <c r="AD53" s="29" t="s">
        <v>12</v>
      </c>
      <c r="AE53" s="29" t="s">
        <v>12</v>
      </c>
      <c r="AF53" s="29" t="s">
        <v>12</v>
      </c>
      <c r="AH53" s="29" t="s">
        <v>12</v>
      </c>
      <c r="AI53" s="29" t="s">
        <v>12</v>
      </c>
      <c r="AJ53" s="29" t="s">
        <v>12</v>
      </c>
      <c r="AL53" s="29" t="s">
        <v>12</v>
      </c>
      <c r="AN53" s="25">
        <f t="shared" ref="AN53:AN76" si="55">B53/B52-1</f>
        <v>-3.0639856630824358E-2</v>
      </c>
      <c r="AO53" s="25">
        <f t="shared" ref="AO53:AO76" si="56">C53/C52-1</f>
        <v>5.0892217807957607E-2</v>
      </c>
      <c r="AP53" s="25">
        <f t="shared" ref="AP53:AP76" si="57">D53/D52-1</f>
        <v>-8.0530494140397257E-3</v>
      </c>
      <c r="AR53" s="25">
        <f t="shared" ref="AR53:AR76" si="58">F53/F52-1</f>
        <v>-5.5244594712669182E-2</v>
      </c>
      <c r="AS53" s="25">
        <f t="shared" ref="AS53:AS76" si="59">G53/G52-1</f>
        <v>2.0327443544602364E-2</v>
      </c>
      <c r="AT53" s="25">
        <f t="shared" ref="AT53:AT76" si="60">H53/H52-1</f>
        <v>-1.5204652131218577E-2</v>
      </c>
      <c r="AV53" s="25">
        <f t="shared" ref="AV53:AV68" si="61">J53/J52-1</f>
        <v>-1.116198090166709E-2</v>
      </c>
    </row>
    <row r="54" spans="1:49" ht="12.75" customHeight="1">
      <c r="A54" s="46">
        <v>43555</v>
      </c>
      <c r="B54" s="44">
        <v>1719.07125</v>
      </c>
      <c r="C54" s="44">
        <v>728.45775000000003</v>
      </c>
      <c r="D54" s="44">
        <v>2447.529</v>
      </c>
      <c r="E54" s="28"/>
      <c r="F54" s="44">
        <v>856.39750000000004</v>
      </c>
      <c r="G54" s="44">
        <v>1052.4152499999998</v>
      </c>
      <c r="H54" s="44">
        <v>1908.8127499999998</v>
      </c>
      <c r="I54" s="28"/>
      <c r="J54" s="44">
        <v>4356.3417499999996</v>
      </c>
      <c r="K54" s="28"/>
      <c r="L54" s="44">
        <v>17.610750000000003</v>
      </c>
      <c r="M54" s="44">
        <v>60.652750000000005</v>
      </c>
      <c r="N54" s="44">
        <v>49.163499999999999</v>
      </c>
      <c r="O54" s="44">
        <v>29.372</v>
      </c>
      <c r="P54" s="44">
        <v>424.28800000000001</v>
      </c>
      <c r="Q54" s="44">
        <v>42.409749999999995</v>
      </c>
      <c r="R54" s="44">
        <v>1670.4382499999999</v>
      </c>
      <c r="S54" s="44">
        <v>153.59399999999999</v>
      </c>
      <c r="T54" s="28"/>
      <c r="U54" s="44">
        <v>8.9440000000000008</v>
      </c>
      <c r="V54" s="44">
        <v>14.385000000000002</v>
      </c>
      <c r="W54" s="44">
        <v>0</v>
      </c>
      <c r="X54" s="44">
        <v>8.9595000000000002</v>
      </c>
      <c r="Y54" s="44">
        <v>224.57974999999999</v>
      </c>
      <c r="Z54" s="44">
        <v>25.180249999999997</v>
      </c>
      <c r="AA54" s="44">
        <v>1470.1389999999999</v>
      </c>
      <c r="AB54" s="44">
        <v>156.62524999999999</v>
      </c>
      <c r="AC54" s="52"/>
      <c r="AD54" s="29" t="s">
        <v>12</v>
      </c>
      <c r="AE54" s="29" t="s">
        <v>12</v>
      </c>
      <c r="AF54" s="29" t="s">
        <v>12</v>
      </c>
      <c r="AH54" s="29" t="s">
        <v>12</v>
      </c>
      <c r="AI54" s="29" t="s">
        <v>12</v>
      </c>
      <c r="AJ54" s="29" t="s">
        <v>12</v>
      </c>
      <c r="AL54" s="29" t="s">
        <v>12</v>
      </c>
      <c r="AM54" s="28"/>
      <c r="AN54" s="25">
        <f t="shared" si="55"/>
        <v>1.7008300342819194E-2</v>
      </c>
      <c r="AO54" s="25">
        <f t="shared" si="56"/>
        <v>3.7423465999981032E-2</v>
      </c>
      <c r="AP54" s="25">
        <f t="shared" si="57"/>
        <v>2.2999985579946314E-2</v>
      </c>
      <c r="AR54" s="25">
        <f t="shared" si="58"/>
        <v>3.9417007213070177E-2</v>
      </c>
      <c r="AS54" s="25">
        <f t="shared" si="59"/>
        <v>4.956358573755093E-2</v>
      </c>
      <c r="AT54" s="25">
        <f t="shared" si="60"/>
        <v>4.4986883005828204E-2</v>
      </c>
      <c r="AV54" s="25">
        <f t="shared" si="61"/>
        <v>3.2519012466878605E-2</v>
      </c>
      <c r="AW54" s="28"/>
    </row>
    <row r="55" spans="1:49" ht="12.75" customHeight="1">
      <c r="A55" s="46">
        <v>43585</v>
      </c>
      <c r="B55" s="44">
        <v>1769.9467500000001</v>
      </c>
      <c r="C55" s="44">
        <v>678.51316666666662</v>
      </c>
      <c r="D55" s="44">
        <v>2448.4599166666667</v>
      </c>
      <c r="E55" s="28"/>
      <c r="F55" s="44">
        <v>889.14099999999996</v>
      </c>
      <c r="G55" s="44">
        <v>1020.4867499999999</v>
      </c>
      <c r="H55" s="44">
        <v>1909.6277499999999</v>
      </c>
      <c r="I55" s="28"/>
      <c r="J55" s="44">
        <v>4358.0876666666663</v>
      </c>
      <c r="K55" s="28"/>
      <c r="L55" s="44">
        <v>17.208416666666668</v>
      </c>
      <c r="M55" s="44">
        <v>60.140000000000008</v>
      </c>
      <c r="N55" s="44">
        <v>50.057749999999999</v>
      </c>
      <c r="O55" s="44">
        <v>26.236000000000001</v>
      </c>
      <c r="P55" s="44">
        <v>419.13925</v>
      </c>
      <c r="Q55" s="44">
        <v>43.511749999999999</v>
      </c>
      <c r="R55" s="44">
        <v>1672.18175</v>
      </c>
      <c r="S55" s="44">
        <v>159.98499999999999</v>
      </c>
      <c r="T55" s="28"/>
      <c r="U55" s="44">
        <v>9.3712499999999999</v>
      </c>
      <c r="V55" s="44">
        <v>13.674249999999999</v>
      </c>
      <c r="W55" s="44">
        <v>0</v>
      </c>
      <c r="X55" s="44">
        <v>8.5577500000000004</v>
      </c>
      <c r="Y55" s="44">
        <v>219.23900000000003</v>
      </c>
      <c r="Z55" s="44">
        <v>25.121249999999996</v>
      </c>
      <c r="AA55" s="44">
        <v>1472.4815000000001</v>
      </c>
      <c r="AB55" s="44">
        <v>161.18275</v>
      </c>
      <c r="AC55" s="52"/>
      <c r="AD55" s="29" t="s">
        <v>12</v>
      </c>
      <c r="AE55" s="29" t="s">
        <v>12</v>
      </c>
      <c r="AF55" s="29" t="s">
        <v>12</v>
      </c>
      <c r="AH55" s="29" t="s">
        <v>12</v>
      </c>
      <c r="AI55" s="29" t="s">
        <v>12</v>
      </c>
      <c r="AJ55" s="29" t="s">
        <v>12</v>
      </c>
      <c r="AL55" s="29" t="s">
        <v>12</v>
      </c>
      <c r="AM55" s="28"/>
      <c r="AN55" s="25">
        <f t="shared" si="55"/>
        <v>2.9594759379519608E-2</v>
      </c>
      <c r="AO55" s="25">
        <f t="shared" si="56"/>
        <v>-6.8562086590929106E-2</v>
      </c>
      <c r="AP55" s="25">
        <f t="shared" si="57"/>
        <v>3.8034959613009178E-4</v>
      </c>
      <c r="AR55" s="25">
        <f t="shared" si="58"/>
        <v>3.8233997647120654E-2</v>
      </c>
      <c r="AS55" s="25">
        <f t="shared" si="59"/>
        <v>-3.0338309901913552E-2</v>
      </c>
      <c r="AT55" s="25">
        <f t="shared" si="60"/>
        <v>4.2696697200916844E-4</v>
      </c>
      <c r="AV55" s="25">
        <f t="shared" si="61"/>
        <v>4.0077587270714865E-4</v>
      </c>
      <c r="AW55" s="28"/>
    </row>
    <row r="56" spans="1:49" ht="12.75" customHeight="1">
      <c r="A56" s="46">
        <v>43616</v>
      </c>
      <c r="B56" s="44">
        <v>1848.0286000000001</v>
      </c>
      <c r="C56" s="44">
        <v>665.04726666666647</v>
      </c>
      <c r="D56" s="44">
        <v>2513.0758666666666</v>
      </c>
      <c r="E56" s="28"/>
      <c r="F56" s="44">
        <v>897.95540000000005</v>
      </c>
      <c r="G56" s="44">
        <v>1023.8384000000001</v>
      </c>
      <c r="H56" s="44">
        <v>1921.7938000000001</v>
      </c>
      <c r="I56" s="28"/>
      <c r="J56" s="44">
        <v>4434.8696666666665</v>
      </c>
      <c r="K56" s="28"/>
      <c r="L56" s="44">
        <v>18.196066666666667</v>
      </c>
      <c r="M56" s="44">
        <v>59.945</v>
      </c>
      <c r="N56" s="44">
        <v>51.726799999999997</v>
      </c>
      <c r="O56" s="44">
        <v>24.041600000000003</v>
      </c>
      <c r="P56" s="44">
        <v>435.72020000000003</v>
      </c>
      <c r="Q56" s="44">
        <v>39.342800000000004</v>
      </c>
      <c r="R56" s="44">
        <v>1728.8278</v>
      </c>
      <c r="S56" s="44">
        <v>155.27560000000003</v>
      </c>
      <c r="T56" s="28"/>
      <c r="U56" s="44">
        <v>9.402000000000001</v>
      </c>
      <c r="V56" s="44">
        <v>13.021599999999999</v>
      </c>
      <c r="W56" s="44">
        <v>0</v>
      </c>
      <c r="X56" s="44">
        <v>7.9387999999999987</v>
      </c>
      <c r="Y56" s="44">
        <v>227.24099999999999</v>
      </c>
      <c r="Z56" s="44">
        <v>22.971200000000003</v>
      </c>
      <c r="AA56" s="44">
        <v>1481.0148000000002</v>
      </c>
      <c r="AB56" s="44">
        <v>160.20440000000002</v>
      </c>
      <c r="AC56" s="52"/>
      <c r="AD56" s="29" t="s">
        <v>12</v>
      </c>
      <c r="AE56" s="29" t="s">
        <v>12</v>
      </c>
      <c r="AF56" s="29" t="s">
        <v>12</v>
      </c>
      <c r="AH56" s="29" t="s">
        <v>12</v>
      </c>
      <c r="AI56" s="29" t="s">
        <v>12</v>
      </c>
      <c r="AJ56" s="29" t="s">
        <v>12</v>
      </c>
      <c r="AL56" s="29" t="s">
        <v>12</v>
      </c>
      <c r="AM56" s="28"/>
      <c r="AN56" s="25">
        <f t="shared" si="55"/>
        <v>4.4115366747615514E-2</v>
      </c>
      <c r="AO56" s="25">
        <f t="shared" si="56"/>
        <v>-1.9846188197281567E-2</v>
      </c>
      <c r="AP56" s="25">
        <f t="shared" si="57"/>
        <v>2.6390446321036043E-2</v>
      </c>
      <c r="AR56" s="25">
        <f t="shared" si="58"/>
        <v>9.9133883152391356E-3</v>
      </c>
      <c r="AS56" s="25">
        <f t="shared" si="59"/>
        <v>3.2843640547024489E-3</v>
      </c>
      <c r="AT56" s="25">
        <f t="shared" si="60"/>
        <v>6.3709013445161222E-3</v>
      </c>
      <c r="AV56" s="25">
        <f t="shared" si="61"/>
        <v>1.7618277986300335E-2</v>
      </c>
      <c r="AW56" s="28"/>
    </row>
    <row r="57" spans="1:49" ht="12.75" customHeight="1">
      <c r="A57" s="46">
        <v>43646</v>
      </c>
      <c r="B57" s="44">
        <v>1847.2792500000003</v>
      </c>
      <c r="C57" s="44">
        <v>735.01958333333346</v>
      </c>
      <c r="D57" s="44">
        <v>2582.2988333333337</v>
      </c>
      <c r="E57" s="28"/>
      <c r="F57" s="44">
        <v>877.34375</v>
      </c>
      <c r="G57" s="44">
        <v>1086.5612499999997</v>
      </c>
      <c r="H57" s="44">
        <v>1963.9049999999997</v>
      </c>
      <c r="I57" s="28"/>
      <c r="J57" s="44">
        <v>4546.203833333333</v>
      </c>
      <c r="K57" s="28"/>
      <c r="L57" s="44">
        <v>18.820499999999999</v>
      </c>
      <c r="M57" s="44">
        <v>61.295000000000002</v>
      </c>
      <c r="N57" s="44">
        <v>48.353250000000003</v>
      </c>
      <c r="O57" s="44">
        <v>24.993500000000001</v>
      </c>
      <c r="P57" s="44">
        <v>458.90125</v>
      </c>
      <c r="Q57" s="44">
        <v>40.918083333333335</v>
      </c>
      <c r="R57" s="44">
        <v>1776.2447500000001</v>
      </c>
      <c r="S57" s="44">
        <v>152.77250000000001</v>
      </c>
      <c r="T57" s="28"/>
      <c r="U57" s="44">
        <v>9.3507499999999997</v>
      </c>
      <c r="V57" s="44">
        <v>13.5625</v>
      </c>
      <c r="W57" s="44">
        <v>0</v>
      </c>
      <c r="X57" s="44">
        <v>9.6509999999999998</v>
      </c>
      <c r="Y57" s="44">
        <v>238.44049999999999</v>
      </c>
      <c r="Z57" s="44">
        <v>22.402750000000001</v>
      </c>
      <c r="AA57" s="44">
        <v>1509.5352499999999</v>
      </c>
      <c r="AB57" s="44">
        <v>160.96224999999998</v>
      </c>
      <c r="AC57" s="52"/>
      <c r="AD57" s="29" t="s">
        <v>12</v>
      </c>
      <c r="AE57" s="29" t="s">
        <v>12</v>
      </c>
      <c r="AF57" s="29" t="s">
        <v>12</v>
      </c>
      <c r="AH57" s="29" t="s">
        <v>12</v>
      </c>
      <c r="AI57" s="29" t="s">
        <v>12</v>
      </c>
      <c r="AJ57" s="29" t="s">
        <v>12</v>
      </c>
      <c r="AL57" s="29" t="s">
        <v>12</v>
      </c>
      <c r="AM57" s="28"/>
      <c r="AN57" s="25">
        <f t="shared" si="55"/>
        <v>-4.0548614886148915E-4</v>
      </c>
      <c r="AO57" s="25">
        <f t="shared" si="56"/>
        <v>0.10521405044994858</v>
      </c>
      <c r="AP57" s="25">
        <f t="shared" si="57"/>
        <v>2.7545116160175631E-2</v>
      </c>
      <c r="AR57" s="25">
        <f t="shared" si="58"/>
        <v>-2.2953979674268932E-2</v>
      </c>
      <c r="AS57" s="25">
        <f t="shared" si="59"/>
        <v>6.1262451183702105E-2</v>
      </c>
      <c r="AT57" s="25">
        <f t="shared" si="60"/>
        <v>2.1912444508874751E-2</v>
      </c>
      <c r="AV57" s="25">
        <f t="shared" si="61"/>
        <v>2.5104270257021444E-2</v>
      </c>
      <c r="AW57" s="28"/>
    </row>
    <row r="58" spans="1:49" ht="12.75" customHeight="1">
      <c r="A58" s="46">
        <v>43677</v>
      </c>
      <c r="B58" s="44">
        <v>1837.7350000000001</v>
      </c>
      <c r="C58" s="44">
        <v>716.20599999999968</v>
      </c>
      <c r="D58" s="44">
        <v>2553.9409999999998</v>
      </c>
      <c r="E58" s="28"/>
      <c r="F58" s="44">
        <v>874.9251999999999</v>
      </c>
      <c r="G58" s="44">
        <v>1080.836</v>
      </c>
      <c r="H58" s="44">
        <v>1955.7611999999999</v>
      </c>
      <c r="I58" s="28"/>
      <c r="J58" s="44">
        <v>4509.7021999999997</v>
      </c>
      <c r="K58" s="28"/>
      <c r="L58" s="44">
        <v>17.824599999999997</v>
      </c>
      <c r="M58" s="44">
        <v>63.896999999999998</v>
      </c>
      <c r="N58" s="44">
        <v>55.576799999999999</v>
      </c>
      <c r="O58" s="44">
        <v>23.755199999999999</v>
      </c>
      <c r="P58" s="44">
        <v>451.19640000000004</v>
      </c>
      <c r="Q58" s="44">
        <v>39.056800000000003</v>
      </c>
      <c r="R58" s="44">
        <v>1746.1434000000002</v>
      </c>
      <c r="S58" s="44">
        <v>156.49080000000001</v>
      </c>
      <c r="T58" s="28"/>
      <c r="U58" s="44">
        <v>9.2493999999999996</v>
      </c>
      <c r="V58" s="44">
        <v>13.9244</v>
      </c>
      <c r="W58" s="44">
        <v>0</v>
      </c>
      <c r="X58" s="44">
        <v>8.5659999999999989</v>
      </c>
      <c r="Y58" s="44">
        <v>251.50639999999999</v>
      </c>
      <c r="Z58" s="44">
        <v>21.198799999999999</v>
      </c>
      <c r="AA58" s="44">
        <v>1484.3852000000002</v>
      </c>
      <c r="AB58" s="44">
        <v>166.93100000000001</v>
      </c>
      <c r="AC58" s="52"/>
      <c r="AD58" s="29" t="s">
        <v>12</v>
      </c>
      <c r="AE58" s="29" t="s">
        <v>12</v>
      </c>
      <c r="AF58" s="29" t="s">
        <v>12</v>
      </c>
      <c r="AH58" s="29" t="s">
        <v>12</v>
      </c>
      <c r="AI58" s="29" t="s">
        <v>12</v>
      </c>
      <c r="AJ58" s="29" t="s">
        <v>12</v>
      </c>
      <c r="AL58" s="29" t="s">
        <v>12</v>
      </c>
      <c r="AM58" s="28"/>
      <c r="AN58" s="25">
        <f t="shared" si="55"/>
        <v>-5.1666525242461958E-3</v>
      </c>
      <c r="AO58" s="25">
        <f t="shared" si="56"/>
        <v>-2.5596030037749018E-2</v>
      </c>
      <c r="AP58" s="25">
        <f t="shared" si="57"/>
        <v>-1.0981623415260766E-2</v>
      </c>
      <c r="AR58" s="25">
        <f t="shared" si="58"/>
        <v>-2.7566731967944014E-3</v>
      </c>
      <c r="AS58" s="25">
        <f t="shared" si="59"/>
        <v>-5.2691461249880778E-3</v>
      </c>
      <c r="AT58" s="25">
        <f t="shared" si="60"/>
        <v>-4.1467382587242474E-3</v>
      </c>
      <c r="AV58" s="25">
        <f t="shared" si="61"/>
        <v>-8.0290358003085593E-3</v>
      </c>
      <c r="AW58" s="28"/>
    </row>
    <row r="59" spans="1:49" ht="12.75" customHeight="1">
      <c r="A59" s="46">
        <v>43708</v>
      </c>
      <c r="B59" s="44">
        <v>1888.2320000000002</v>
      </c>
      <c r="C59" s="44">
        <v>743.9242499999998</v>
      </c>
      <c r="D59" s="44">
        <v>2632.15625</v>
      </c>
      <c r="E59" s="28"/>
      <c r="F59" s="44">
        <v>899.56600000000003</v>
      </c>
      <c r="G59" s="44">
        <v>1099.9255000000001</v>
      </c>
      <c r="H59" s="44">
        <v>1999.4915000000001</v>
      </c>
      <c r="I59" s="28"/>
      <c r="J59" s="44">
        <v>4631.6477500000001</v>
      </c>
      <c r="K59" s="28"/>
      <c r="L59" s="44">
        <v>17.978500000000004</v>
      </c>
      <c r="M59" s="44">
        <v>63.469499999999996</v>
      </c>
      <c r="N59" s="44">
        <v>56.476500000000001</v>
      </c>
      <c r="O59" s="44">
        <v>24.263500000000001</v>
      </c>
      <c r="P59" s="44">
        <v>475.46550000000002</v>
      </c>
      <c r="Q59" s="44">
        <v>39.391500000000001</v>
      </c>
      <c r="R59" s="44">
        <v>1794.7067500000001</v>
      </c>
      <c r="S59" s="44">
        <v>160.40449999999998</v>
      </c>
      <c r="T59" s="28"/>
      <c r="U59" s="44">
        <v>8.816749999999999</v>
      </c>
      <c r="V59" s="44">
        <v>13.855499999999999</v>
      </c>
      <c r="W59" s="44">
        <v>0</v>
      </c>
      <c r="X59" s="44">
        <v>7.9070000000000009</v>
      </c>
      <c r="Y59" s="44">
        <v>253.87875</v>
      </c>
      <c r="Z59" s="44">
        <v>20.938749999999999</v>
      </c>
      <c r="AA59" s="44">
        <v>1527.2155</v>
      </c>
      <c r="AB59" s="44">
        <v>166.87925000000001</v>
      </c>
      <c r="AC59" s="52"/>
      <c r="AD59" s="29" t="s">
        <v>12</v>
      </c>
      <c r="AE59" s="29" t="s">
        <v>12</v>
      </c>
      <c r="AF59" s="29" t="s">
        <v>12</v>
      </c>
      <c r="AH59" s="29" t="s">
        <v>12</v>
      </c>
      <c r="AI59" s="29" t="s">
        <v>12</v>
      </c>
      <c r="AJ59" s="29" t="s">
        <v>12</v>
      </c>
      <c r="AL59" s="29" t="s">
        <v>12</v>
      </c>
      <c r="AM59" s="28"/>
      <c r="AN59" s="25">
        <f t="shared" si="55"/>
        <v>2.7477846370668191E-2</v>
      </c>
      <c r="AO59" s="25">
        <f t="shared" si="56"/>
        <v>3.8701504874296244E-2</v>
      </c>
      <c r="AP59" s="25">
        <f t="shared" si="57"/>
        <v>3.0625315933296982E-2</v>
      </c>
      <c r="AR59" s="25">
        <f t="shared" si="58"/>
        <v>2.8163321847399114E-2</v>
      </c>
      <c r="AS59" s="25">
        <f t="shared" si="59"/>
        <v>1.7661791428116747E-2</v>
      </c>
      <c r="AT59" s="25">
        <f t="shared" si="60"/>
        <v>2.235973389798307E-2</v>
      </c>
      <c r="AV59" s="25">
        <f t="shared" si="61"/>
        <v>2.7040710138243718E-2</v>
      </c>
      <c r="AW59" s="28"/>
    </row>
    <row r="60" spans="1:49" ht="12.75" customHeight="1">
      <c r="A60" s="46">
        <v>43738</v>
      </c>
      <c r="B60" s="44">
        <v>1902.6869999999999</v>
      </c>
      <c r="C60" s="44">
        <v>722.07475000000022</v>
      </c>
      <c r="D60" s="44">
        <v>2624.7617500000001</v>
      </c>
      <c r="E60" s="28"/>
      <c r="F60" s="44">
        <v>944.95974999999999</v>
      </c>
      <c r="G60" s="44">
        <v>1062.6922500000001</v>
      </c>
      <c r="H60" s="44">
        <v>2007.652</v>
      </c>
      <c r="I60" s="28"/>
      <c r="J60" s="44">
        <v>4632.4137499999997</v>
      </c>
      <c r="K60" s="28"/>
      <c r="L60" s="44">
        <v>18.148500000000002</v>
      </c>
      <c r="M60" s="44">
        <v>64.566000000000003</v>
      </c>
      <c r="N60" s="44">
        <v>58.596000000000004</v>
      </c>
      <c r="O60" s="44">
        <v>25.520250000000001</v>
      </c>
      <c r="P60" s="44">
        <v>480.98575</v>
      </c>
      <c r="Q60" s="44">
        <v>41.269749999999995</v>
      </c>
      <c r="R60" s="44">
        <v>1775.6234999999999</v>
      </c>
      <c r="S60" s="44">
        <v>160.05199999999999</v>
      </c>
      <c r="T60" s="28"/>
      <c r="U60" s="44">
        <v>8.8882500000000011</v>
      </c>
      <c r="V60" s="44">
        <v>14.396750000000001</v>
      </c>
      <c r="W60" s="44">
        <v>0.44900000000000001</v>
      </c>
      <c r="X60" s="44">
        <v>7.8622500000000004</v>
      </c>
      <c r="Y60" s="44">
        <v>244.76799999999997</v>
      </c>
      <c r="Z60" s="44">
        <v>22.904499999999999</v>
      </c>
      <c r="AA60" s="44">
        <v>1543.1034999999997</v>
      </c>
      <c r="AB60" s="44">
        <v>165.27975000000001</v>
      </c>
      <c r="AC60" s="52"/>
      <c r="AD60" s="29" t="s">
        <v>12</v>
      </c>
      <c r="AE60" s="29" t="s">
        <v>12</v>
      </c>
      <c r="AF60" s="29" t="s">
        <v>12</v>
      </c>
      <c r="AH60" s="29" t="s">
        <v>12</v>
      </c>
      <c r="AI60" s="29" t="s">
        <v>12</v>
      </c>
      <c r="AJ60" s="29" t="s">
        <v>12</v>
      </c>
      <c r="AL60" s="29" t="s">
        <v>12</v>
      </c>
      <c r="AM60" s="28"/>
      <c r="AN60" s="25">
        <f t="shared" si="55"/>
        <v>7.6553093052122989E-3</v>
      </c>
      <c r="AO60" s="25">
        <f t="shared" si="56"/>
        <v>-2.9370597880092775E-2</v>
      </c>
      <c r="AP60" s="25">
        <f t="shared" si="57"/>
        <v>-2.8092937111920957E-3</v>
      </c>
      <c r="AR60" s="25">
        <f t="shared" si="58"/>
        <v>5.04618338176408E-2</v>
      </c>
      <c r="AS60" s="25">
        <f t="shared" si="59"/>
        <v>-3.3850701706615527E-2</v>
      </c>
      <c r="AT60" s="25">
        <f t="shared" si="60"/>
        <v>4.081287667389466E-3</v>
      </c>
      <c r="AV60" s="25">
        <f t="shared" si="61"/>
        <v>1.6538390683962234E-4</v>
      </c>
      <c r="AW60" s="28"/>
    </row>
    <row r="61" spans="1:49" ht="12.75" customHeight="1">
      <c r="A61" s="46">
        <v>43769</v>
      </c>
      <c r="B61" s="44">
        <v>1821.9253999999999</v>
      </c>
      <c r="C61" s="44">
        <v>815.01140000000009</v>
      </c>
      <c r="D61" s="44">
        <v>2636.9367999999999</v>
      </c>
      <c r="E61" s="28"/>
      <c r="F61" s="44">
        <v>892.43110000000001</v>
      </c>
      <c r="G61" s="44">
        <v>1111.1641999999999</v>
      </c>
      <c r="H61" s="44">
        <v>2003.5953</v>
      </c>
      <c r="I61" s="28"/>
      <c r="J61" s="44">
        <v>4640.5321000000004</v>
      </c>
      <c r="K61" s="28"/>
      <c r="L61" s="44">
        <v>18.854400000000002</v>
      </c>
      <c r="M61" s="44">
        <v>63.658000000000001</v>
      </c>
      <c r="N61" s="44">
        <v>55.553000000000004</v>
      </c>
      <c r="O61" s="44">
        <v>21.421600000000002</v>
      </c>
      <c r="P61" s="44">
        <v>499.48940000000005</v>
      </c>
      <c r="Q61" s="44">
        <v>43.973999999999997</v>
      </c>
      <c r="R61" s="44">
        <v>1769.1614</v>
      </c>
      <c r="S61" s="44">
        <v>164.82499999999999</v>
      </c>
      <c r="T61" s="28"/>
      <c r="U61" s="44">
        <v>8.9543999999999997</v>
      </c>
      <c r="V61" s="44">
        <v>13.540999999999997</v>
      </c>
      <c r="W61" s="44">
        <v>0.42549999999999999</v>
      </c>
      <c r="X61" s="44">
        <v>7.5055999999999994</v>
      </c>
      <c r="Y61" s="44">
        <v>242.89080000000001</v>
      </c>
      <c r="Z61" s="44">
        <v>25.640599999999999</v>
      </c>
      <c r="AA61" s="44">
        <v>1544.6536000000001</v>
      </c>
      <c r="AB61" s="44">
        <v>159.9838</v>
      </c>
      <c r="AC61" s="52"/>
      <c r="AD61" s="29" t="s">
        <v>12</v>
      </c>
      <c r="AE61" s="29" t="s">
        <v>12</v>
      </c>
      <c r="AF61" s="29" t="s">
        <v>12</v>
      </c>
      <c r="AH61" s="29" t="s">
        <v>12</v>
      </c>
      <c r="AI61" s="29" t="s">
        <v>12</v>
      </c>
      <c r="AJ61" s="29" t="s">
        <v>12</v>
      </c>
      <c r="AL61" s="29" t="s">
        <v>12</v>
      </c>
      <c r="AM61" s="28"/>
      <c r="AN61" s="25">
        <f t="shared" si="55"/>
        <v>-4.2446077573452756E-2</v>
      </c>
      <c r="AO61" s="25">
        <f t="shared" si="56"/>
        <v>0.12870779652660591</v>
      </c>
      <c r="AP61" s="25">
        <f t="shared" si="57"/>
        <v>4.6385352880122799E-3</v>
      </c>
      <c r="AR61" s="25">
        <f t="shared" si="58"/>
        <v>-5.5588240663160482E-2</v>
      </c>
      <c r="AS61" s="25">
        <f t="shared" si="59"/>
        <v>4.5612405661187294E-2</v>
      </c>
      <c r="AT61" s="25">
        <f t="shared" si="60"/>
        <v>-2.0206191112802641E-3</v>
      </c>
      <c r="AV61" s="25">
        <f t="shared" si="61"/>
        <v>1.7525096932458073E-3</v>
      </c>
      <c r="AW61" s="28"/>
    </row>
    <row r="62" spans="1:49" ht="12.75" customHeight="1">
      <c r="A62" s="46">
        <v>43799</v>
      </c>
      <c r="B62" s="44">
        <v>1822.3492500000002</v>
      </c>
      <c r="C62" s="44">
        <v>847.17475000000059</v>
      </c>
      <c r="D62" s="44">
        <v>2669.5240000000008</v>
      </c>
      <c r="E62" s="28"/>
      <c r="F62" s="44">
        <v>883.0145</v>
      </c>
      <c r="G62" s="44">
        <v>1150.1595000000002</v>
      </c>
      <c r="H62" s="44">
        <v>2033.1740000000002</v>
      </c>
      <c r="I62" s="28"/>
      <c r="J62" s="44">
        <v>4702.6980000000012</v>
      </c>
      <c r="K62" s="28"/>
      <c r="L62" s="44">
        <v>18.378250000000001</v>
      </c>
      <c r="M62" s="44">
        <v>66.628250000000008</v>
      </c>
      <c r="N62" s="44">
        <v>55.158749999999998</v>
      </c>
      <c r="O62" s="44">
        <v>21.404999999999998</v>
      </c>
      <c r="P62" s="44">
        <v>515.57899999999995</v>
      </c>
      <c r="Q62" s="44">
        <v>47.031749999999995</v>
      </c>
      <c r="R62" s="44">
        <v>1780.8390000000002</v>
      </c>
      <c r="S62" s="44">
        <v>164.50400000000002</v>
      </c>
      <c r="T62" s="28"/>
      <c r="U62" s="44">
        <v>8.7602499999999992</v>
      </c>
      <c r="V62" s="44">
        <v>14.0245</v>
      </c>
      <c r="W62" s="44">
        <v>0</v>
      </c>
      <c r="X62" s="44">
        <v>7.9112499999999999</v>
      </c>
      <c r="Y62" s="44">
        <v>269.67849999999999</v>
      </c>
      <c r="Z62" s="44">
        <v>26.450249999999997</v>
      </c>
      <c r="AA62" s="44">
        <v>1544.8320000000001</v>
      </c>
      <c r="AB62" s="44">
        <v>161.51724999999999</v>
      </c>
      <c r="AC62" s="52"/>
      <c r="AD62" s="29" t="s">
        <v>12</v>
      </c>
      <c r="AE62" s="29" t="s">
        <v>12</v>
      </c>
      <c r="AF62" s="29" t="s">
        <v>12</v>
      </c>
      <c r="AH62" s="29" t="s">
        <v>12</v>
      </c>
      <c r="AI62" s="29" t="s">
        <v>12</v>
      </c>
      <c r="AJ62" s="29" t="s">
        <v>12</v>
      </c>
      <c r="AL62" s="29" t="s">
        <v>12</v>
      </c>
      <c r="AM62" s="28"/>
      <c r="AN62" s="25">
        <f t="shared" si="55"/>
        <v>2.3263850429899868E-4</v>
      </c>
      <c r="AO62" s="25">
        <f t="shared" si="56"/>
        <v>3.9463681121516103E-2</v>
      </c>
      <c r="AP62" s="25">
        <f t="shared" si="57"/>
        <v>1.2357975359895246E-2</v>
      </c>
      <c r="AR62" s="25">
        <f t="shared" si="58"/>
        <v>-1.0551626898704036E-2</v>
      </c>
      <c r="AS62" s="25">
        <f t="shared" si="59"/>
        <v>3.5094093204226962E-2</v>
      </c>
      <c r="AT62" s="25">
        <f t="shared" si="60"/>
        <v>1.476281163167048E-2</v>
      </c>
      <c r="AV62" s="25">
        <f t="shared" si="61"/>
        <v>1.3396287033549559E-2</v>
      </c>
      <c r="AW62" s="28"/>
    </row>
    <row r="63" spans="1:49" ht="12.75" customHeight="1">
      <c r="A63" s="46">
        <v>43830</v>
      </c>
      <c r="B63" s="44">
        <v>1758.0485000000001</v>
      </c>
      <c r="C63" s="44">
        <v>927.31499999999983</v>
      </c>
      <c r="D63" s="44">
        <v>2685.3634999999999</v>
      </c>
      <c r="E63" s="28"/>
      <c r="F63" s="44">
        <v>896.74324999999999</v>
      </c>
      <c r="G63" s="44">
        <v>1201.4347499999999</v>
      </c>
      <c r="H63" s="44">
        <v>2098.1779999999999</v>
      </c>
      <c r="I63" s="28"/>
      <c r="J63" s="44">
        <v>4783.5414999999994</v>
      </c>
      <c r="K63" s="28"/>
      <c r="L63" s="44">
        <v>16.50375</v>
      </c>
      <c r="M63" s="44">
        <v>61.33625</v>
      </c>
      <c r="N63" s="44">
        <v>50.730500000000006</v>
      </c>
      <c r="O63" s="44">
        <v>21.064</v>
      </c>
      <c r="P63" s="44">
        <v>535.16100000000006</v>
      </c>
      <c r="Q63" s="44">
        <v>46.510750000000002</v>
      </c>
      <c r="R63" s="44">
        <v>1794.752</v>
      </c>
      <c r="S63" s="44">
        <v>159.30524999999997</v>
      </c>
      <c r="T63" s="28"/>
      <c r="U63" s="44">
        <v>8.8079999999999998</v>
      </c>
      <c r="V63" s="44">
        <v>14.100999999999999</v>
      </c>
      <c r="W63" s="44">
        <v>0</v>
      </c>
      <c r="X63" s="44">
        <v>7.6489999999999991</v>
      </c>
      <c r="Y63" s="44">
        <v>291.0455</v>
      </c>
      <c r="Z63" s="44">
        <v>27.389250000000001</v>
      </c>
      <c r="AA63" s="44">
        <v>1585.08575</v>
      </c>
      <c r="AB63" s="44">
        <v>164.09950000000003</v>
      </c>
      <c r="AC63" s="52"/>
      <c r="AD63" s="29" t="s">
        <v>12</v>
      </c>
      <c r="AE63" s="29" t="s">
        <v>12</v>
      </c>
      <c r="AF63" s="29" t="s">
        <v>12</v>
      </c>
      <c r="AH63" s="29" t="s">
        <v>12</v>
      </c>
      <c r="AI63" s="29" t="s">
        <v>12</v>
      </c>
      <c r="AJ63" s="29" t="s">
        <v>12</v>
      </c>
      <c r="AL63" s="29" t="s">
        <v>12</v>
      </c>
      <c r="AM63" s="28"/>
      <c r="AN63" s="25">
        <f t="shared" si="55"/>
        <v>-3.5284537253218673E-2</v>
      </c>
      <c r="AO63" s="25">
        <f t="shared" si="56"/>
        <v>9.4597071029323354E-2</v>
      </c>
      <c r="AP63" s="25">
        <f t="shared" si="57"/>
        <v>5.9334548031779732E-3</v>
      </c>
      <c r="AR63" s="25">
        <f t="shared" si="58"/>
        <v>1.5547592933071952E-2</v>
      </c>
      <c r="AS63" s="25">
        <f t="shared" si="59"/>
        <v>4.4580990723460223E-2</v>
      </c>
      <c r="AT63" s="25">
        <f t="shared" si="60"/>
        <v>3.1971685650121318E-2</v>
      </c>
      <c r="AV63" s="25">
        <f t="shared" si="61"/>
        <v>1.7190876386278253E-2</v>
      </c>
      <c r="AW63" s="28"/>
    </row>
    <row r="64" spans="1:49" ht="12.75" customHeight="1">
      <c r="A64" s="46">
        <v>43861</v>
      </c>
      <c r="B64" s="44">
        <v>1782.1109999999999</v>
      </c>
      <c r="C64" s="44">
        <v>737.08639999999968</v>
      </c>
      <c r="D64" s="44">
        <v>2519.1973999999996</v>
      </c>
      <c r="E64" s="28"/>
      <c r="F64" s="44">
        <v>884.98059999999998</v>
      </c>
      <c r="G64" s="44">
        <v>1013.9393999999999</v>
      </c>
      <c r="H64" s="44">
        <v>1898.9199999999998</v>
      </c>
      <c r="I64" s="28"/>
      <c r="J64" s="44">
        <v>4418.1173999999992</v>
      </c>
      <c r="K64" s="28"/>
      <c r="L64" s="44">
        <v>16.029600000000002</v>
      </c>
      <c r="M64" s="44">
        <v>59.6892</v>
      </c>
      <c r="N64" s="44">
        <v>58.661199999999994</v>
      </c>
      <c r="O64" s="44">
        <v>21.921599999999998</v>
      </c>
      <c r="P64" s="44">
        <v>511.45740000000006</v>
      </c>
      <c r="Q64" s="44">
        <v>44.608599999999996</v>
      </c>
      <c r="R64" s="44">
        <v>1643.7651999999998</v>
      </c>
      <c r="S64" s="44">
        <v>163.06460000000001</v>
      </c>
      <c r="T64" s="28"/>
      <c r="U64" s="44">
        <v>9.3344000000000023</v>
      </c>
      <c r="V64" s="44">
        <v>13.419</v>
      </c>
      <c r="W64" s="44">
        <v>0</v>
      </c>
      <c r="X64" s="44">
        <v>7.0922000000000001</v>
      </c>
      <c r="Y64" s="44">
        <v>267.76679999999999</v>
      </c>
      <c r="Z64" s="44">
        <v>27.128</v>
      </c>
      <c r="AA64" s="44">
        <v>1412.5822000000001</v>
      </c>
      <c r="AB64" s="44">
        <v>161.59739999999999</v>
      </c>
      <c r="AC64" s="52"/>
      <c r="AD64" s="25">
        <f t="shared" ref="AD64:AD76" si="62">B64/B52-1</f>
        <v>2.1999139784946165E-2</v>
      </c>
      <c r="AE64" s="25">
        <f t="shared" ref="AE64:AE76" si="63">C64/C52-1</f>
        <v>0.10313400751315216</v>
      </c>
      <c r="AF64" s="25">
        <f t="shared" ref="AF64:AF76" si="64">D64/D52-1</f>
        <v>4.4475908940529107E-2</v>
      </c>
      <c r="AH64" s="25">
        <f t="shared" ref="AH64:AH76" si="65">F64/F52-1</f>
        <v>1.4769869228269616E-2</v>
      </c>
      <c r="AI64" s="25">
        <f t="shared" ref="AI64:AI76" si="66">G64/G52-1</f>
        <v>3.1746939476589908E-2</v>
      </c>
      <c r="AJ64" s="25">
        <f t="shared" ref="AJ64:AJ76" si="67">H64/H52-1</f>
        <v>2.3764742644676318E-2</v>
      </c>
      <c r="AL64" s="25">
        <f t="shared" ref="AL64:AL75" si="68">J64/J52-1</f>
        <v>3.5472389087840561E-2</v>
      </c>
      <c r="AM64" s="28"/>
      <c r="AN64" s="25">
        <f t="shared" si="55"/>
        <v>1.3687051295797392E-2</v>
      </c>
      <c r="AO64" s="25">
        <f t="shared" si="56"/>
        <v>-0.20513913826477537</v>
      </c>
      <c r="AP64" s="25">
        <f t="shared" si="57"/>
        <v>-6.1878438431147376E-2</v>
      </c>
      <c r="AR64" s="25">
        <f t="shared" si="58"/>
        <v>-1.3117076710641551E-2</v>
      </c>
      <c r="AS64" s="25">
        <f t="shared" si="59"/>
        <v>-0.15605953631689118</v>
      </c>
      <c r="AT64" s="25">
        <f t="shared" si="60"/>
        <v>-9.4967157219263632E-2</v>
      </c>
      <c r="AV64" s="25">
        <f t="shared" si="61"/>
        <v>-7.639195771584717E-2</v>
      </c>
      <c r="AW64" s="28"/>
    </row>
    <row r="65" spans="1:49" ht="12.75" customHeight="1">
      <c r="A65" s="46">
        <v>43890</v>
      </c>
      <c r="B65" s="44">
        <v>1885.7414999999999</v>
      </c>
      <c r="C65" s="44">
        <v>742.81474999999978</v>
      </c>
      <c r="D65" s="44">
        <v>2628.5562499999996</v>
      </c>
      <c r="E65" s="28"/>
      <c r="F65" s="44">
        <v>916.53674999999998</v>
      </c>
      <c r="G65" s="44">
        <v>1051.51325</v>
      </c>
      <c r="H65" s="44">
        <v>1968.05</v>
      </c>
      <c r="I65" s="28"/>
      <c r="J65" s="44">
        <v>4596.6062499999998</v>
      </c>
      <c r="K65" s="28"/>
      <c r="L65" s="44">
        <v>17.212250000000001</v>
      </c>
      <c r="M65" s="44">
        <v>66.078000000000003</v>
      </c>
      <c r="N65" s="44">
        <v>60.638000000000005</v>
      </c>
      <c r="O65" s="44">
        <v>26.412000000000003</v>
      </c>
      <c r="P65" s="44">
        <v>532.92250000000001</v>
      </c>
      <c r="Q65" s="44">
        <v>45.881249999999994</v>
      </c>
      <c r="R65" s="44">
        <v>1711.6462499999998</v>
      </c>
      <c r="S65" s="44">
        <v>167.76599999999999</v>
      </c>
      <c r="T65" s="28"/>
      <c r="U65" s="44">
        <v>9.1547499999999999</v>
      </c>
      <c r="V65" s="44">
        <v>13.771500000000001</v>
      </c>
      <c r="W65" s="44">
        <v>0</v>
      </c>
      <c r="X65" s="44">
        <v>6.9039999999999999</v>
      </c>
      <c r="Y65" s="44">
        <v>274.697</v>
      </c>
      <c r="Z65" s="44">
        <v>28.391999999999996</v>
      </c>
      <c r="AA65" s="44">
        <v>1474.9647500000001</v>
      </c>
      <c r="AB65" s="44">
        <v>160.166</v>
      </c>
      <c r="AC65" s="52"/>
      <c r="AD65" s="25">
        <f t="shared" si="62"/>
        <v>0.11561097761417294</v>
      </c>
      <c r="AE65" s="25">
        <f t="shared" si="63"/>
        <v>5.7869797583880667E-2</v>
      </c>
      <c r="AF65" s="25">
        <f t="shared" si="64"/>
        <v>9.8664410450735263E-2</v>
      </c>
      <c r="AH65" s="25">
        <f t="shared" si="65"/>
        <v>0.11240853188594535</v>
      </c>
      <c r="AI65" s="25">
        <f t="shared" si="66"/>
        <v>4.8664029830949307E-2</v>
      </c>
      <c r="AJ65" s="25">
        <f t="shared" si="67"/>
        <v>7.7416543398308724E-2</v>
      </c>
      <c r="AL65" s="25">
        <f t="shared" si="68"/>
        <v>8.9465340029643681E-2</v>
      </c>
      <c r="AM65" s="28"/>
      <c r="AN65" s="25">
        <f t="shared" si="55"/>
        <v>5.8150418239941271E-2</v>
      </c>
      <c r="AO65" s="25">
        <f t="shared" si="56"/>
        <v>7.7716126630476001E-3</v>
      </c>
      <c r="AP65" s="25">
        <f t="shared" si="57"/>
        <v>4.3410194850153516E-2</v>
      </c>
      <c r="AR65" s="25">
        <f t="shared" si="58"/>
        <v>3.5657448310166373E-2</v>
      </c>
      <c r="AS65" s="25">
        <f t="shared" si="59"/>
        <v>3.7057293562120286E-2</v>
      </c>
      <c r="AT65" s="25">
        <f t="shared" si="60"/>
        <v>3.6404903840077552E-2</v>
      </c>
      <c r="AV65" s="25">
        <f t="shared" si="61"/>
        <v>4.0399299937118105E-2</v>
      </c>
      <c r="AW65" s="28"/>
    </row>
    <row r="66" spans="1:49" ht="12.75" customHeight="1">
      <c r="A66" s="46">
        <v>43921</v>
      </c>
      <c r="B66" s="44">
        <v>2066.8739999999998</v>
      </c>
      <c r="C66" s="44">
        <v>889.18799999999919</v>
      </c>
      <c r="D66" s="44">
        <v>2956.061999999999</v>
      </c>
      <c r="E66" s="28"/>
      <c r="F66" s="44">
        <v>1054.3892499999999</v>
      </c>
      <c r="G66" s="44">
        <v>1210.2697500000002</v>
      </c>
      <c r="H66" s="44">
        <v>2264.6590000000001</v>
      </c>
      <c r="I66" s="28"/>
      <c r="J66" s="44">
        <v>5220.7209999999995</v>
      </c>
      <c r="K66" s="28"/>
      <c r="L66" s="44">
        <v>19.12125</v>
      </c>
      <c r="M66" s="44">
        <v>69.139499999999998</v>
      </c>
      <c r="N66" s="44">
        <v>47.246250000000003</v>
      </c>
      <c r="O66" s="44">
        <v>29.483250000000005</v>
      </c>
      <c r="P66" s="44">
        <v>555.71125000000006</v>
      </c>
      <c r="Q66" s="44">
        <v>47.038250000000005</v>
      </c>
      <c r="R66" s="44">
        <v>2014.2820000000002</v>
      </c>
      <c r="S66" s="44">
        <v>174.04025000000001</v>
      </c>
      <c r="T66" s="28"/>
      <c r="U66" s="44">
        <v>9.9435000000000002</v>
      </c>
      <c r="V66" s="44">
        <v>14.49225</v>
      </c>
      <c r="W66" s="44">
        <v>0.31900000000000001</v>
      </c>
      <c r="X66" s="44">
        <v>7.7825000000000006</v>
      </c>
      <c r="Y66" s="44">
        <v>265.77125000000001</v>
      </c>
      <c r="Z66" s="44">
        <v>27.201750000000001</v>
      </c>
      <c r="AA66" s="44">
        <v>1767.2172499999999</v>
      </c>
      <c r="AB66" s="44">
        <v>171.9315</v>
      </c>
      <c r="AC66" s="52"/>
      <c r="AD66" s="25">
        <f t="shared" si="62"/>
        <v>0.20232014816139809</v>
      </c>
      <c r="AE66" s="25">
        <f t="shared" si="63"/>
        <v>0.2206445741019285</v>
      </c>
      <c r="AF66" s="25">
        <f t="shared" si="64"/>
        <v>0.20777404476106276</v>
      </c>
      <c r="AH66" s="25">
        <f t="shared" si="65"/>
        <v>0.23119141520146891</v>
      </c>
      <c r="AI66" s="25">
        <f t="shared" si="66"/>
        <v>0.14999260035428064</v>
      </c>
      <c r="AJ66" s="25">
        <f t="shared" si="67"/>
        <v>0.18642281701020713</v>
      </c>
      <c r="AL66" s="25">
        <f t="shared" si="68"/>
        <v>0.19841860432552161</v>
      </c>
      <c r="AM66" s="28"/>
      <c r="AN66" s="25">
        <f t="shared" si="55"/>
        <v>9.605372740643392E-2</v>
      </c>
      <c r="AO66" s="25">
        <f t="shared" si="56"/>
        <v>0.19705215869770965</v>
      </c>
      <c r="AP66" s="25">
        <f t="shared" si="57"/>
        <v>0.12459529827448024</v>
      </c>
      <c r="AR66" s="25">
        <f t="shared" si="58"/>
        <v>0.15040586206717843</v>
      </c>
      <c r="AS66" s="25">
        <f t="shared" si="59"/>
        <v>0.15097907705870584</v>
      </c>
      <c r="AT66" s="25">
        <f t="shared" si="60"/>
        <v>0.15071212621630559</v>
      </c>
      <c r="AV66" s="25">
        <f t="shared" si="61"/>
        <v>0.13577729221422863</v>
      </c>
      <c r="AW66" s="28"/>
    </row>
    <row r="67" spans="1:49" ht="12.75" customHeight="1">
      <c r="A67" s="46">
        <v>43951</v>
      </c>
      <c r="B67" s="44">
        <v>1825.5862</v>
      </c>
      <c r="C67" s="44">
        <v>858.07599999999979</v>
      </c>
      <c r="D67" s="44">
        <v>2683.6621999999998</v>
      </c>
      <c r="E67" s="28"/>
      <c r="F67" s="44">
        <v>914.16800000000012</v>
      </c>
      <c r="G67" s="44">
        <v>1109.1926000000001</v>
      </c>
      <c r="H67" s="44">
        <v>2023.3606000000002</v>
      </c>
      <c r="I67" s="28"/>
      <c r="J67" s="44">
        <v>4707.0227999999997</v>
      </c>
      <c r="K67" s="28"/>
      <c r="L67" s="44">
        <v>18.557799999999997</v>
      </c>
      <c r="M67" s="44">
        <v>77.969800000000021</v>
      </c>
      <c r="N67" s="44">
        <v>44.539999999999992</v>
      </c>
      <c r="O67" s="44">
        <v>25.231799999999996</v>
      </c>
      <c r="P67" s="44">
        <v>526.97079999999994</v>
      </c>
      <c r="Q67" s="44">
        <v>46.0364</v>
      </c>
      <c r="R67" s="44">
        <v>1783.1513999999997</v>
      </c>
      <c r="S67" s="44">
        <v>161.20419999999999</v>
      </c>
      <c r="T67" s="28"/>
      <c r="U67" s="44">
        <v>8.4206000000000003</v>
      </c>
      <c r="V67" s="44">
        <v>18.0748</v>
      </c>
      <c r="W67" s="44">
        <v>0.307</v>
      </c>
      <c r="X67" s="44">
        <v>7.8608000000000002</v>
      </c>
      <c r="Y67" s="44">
        <v>226.87080000000003</v>
      </c>
      <c r="Z67" s="44">
        <v>26.495000000000001</v>
      </c>
      <c r="AA67" s="44">
        <v>1572.7996000000003</v>
      </c>
      <c r="AB67" s="44">
        <v>162.53200000000001</v>
      </c>
      <c r="AC67" s="52"/>
      <c r="AD67" s="25">
        <f t="shared" si="62"/>
        <v>3.1435663248061019E-2</v>
      </c>
      <c r="AE67" s="25">
        <f t="shared" si="63"/>
        <v>0.26464163431856735</v>
      </c>
      <c r="AF67" s="25">
        <f t="shared" si="64"/>
        <v>9.6061316639211025E-2</v>
      </c>
      <c r="AH67" s="25">
        <f t="shared" si="65"/>
        <v>2.8147391696030422E-2</v>
      </c>
      <c r="AI67" s="25">
        <f t="shared" si="66"/>
        <v>8.6925038468162574E-2</v>
      </c>
      <c r="AJ67" s="25">
        <f t="shared" si="67"/>
        <v>5.9557602260440712E-2</v>
      </c>
      <c r="AL67" s="25">
        <f t="shared" si="68"/>
        <v>8.0066111565906262E-2</v>
      </c>
      <c r="AM67" s="28"/>
      <c r="AN67" s="25">
        <f t="shared" si="55"/>
        <v>-0.11674044958715424</v>
      </c>
      <c r="AO67" s="25">
        <f t="shared" si="56"/>
        <v>-3.4989226125408113E-2</v>
      </c>
      <c r="AP67" s="25">
        <f t="shared" si="57"/>
        <v>-9.2149555726503518E-2</v>
      </c>
      <c r="AR67" s="25">
        <f t="shared" si="58"/>
        <v>-0.13298812559024087</v>
      </c>
      <c r="AS67" s="25">
        <f t="shared" si="59"/>
        <v>-8.3516216116283237E-2</v>
      </c>
      <c r="AT67" s="25">
        <f t="shared" si="60"/>
        <v>-0.10654955116863063</v>
      </c>
      <c r="AV67" s="25">
        <f t="shared" si="61"/>
        <v>-9.8396026142749227E-2</v>
      </c>
      <c r="AW67" s="28"/>
    </row>
    <row r="68" spans="1:49" ht="12.75" customHeight="1">
      <c r="A68" s="46">
        <v>43982</v>
      </c>
      <c r="B68" s="44">
        <v>1817.8647500000002</v>
      </c>
      <c r="C68" s="44">
        <v>788.16774999999961</v>
      </c>
      <c r="D68" s="44">
        <v>2606.0324999999998</v>
      </c>
      <c r="E68" s="28"/>
      <c r="F68" s="44">
        <v>925.84224999999992</v>
      </c>
      <c r="G68" s="44">
        <v>1010.0407500000001</v>
      </c>
      <c r="H68" s="44">
        <v>1935.883</v>
      </c>
      <c r="I68" s="28"/>
      <c r="J68" s="44">
        <v>4541.9155000000001</v>
      </c>
      <c r="K68" s="28"/>
      <c r="L68" s="44">
        <v>15.522500000000001</v>
      </c>
      <c r="M68" s="44">
        <v>75.970500000000001</v>
      </c>
      <c r="N68" s="44">
        <v>45.8095</v>
      </c>
      <c r="O68" s="44">
        <v>26.633499999999998</v>
      </c>
      <c r="P68" s="44">
        <v>494.62025</v>
      </c>
      <c r="Q68" s="44">
        <v>40.486249999999998</v>
      </c>
      <c r="R68" s="44">
        <v>1744.5605</v>
      </c>
      <c r="S68" s="44">
        <v>162.42950000000002</v>
      </c>
      <c r="T68" s="28"/>
      <c r="U68" s="44">
        <v>7.1834999999999996</v>
      </c>
      <c r="V68" s="44">
        <v>18.453749999999999</v>
      </c>
      <c r="W68" s="44">
        <v>0</v>
      </c>
      <c r="X68" s="44">
        <v>6.8912499999999994</v>
      </c>
      <c r="Y68" s="44">
        <v>201.78625</v>
      </c>
      <c r="Z68" s="44">
        <v>20.937999999999999</v>
      </c>
      <c r="AA68" s="44">
        <v>1522.1349999999998</v>
      </c>
      <c r="AB68" s="44">
        <v>158.49525</v>
      </c>
      <c r="AC68" s="52"/>
      <c r="AD68" s="25">
        <f t="shared" si="62"/>
        <v>-1.632217704855865E-2</v>
      </c>
      <c r="AE68" s="25">
        <f t="shared" si="63"/>
        <v>0.18513042531613522</v>
      </c>
      <c r="AF68" s="25">
        <f t="shared" si="64"/>
        <v>3.6989187062080431E-2</v>
      </c>
      <c r="AH68" s="25">
        <f t="shared" si="65"/>
        <v>3.1055941085715189E-2</v>
      </c>
      <c r="AI68" s="25">
        <f t="shared" si="66"/>
        <v>-1.3476394321603857E-2</v>
      </c>
      <c r="AJ68" s="25">
        <f t="shared" si="67"/>
        <v>7.3312756030328163E-3</v>
      </c>
      <c r="AL68" s="25">
        <f t="shared" si="68"/>
        <v>2.4137312114921983E-2</v>
      </c>
      <c r="AM68" s="28"/>
      <c r="AN68" s="25">
        <f t="shared" si="55"/>
        <v>-4.229572944843607E-3</v>
      </c>
      <c r="AO68" s="25">
        <f t="shared" si="56"/>
        <v>-8.1470930313865209E-2</v>
      </c>
      <c r="AP68" s="25">
        <f t="shared" si="57"/>
        <v>-2.8926777744233245E-2</v>
      </c>
      <c r="AR68" s="25">
        <f t="shared" si="58"/>
        <v>1.2770355120721666E-2</v>
      </c>
      <c r="AS68" s="25">
        <f t="shared" si="59"/>
        <v>-8.9391012886310239E-2</v>
      </c>
      <c r="AT68" s="25">
        <f t="shared" si="60"/>
        <v>-4.323381605829435E-2</v>
      </c>
      <c r="AV68" s="25">
        <f t="shared" si="61"/>
        <v>-3.5076800562767518E-2</v>
      </c>
      <c r="AW68" s="28"/>
    </row>
    <row r="69" spans="1:49" ht="12.75" customHeight="1">
      <c r="A69" s="46">
        <v>44012</v>
      </c>
      <c r="B69" s="44">
        <v>1810.5785000000001</v>
      </c>
      <c r="C69" s="44">
        <v>775.47400000000016</v>
      </c>
      <c r="D69" s="44">
        <v>2586.0525000000002</v>
      </c>
      <c r="E69" s="28"/>
      <c r="F69" s="44">
        <v>920.01050000000009</v>
      </c>
      <c r="G69" s="44">
        <v>1011.1822499999998</v>
      </c>
      <c r="H69" s="44">
        <v>1931.1927499999999</v>
      </c>
      <c r="I69" s="28"/>
      <c r="J69" s="44">
        <v>4517.2452499999999</v>
      </c>
      <c r="K69" s="28"/>
      <c r="L69" s="44">
        <v>14.085499999999998</v>
      </c>
      <c r="M69" s="44">
        <v>74.909000000000006</v>
      </c>
      <c r="N69" s="44">
        <v>49.185750000000006</v>
      </c>
      <c r="O69" s="44">
        <v>31.133000000000003</v>
      </c>
      <c r="P69" s="44">
        <v>457.01525000000004</v>
      </c>
      <c r="Q69" s="44">
        <v>40.237499999999997</v>
      </c>
      <c r="R69" s="44">
        <v>1754.4452500000002</v>
      </c>
      <c r="S69" s="44">
        <v>165.04125000000002</v>
      </c>
      <c r="T69" s="28"/>
      <c r="U69" s="44">
        <v>6.5637500000000006</v>
      </c>
      <c r="V69" s="44">
        <v>16.670999999999999</v>
      </c>
      <c r="W69" s="44">
        <v>0</v>
      </c>
      <c r="X69" s="44">
        <v>6.9872499999999995</v>
      </c>
      <c r="Y69" s="44">
        <v>191.19099999999997</v>
      </c>
      <c r="Z69" s="44">
        <v>22.658749999999998</v>
      </c>
      <c r="AA69" s="44">
        <v>1524.7582499999999</v>
      </c>
      <c r="AB69" s="44">
        <v>162.36275000000001</v>
      </c>
      <c r="AC69" s="52"/>
      <c r="AD69" s="25">
        <f t="shared" si="62"/>
        <v>-1.9867461836103106E-2</v>
      </c>
      <c r="AE69" s="25">
        <f t="shared" si="63"/>
        <v>5.5038556228944158E-2</v>
      </c>
      <c r="AF69" s="25">
        <f t="shared" si="64"/>
        <v>1.4536143602794649E-3</v>
      </c>
      <c r="AH69" s="25">
        <f t="shared" si="65"/>
        <v>4.8631736420302829E-2</v>
      </c>
      <c r="AI69" s="25">
        <f t="shared" si="66"/>
        <v>-6.9373907821579262E-2</v>
      </c>
      <c r="AJ69" s="25">
        <f t="shared" si="67"/>
        <v>-1.6656737469480376E-2</v>
      </c>
      <c r="AL69" s="25">
        <f t="shared" si="68"/>
        <v>-6.3698383079537901E-3</v>
      </c>
      <c r="AM69" s="28"/>
      <c r="AN69" s="25">
        <f t="shared" si="55"/>
        <v>-4.0081364688985266E-3</v>
      </c>
      <c r="AO69" s="25">
        <f t="shared" si="56"/>
        <v>-1.6105391269814695E-2</v>
      </c>
      <c r="AP69" s="25">
        <f t="shared" si="57"/>
        <v>-7.6668268718826926E-3</v>
      </c>
      <c r="AR69" s="25">
        <f t="shared" si="58"/>
        <v>-6.2988592279082933E-3</v>
      </c>
      <c r="AS69" s="25">
        <f t="shared" si="59"/>
        <v>1.1301524220679315E-3</v>
      </c>
      <c r="AT69" s="25">
        <f t="shared" si="60"/>
        <v>-2.4227962123745117E-3</v>
      </c>
      <c r="AV69" s="25">
        <f t="shared" ref="AV69:AV75" si="69">J69/J68-1</f>
        <v>-5.4316840548883638E-3</v>
      </c>
      <c r="AW69" s="28"/>
    </row>
    <row r="70" spans="1:49" ht="12.75" customHeight="1">
      <c r="A70" s="46">
        <v>44043</v>
      </c>
      <c r="B70" s="44">
        <v>1801.7002000000002</v>
      </c>
      <c r="C70" s="44">
        <v>672.15840000000026</v>
      </c>
      <c r="D70" s="44">
        <v>2473.8586000000005</v>
      </c>
      <c r="E70" s="28"/>
      <c r="F70" s="44">
        <v>893.7263999999999</v>
      </c>
      <c r="G70" s="44">
        <v>938.24580000000003</v>
      </c>
      <c r="H70" s="44">
        <v>1831.9721999999999</v>
      </c>
      <c r="I70" s="28"/>
      <c r="J70" s="44">
        <v>4305.8308000000006</v>
      </c>
      <c r="K70" s="28"/>
      <c r="L70" s="44">
        <v>11.598799999999999</v>
      </c>
      <c r="M70" s="44">
        <v>69.7346</v>
      </c>
      <c r="N70" s="44">
        <v>49.231999999999999</v>
      </c>
      <c r="O70" s="44">
        <v>22.378800000000005</v>
      </c>
      <c r="P70" s="44">
        <v>449.96600000000001</v>
      </c>
      <c r="Q70" s="44">
        <v>35.540999999999997</v>
      </c>
      <c r="R70" s="44">
        <v>1676.4404</v>
      </c>
      <c r="S70" s="44">
        <v>158.96699999999998</v>
      </c>
      <c r="T70" s="28"/>
      <c r="U70" s="44">
        <v>5.3748000000000005</v>
      </c>
      <c r="V70" s="44">
        <v>14.737800000000002</v>
      </c>
      <c r="W70" s="44">
        <v>0</v>
      </c>
      <c r="X70" s="44">
        <v>7.3087999999999997</v>
      </c>
      <c r="Y70" s="44">
        <v>186.87979999999999</v>
      </c>
      <c r="Z70" s="44">
        <v>16.837399999999999</v>
      </c>
      <c r="AA70" s="44">
        <v>1445.3183999999999</v>
      </c>
      <c r="AB70" s="44">
        <v>155.51519999999999</v>
      </c>
      <c r="AC70" s="52"/>
      <c r="AD70" s="25">
        <f t="shared" si="62"/>
        <v>-1.9608267786160649E-2</v>
      </c>
      <c r="AE70" s="25">
        <f t="shared" si="63"/>
        <v>-6.1501299905333706E-2</v>
      </c>
      <c r="AF70" s="25">
        <f t="shared" si="64"/>
        <v>-3.1356401733634187E-2</v>
      </c>
      <c r="AH70" s="25">
        <f t="shared" si="65"/>
        <v>2.148892271019287E-2</v>
      </c>
      <c r="AI70" s="25">
        <f t="shared" si="66"/>
        <v>-0.13192584258851481</v>
      </c>
      <c r="AJ70" s="25">
        <f t="shared" si="67"/>
        <v>-6.3294537185828226E-2</v>
      </c>
      <c r="AL70" s="25">
        <f t="shared" si="68"/>
        <v>-4.5207286636354649E-2</v>
      </c>
      <c r="AM70" s="28"/>
      <c r="AN70" s="25">
        <f t="shared" si="55"/>
        <v>-4.9035708752753759E-3</v>
      </c>
      <c r="AO70" s="25">
        <f t="shared" si="56"/>
        <v>-0.13322896705756726</v>
      </c>
      <c r="AP70" s="25">
        <f t="shared" si="57"/>
        <v>-4.3384231371946136E-2</v>
      </c>
      <c r="AR70" s="25">
        <f t="shared" si="58"/>
        <v>-2.8569347849834559E-2</v>
      </c>
      <c r="AS70" s="25">
        <f t="shared" si="59"/>
        <v>-7.2129875697481638E-2</v>
      </c>
      <c r="AT70" s="25">
        <f t="shared" si="60"/>
        <v>-5.1377859615514776E-2</v>
      </c>
      <c r="AV70" s="25">
        <f t="shared" si="69"/>
        <v>-4.680163203447929E-2</v>
      </c>
      <c r="AW70" s="28"/>
    </row>
    <row r="71" spans="1:49" ht="12.75" customHeight="1">
      <c r="A71" s="46">
        <v>44074</v>
      </c>
      <c r="B71" s="44">
        <v>1834.9035000000001</v>
      </c>
      <c r="C71" s="44">
        <v>665.01374999999985</v>
      </c>
      <c r="D71" s="44">
        <v>2499.91725</v>
      </c>
      <c r="E71" s="28"/>
      <c r="F71" s="44">
        <v>899.20450000000005</v>
      </c>
      <c r="G71" s="44">
        <v>940.32450000000017</v>
      </c>
      <c r="H71" s="44">
        <v>1839.5290000000002</v>
      </c>
      <c r="I71" s="28"/>
      <c r="J71" s="44">
        <v>4339.44625</v>
      </c>
      <c r="K71" s="28"/>
      <c r="L71" s="44">
        <v>11.129</v>
      </c>
      <c r="M71" s="44">
        <v>66.767500000000013</v>
      </c>
      <c r="N71" s="44">
        <v>48.707750000000004</v>
      </c>
      <c r="O71" s="44">
        <v>21.847750000000001</v>
      </c>
      <c r="P71" s="44">
        <v>460.24350000000004</v>
      </c>
      <c r="Q71" s="44">
        <v>32.370000000000005</v>
      </c>
      <c r="R71" s="44">
        <v>1697.87725</v>
      </c>
      <c r="S71" s="44">
        <v>160.97450000000003</v>
      </c>
      <c r="T71" s="28"/>
      <c r="U71" s="44">
        <v>5.3330000000000002</v>
      </c>
      <c r="V71" s="44">
        <v>14.2395</v>
      </c>
      <c r="W71" s="44">
        <v>0</v>
      </c>
      <c r="X71" s="44">
        <v>7.3362500000000006</v>
      </c>
      <c r="Y71" s="44">
        <v>202.02950000000001</v>
      </c>
      <c r="Z71" s="44">
        <v>15.566750000000001</v>
      </c>
      <c r="AA71" s="44">
        <v>1435.7260000000001</v>
      </c>
      <c r="AB71" s="44">
        <v>159.298</v>
      </c>
      <c r="AC71" s="52"/>
      <c r="AD71" s="25">
        <f t="shared" si="62"/>
        <v>-2.8242557058666518E-2</v>
      </c>
      <c r="AE71" s="25">
        <f t="shared" si="63"/>
        <v>-0.10607329980169344</v>
      </c>
      <c r="AF71" s="25">
        <f t="shared" si="64"/>
        <v>-5.0239798644172495E-2</v>
      </c>
      <c r="AH71" s="25">
        <f t="shared" si="65"/>
        <v>-4.0186045270718118E-4</v>
      </c>
      <c r="AI71" s="25">
        <f t="shared" si="66"/>
        <v>-0.14510164552053739</v>
      </c>
      <c r="AJ71" s="25">
        <f t="shared" si="67"/>
        <v>-8.0001590404360279E-2</v>
      </c>
      <c r="AL71" s="25">
        <f t="shared" si="68"/>
        <v>-6.3088023047521258E-2</v>
      </c>
      <c r="AM71" s="28"/>
      <c r="AN71" s="25">
        <f t="shared" si="55"/>
        <v>1.8428870685589072E-2</v>
      </c>
      <c r="AO71" s="25">
        <f t="shared" si="56"/>
        <v>-1.0629414138096593E-2</v>
      </c>
      <c r="AP71" s="25">
        <f t="shared" si="57"/>
        <v>1.0533605275580227E-2</v>
      </c>
      <c r="AR71" s="25">
        <f t="shared" si="58"/>
        <v>6.1295045105529411E-3</v>
      </c>
      <c r="AS71" s="25">
        <f t="shared" si="59"/>
        <v>2.2155175115095016E-3</v>
      </c>
      <c r="AT71" s="25">
        <f t="shared" si="60"/>
        <v>4.1249534245118014E-3</v>
      </c>
      <c r="AV71" s="25">
        <f t="shared" si="69"/>
        <v>7.8069602734969212E-3</v>
      </c>
      <c r="AW71" s="28"/>
    </row>
    <row r="72" spans="1:49" ht="12.75" customHeight="1">
      <c r="A72" s="46">
        <v>44104</v>
      </c>
      <c r="B72" s="44">
        <v>1874.1653999999999</v>
      </c>
      <c r="C72" s="44">
        <v>655.02739999999994</v>
      </c>
      <c r="D72" s="44">
        <v>2529.1927999999998</v>
      </c>
      <c r="E72" s="28"/>
      <c r="F72" s="44">
        <v>919.20499999999993</v>
      </c>
      <c r="G72" s="44">
        <v>950.66339999999991</v>
      </c>
      <c r="H72" s="44">
        <v>1869.8683999999998</v>
      </c>
      <c r="I72" s="28"/>
      <c r="J72" s="44">
        <v>4399.0612000000001</v>
      </c>
      <c r="K72" s="28"/>
      <c r="L72" s="44">
        <v>10.9922</v>
      </c>
      <c r="M72" s="44">
        <v>64.400000000000006</v>
      </c>
      <c r="N72" s="44">
        <v>50.3292</v>
      </c>
      <c r="O72" s="44">
        <v>23.111600000000003</v>
      </c>
      <c r="P72" s="44">
        <v>488.69679999999994</v>
      </c>
      <c r="Q72" s="44">
        <v>31.654599999999999</v>
      </c>
      <c r="R72" s="44">
        <v>1702.1392000000001</v>
      </c>
      <c r="S72" s="44">
        <v>157.86920000000001</v>
      </c>
      <c r="T72" s="28"/>
      <c r="U72" s="44">
        <v>5.1427999999999994</v>
      </c>
      <c r="V72" s="44">
        <v>13.776399999999999</v>
      </c>
      <c r="W72" s="44">
        <v>0</v>
      </c>
      <c r="X72" s="44">
        <v>7.1739999999999995</v>
      </c>
      <c r="Y72" s="44">
        <v>221.7724</v>
      </c>
      <c r="Z72" s="44">
        <v>14.8658</v>
      </c>
      <c r="AA72" s="44">
        <v>1444.7767999999999</v>
      </c>
      <c r="AB72" s="44">
        <v>162.36019999999999</v>
      </c>
      <c r="AC72" s="52"/>
      <c r="AD72" s="25">
        <f t="shared" si="62"/>
        <v>-1.4990169166026801E-2</v>
      </c>
      <c r="AE72" s="25">
        <f t="shared" si="63"/>
        <v>-9.2853752329658756E-2</v>
      </c>
      <c r="AF72" s="25">
        <f t="shared" si="64"/>
        <v>-3.641052373610687E-2</v>
      </c>
      <c r="AH72" s="25">
        <f t="shared" si="65"/>
        <v>-2.7254864559046132E-2</v>
      </c>
      <c r="AI72" s="25">
        <f t="shared" si="66"/>
        <v>-0.10541984285666917</v>
      </c>
      <c r="AJ72" s="25">
        <f t="shared" si="67"/>
        <v>-6.8629224586731263E-2</v>
      </c>
      <c r="AL72" s="25">
        <f t="shared" si="68"/>
        <v>-5.0373857473331229E-2</v>
      </c>
      <c r="AM72" s="28"/>
      <c r="AN72" s="25">
        <f t="shared" si="55"/>
        <v>2.1397256040985191E-2</v>
      </c>
      <c r="AO72" s="25">
        <f t="shared" si="56"/>
        <v>-1.5016757172313988E-2</v>
      </c>
      <c r="AP72" s="25">
        <f t="shared" si="57"/>
        <v>1.1710607621112201E-2</v>
      </c>
      <c r="AR72" s="25">
        <f t="shared" si="58"/>
        <v>2.2242437621252886E-2</v>
      </c>
      <c r="AS72" s="25">
        <f t="shared" si="59"/>
        <v>1.0995034161079165E-2</v>
      </c>
      <c r="AT72" s="25">
        <f t="shared" si="60"/>
        <v>1.6493026203989958E-2</v>
      </c>
      <c r="AV72" s="25">
        <f t="shared" si="69"/>
        <v>1.3737916444984233E-2</v>
      </c>
      <c r="AW72" s="28"/>
    </row>
    <row r="73" spans="1:49" ht="12.75" customHeight="1">
      <c r="A73" s="46">
        <v>44135</v>
      </c>
      <c r="B73" s="44">
        <v>1880.2860000000001</v>
      </c>
      <c r="C73" s="44">
        <v>661.39724999999999</v>
      </c>
      <c r="D73" s="44">
        <v>2541.68325</v>
      </c>
      <c r="E73" s="28"/>
      <c r="F73" s="44">
        <v>928.20950000000005</v>
      </c>
      <c r="G73" s="44">
        <v>940.95300000000032</v>
      </c>
      <c r="H73" s="44">
        <v>1869.1625000000004</v>
      </c>
      <c r="I73" s="28"/>
      <c r="J73" s="44">
        <v>4410.8457500000004</v>
      </c>
      <c r="K73" s="28"/>
      <c r="L73" s="44">
        <v>10.263249999999999</v>
      </c>
      <c r="M73" s="44">
        <v>65.32350000000001</v>
      </c>
      <c r="N73" s="44">
        <v>51.755000000000003</v>
      </c>
      <c r="O73" s="44">
        <v>22.28</v>
      </c>
      <c r="P73" s="44">
        <v>476.029</v>
      </c>
      <c r="Q73" s="44">
        <v>31.869499999999999</v>
      </c>
      <c r="R73" s="44">
        <v>1726.6782500000002</v>
      </c>
      <c r="S73" s="44">
        <v>157.48475000000002</v>
      </c>
      <c r="T73" s="28"/>
      <c r="U73" s="44">
        <v>4.6909999999999998</v>
      </c>
      <c r="V73" s="44">
        <v>14.233000000000001</v>
      </c>
      <c r="W73" s="44">
        <v>0</v>
      </c>
      <c r="X73" s="44">
        <v>6.3875000000000002</v>
      </c>
      <c r="Y73" s="44">
        <v>213.08024999999998</v>
      </c>
      <c r="Z73" s="44">
        <v>14.433250000000001</v>
      </c>
      <c r="AA73" s="44">
        <v>1452.6107500000001</v>
      </c>
      <c r="AB73" s="44">
        <v>163.72675000000004</v>
      </c>
      <c r="AC73" s="52"/>
      <c r="AD73" s="25">
        <f t="shared" si="62"/>
        <v>3.203237629817357E-2</v>
      </c>
      <c r="AE73" s="25">
        <f t="shared" si="63"/>
        <v>-0.1884809832107871</v>
      </c>
      <c r="AF73" s="25">
        <f t="shared" si="64"/>
        <v>-3.6122803549937132E-2</v>
      </c>
      <c r="AH73" s="25">
        <f t="shared" si="65"/>
        <v>4.0090938112757435E-2</v>
      </c>
      <c r="AI73" s="25">
        <f t="shared" si="66"/>
        <v>-0.15318276092768257</v>
      </c>
      <c r="AJ73" s="25">
        <f t="shared" si="67"/>
        <v>-6.7095785261624186E-2</v>
      </c>
      <c r="AL73" s="25">
        <f t="shared" si="68"/>
        <v>-4.9495692530604374E-2</v>
      </c>
      <c r="AM73" s="28"/>
      <c r="AN73" s="25">
        <f t="shared" si="55"/>
        <v>3.2657736611720889E-3</v>
      </c>
      <c r="AO73" s="25">
        <f t="shared" si="56"/>
        <v>9.7245550338811437E-3</v>
      </c>
      <c r="AP73" s="25">
        <f t="shared" si="57"/>
        <v>4.9385123981058321E-3</v>
      </c>
      <c r="AR73" s="25">
        <f t="shared" si="58"/>
        <v>9.7959649914873825E-3</v>
      </c>
      <c r="AS73" s="25">
        <f t="shared" si="59"/>
        <v>-1.0214340848716419E-2</v>
      </c>
      <c r="AT73" s="25">
        <f t="shared" si="60"/>
        <v>-3.7751319825474194E-4</v>
      </c>
      <c r="AV73" s="25">
        <f t="shared" si="69"/>
        <v>2.6788783934172944E-3</v>
      </c>
      <c r="AW73" s="28"/>
    </row>
    <row r="74" spans="1:49" ht="12.75" customHeight="1">
      <c r="A74" s="46">
        <v>44165</v>
      </c>
      <c r="B74" s="44">
        <v>1879.6532499999998</v>
      </c>
      <c r="C74" s="44">
        <v>711.08699999999999</v>
      </c>
      <c r="D74" s="44">
        <v>2590.7402499999998</v>
      </c>
      <c r="E74" s="28"/>
      <c r="F74" s="44">
        <v>942.77424999999982</v>
      </c>
      <c r="G74" s="44">
        <v>984.37075000000016</v>
      </c>
      <c r="H74" s="44">
        <v>1927.145</v>
      </c>
      <c r="I74" s="28"/>
      <c r="J74" s="44">
        <v>4517.8852499999994</v>
      </c>
      <c r="K74" s="28"/>
      <c r="L74" s="44">
        <v>9.4329999999999998</v>
      </c>
      <c r="M74" s="44">
        <v>67.600750000000005</v>
      </c>
      <c r="N74" s="44">
        <v>55.101999999999997</v>
      </c>
      <c r="O74" s="44">
        <v>19.607749999999999</v>
      </c>
      <c r="P74" s="44">
        <v>504.05650000000003</v>
      </c>
      <c r="Q74" s="44">
        <v>31.231999999999999</v>
      </c>
      <c r="R74" s="44">
        <v>1735.2312499999998</v>
      </c>
      <c r="S74" s="44">
        <v>168.477</v>
      </c>
      <c r="T74" s="28"/>
      <c r="U74" s="44">
        <v>4.4489999999999998</v>
      </c>
      <c r="V74" s="44">
        <v>13.854749999999999</v>
      </c>
      <c r="W74" s="44">
        <v>0</v>
      </c>
      <c r="X74" s="44">
        <v>6.2380000000000004</v>
      </c>
      <c r="Y74" s="44">
        <v>223.9135</v>
      </c>
      <c r="Z74" s="44">
        <v>14.1225</v>
      </c>
      <c r="AA74" s="44">
        <v>1500.8974999999998</v>
      </c>
      <c r="AB74" s="44">
        <v>163.66975000000002</v>
      </c>
      <c r="AC74" s="52"/>
      <c r="AD74" s="25">
        <f t="shared" si="62"/>
        <v>3.1445125022000919E-2</v>
      </c>
      <c r="AE74" s="25">
        <f t="shared" si="63"/>
        <v>-0.1606371648824525</v>
      </c>
      <c r="AF74" s="25">
        <f t="shared" si="64"/>
        <v>-2.9512283837868081E-2</v>
      </c>
      <c r="AH74" s="25">
        <f t="shared" si="65"/>
        <v>6.7676974726915473E-2</v>
      </c>
      <c r="AI74" s="25">
        <f t="shared" si="66"/>
        <v>-0.14414413826951833</v>
      </c>
      <c r="AJ74" s="25">
        <f t="shared" si="67"/>
        <v>-5.2149496304792486E-2</v>
      </c>
      <c r="AL74" s="25">
        <f t="shared" si="68"/>
        <v>-3.9299302230337063E-2</v>
      </c>
      <c r="AM74" s="28"/>
      <c r="AN74" s="25">
        <f t="shared" si="55"/>
        <v>-3.3651795524736183E-4</v>
      </c>
      <c r="AO74" s="25">
        <f t="shared" si="56"/>
        <v>7.5128449657146268E-2</v>
      </c>
      <c r="AP74" s="25">
        <f t="shared" si="57"/>
        <v>1.930098882305642E-2</v>
      </c>
      <c r="AR74" s="25">
        <f t="shared" si="58"/>
        <v>1.5691231343785805E-2</v>
      </c>
      <c r="AS74" s="25">
        <f t="shared" si="59"/>
        <v>4.614231529098678E-2</v>
      </c>
      <c r="AT74" s="25">
        <f t="shared" si="60"/>
        <v>3.1020577397631088E-2</v>
      </c>
      <c r="AV74" s="25">
        <f t="shared" si="69"/>
        <v>2.4267341473004134E-2</v>
      </c>
      <c r="AW74" s="28"/>
    </row>
    <row r="75" spans="1:49" ht="12.75" customHeight="1">
      <c r="A75" s="46">
        <v>44196</v>
      </c>
      <c r="B75" s="44">
        <v>1926.6133999999997</v>
      </c>
      <c r="C75" s="44">
        <v>778.86440000000039</v>
      </c>
      <c r="D75" s="44">
        <v>2705.4778000000001</v>
      </c>
      <c r="E75" s="28"/>
      <c r="F75" s="44">
        <v>953.25880000000006</v>
      </c>
      <c r="G75" s="44">
        <v>1060.1240999999998</v>
      </c>
      <c r="H75" s="44">
        <v>2013.3828999999998</v>
      </c>
      <c r="I75" s="28"/>
      <c r="J75" s="44">
        <v>4718.8607000000002</v>
      </c>
      <c r="K75" s="28"/>
      <c r="L75" s="44">
        <v>9.6417999999999999</v>
      </c>
      <c r="M75" s="44">
        <v>68.84859999999999</v>
      </c>
      <c r="N75" s="44">
        <v>67.714799999999997</v>
      </c>
      <c r="O75" s="44">
        <v>21.362199999999994</v>
      </c>
      <c r="P75" s="44">
        <v>522.55500000000006</v>
      </c>
      <c r="Q75" s="44">
        <v>30.178000000000001</v>
      </c>
      <c r="R75" s="44">
        <v>1812.0065999999999</v>
      </c>
      <c r="S75" s="44">
        <v>173.17080000000001</v>
      </c>
      <c r="T75" s="28"/>
      <c r="U75" s="44">
        <v>4.4372999999999996</v>
      </c>
      <c r="V75" s="44">
        <v>14.462800000000001</v>
      </c>
      <c r="W75" s="44">
        <v>0</v>
      </c>
      <c r="X75" s="44">
        <v>6.3941999999999997</v>
      </c>
      <c r="Y75" s="44">
        <v>246.19900000000004</v>
      </c>
      <c r="Z75" s="44">
        <v>13.839</v>
      </c>
      <c r="AA75" s="44">
        <v>1559.5559999999998</v>
      </c>
      <c r="AB75" s="44">
        <v>168.49460000000002</v>
      </c>
      <c r="AC75" s="52"/>
      <c r="AD75" s="25">
        <f t="shared" si="62"/>
        <v>9.5881825785807173E-2</v>
      </c>
      <c r="AE75" s="25">
        <f t="shared" si="63"/>
        <v>-0.16008648625332222</v>
      </c>
      <c r="AF75" s="25">
        <f t="shared" si="64"/>
        <v>7.490345348032168E-3</v>
      </c>
      <c r="AH75" s="25">
        <f t="shared" si="65"/>
        <v>6.3023111687765754E-2</v>
      </c>
      <c r="AI75" s="25">
        <f t="shared" si="66"/>
        <v>-0.11761824768261464</v>
      </c>
      <c r="AJ75" s="25">
        <f t="shared" si="67"/>
        <v>-4.0413682728538736E-2</v>
      </c>
      <c r="AL75" s="25">
        <f t="shared" si="68"/>
        <v>-1.3521530021219474E-2</v>
      </c>
      <c r="AM75" s="28"/>
      <c r="AN75" s="25">
        <f t="shared" si="55"/>
        <v>2.4983411169054559E-2</v>
      </c>
      <c r="AO75" s="25">
        <f t="shared" si="56"/>
        <v>9.5315200531018496E-2</v>
      </c>
      <c r="AP75" s="25">
        <f t="shared" si="57"/>
        <v>4.4287554493353865E-2</v>
      </c>
      <c r="AR75" s="25">
        <f t="shared" si="58"/>
        <v>1.1120954990020415E-2</v>
      </c>
      <c r="AS75" s="25">
        <f t="shared" si="59"/>
        <v>7.6956116381962314E-2</v>
      </c>
      <c r="AT75" s="25">
        <f t="shared" si="60"/>
        <v>4.4749045868369919E-2</v>
      </c>
      <c r="AV75" s="25">
        <f t="shared" si="69"/>
        <v>4.4484407832182216E-2</v>
      </c>
      <c r="AW75" s="28"/>
    </row>
    <row r="76" spans="1:49" ht="12.75" customHeight="1">
      <c r="A76" s="46">
        <v>44227</v>
      </c>
      <c r="B76" s="44">
        <v>1912.9457499999999</v>
      </c>
      <c r="C76" s="44">
        <v>727.78999999999951</v>
      </c>
      <c r="D76" s="44">
        <v>2640.7357499999994</v>
      </c>
      <c r="E76" s="28"/>
      <c r="F76" s="44">
        <v>995.6652499999999</v>
      </c>
      <c r="G76" s="44">
        <v>929.34850000000017</v>
      </c>
      <c r="H76" s="44">
        <v>1925.0137500000001</v>
      </c>
      <c r="I76" s="28"/>
      <c r="J76" s="44">
        <v>4565.7494999999999</v>
      </c>
      <c r="K76" s="28"/>
      <c r="L76" s="44">
        <v>9.3265000000000011</v>
      </c>
      <c r="M76" s="44">
        <v>67.718249999999998</v>
      </c>
      <c r="N76" s="44">
        <v>91.477750000000015</v>
      </c>
      <c r="O76" s="44">
        <v>19.769750000000002</v>
      </c>
      <c r="P76" s="44">
        <v>510.8125</v>
      </c>
      <c r="Q76" s="44">
        <v>30.692500000000003</v>
      </c>
      <c r="R76" s="44">
        <v>1732.4445000000001</v>
      </c>
      <c r="S76" s="44">
        <v>178.494</v>
      </c>
      <c r="T76" s="28"/>
      <c r="U76" s="44">
        <v>4.2442500000000001</v>
      </c>
      <c r="V76" s="44">
        <v>14.6355</v>
      </c>
      <c r="W76" s="44">
        <v>0</v>
      </c>
      <c r="X76" s="44">
        <v>6.0584999999999996</v>
      </c>
      <c r="Y76" s="44">
        <v>229.59825000000001</v>
      </c>
      <c r="Z76" s="44">
        <v>13.957749999999999</v>
      </c>
      <c r="AA76" s="44">
        <v>1484.3764999999999</v>
      </c>
      <c r="AB76" s="44">
        <v>172.143</v>
      </c>
      <c r="AC76" s="52"/>
      <c r="AD76" s="25">
        <f t="shared" si="62"/>
        <v>7.3415600936193037E-2</v>
      </c>
      <c r="AE76" s="25">
        <f t="shared" si="63"/>
        <v>-1.2612361318836141E-2</v>
      </c>
      <c r="AF76" s="25">
        <f t="shared" si="64"/>
        <v>4.8244869576318239E-2</v>
      </c>
      <c r="AH76" s="25">
        <f t="shared" si="65"/>
        <v>0.12507014278053097</v>
      </c>
      <c r="AI76" s="25">
        <f t="shared" si="66"/>
        <v>-8.3427964235337604E-2</v>
      </c>
      <c r="AJ76" s="25">
        <f t="shared" si="67"/>
        <v>1.3741363511891036E-2</v>
      </c>
      <c r="AL76" s="25">
        <f t="shared" ref="AL76" si="70">J76/J64-1</f>
        <v>3.341516004079037E-2</v>
      </c>
      <c r="AM76" s="28"/>
      <c r="AN76" s="25">
        <f t="shared" si="55"/>
        <v>-7.0941321180471029E-3</v>
      </c>
      <c r="AO76" s="25">
        <f t="shared" si="56"/>
        <v>-6.5575471160321142E-2</v>
      </c>
      <c r="AP76" s="25">
        <f t="shared" si="57"/>
        <v>-2.3929987523830576E-2</v>
      </c>
      <c r="AR76" s="25">
        <f t="shared" si="58"/>
        <v>4.4485768188030184E-2</v>
      </c>
      <c r="AS76" s="25">
        <f t="shared" si="59"/>
        <v>-0.12335876526153833</v>
      </c>
      <c r="AT76" s="25">
        <f t="shared" si="60"/>
        <v>-4.3890881361910772E-2</v>
      </c>
      <c r="AV76" s="25">
        <f t="shared" ref="AV76" si="71">J76/J75-1</f>
        <v>-3.2446645437107402E-2</v>
      </c>
      <c r="AW76" s="28"/>
    </row>
    <row r="77" spans="1:49" ht="12.75" customHeight="1">
      <c r="A77" s="46">
        <v>44255</v>
      </c>
      <c r="B77" s="44">
        <v>1866.6132499999999</v>
      </c>
      <c r="C77" s="44">
        <v>685.07425000000012</v>
      </c>
      <c r="D77" s="44">
        <v>2551.6875</v>
      </c>
      <c r="E77" s="28"/>
      <c r="F77" s="44">
        <v>995.28350000000012</v>
      </c>
      <c r="G77" s="44">
        <v>829.98849999999982</v>
      </c>
      <c r="H77" s="44">
        <v>1825.2719999999999</v>
      </c>
      <c r="I77" s="28"/>
      <c r="J77" s="44">
        <v>4376.9594999999999</v>
      </c>
      <c r="K77" s="28"/>
      <c r="L77" s="44">
        <v>10.0465</v>
      </c>
      <c r="M77" s="44">
        <v>71.588499999999996</v>
      </c>
      <c r="N77" s="44">
        <v>101.41675000000001</v>
      </c>
      <c r="O77" s="44">
        <v>21.67475</v>
      </c>
      <c r="P77" s="44">
        <v>481.09875</v>
      </c>
      <c r="Q77" s="44">
        <v>29.15025</v>
      </c>
      <c r="R77" s="44">
        <v>1663.2617499999999</v>
      </c>
      <c r="S77" s="44">
        <v>173.45025000000001</v>
      </c>
      <c r="T77" s="28"/>
      <c r="U77" s="44">
        <v>4.4247500000000004</v>
      </c>
      <c r="V77" s="44">
        <v>15.206750000000001</v>
      </c>
      <c r="W77" s="44">
        <v>0</v>
      </c>
      <c r="X77" s="44">
        <v>5.2445000000000004</v>
      </c>
      <c r="Y77" s="44">
        <v>214.6345</v>
      </c>
      <c r="Z77" s="44">
        <v>13.09375</v>
      </c>
      <c r="AA77" s="44">
        <v>1403.5880000000002</v>
      </c>
      <c r="AB77" s="44">
        <v>169.07975000000002</v>
      </c>
      <c r="AC77" s="52"/>
      <c r="AD77" s="25">
        <f t="shared" ref="AD77" si="72">B77/B65-1</f>
        <v>-1.014362254847756E-2</v>
      </c>
      <c r="AE77" s="25">
        <f t="shared" ref="AE77" si="73">C77/C65-1</f>
        <v>-7.7732032111639815E-2</v>
      </c>
      <c r="AF77" s="25">
        <f t="shared" ref="AF77" si="74">D77/D65-1</f>
        <v>-2.9243715062213238E-2</v>
      </c>
      <c r="AH77" s="25">
        <f t="shared" ref="AH77" si="75">F77/F65-1</f>
        <v>8.5917722339011737E-2</v>
      </c>
      <c r="AI77" s="25">
        <f t="shared" ref="AI77" si="76">G77/G65-1</f>
        <v>-0.21067233342043024</v>
      </c>
      <c r="AJ77" s="25">
        <f t="shared" ref="AJ77" si="77">H77/H65-1</f>
        <v>-7.2547953558090517E-2</v>
      </c>
      <c r="AL77" s="25">
        <f t="shared" ref="AL77" si="78">J77/J65-1</f>
        <v>-4.7784547567022884E-2</v>
      </c>
      <c r="AM77" s="28"/>
      <c r="AN77" s="25">
        <f t="shared" ref="AN77" si="79">B77/B76-1</f>
        <v>-2.4220498673315771E-2</v>
      </c>
      <c r="AO77" s="25">
        <f t="shared" ref="AO77" si="80">C77/C76-1</f>
        <v>-5.8692411272481593E-2</v>
      </c>
      <c r="AP77" s="25">
        <f t="shared" ref="AP77" si="81">D77/D76-1</f>
        <v>-3.3720999914512273E-2</v>
      </c>
      <c r="AR77" s="25">
        <f t="shared" ref="AR77" si="82">F77/F76-1</f>
        <v>-3.8341199514568824E-4</v>
      </c>
      <c r="AS77" s="25">
        <f t="shared" ref="AS77" si="83">G77/G76-1</f>
        <v>-0.10691360668253114</v>
      </c>
      <c r="AT77" s="25">
        <f t="shared" ref="AT77" si="84">H77/H76-1</f>
        <v>-5.181352600728184E-2</v>
      </c>
      <c r="AV77" s="25">
        <f t="shared" ref="AV77" si="85">J77/J76-1</f>
        <v>-4.1349180457666335E-2</v>
      </c>
      <c r="AW77" s="28"/>
    </row>
    <row r="78" spans="1:49" ht="12.75" customHeight="1">
      <c r="A78" s="46">
        <v>44286</v>
      </c>
      <c r="B78" s="44">
        <v>1718.3561999999999</v>
      </c>
      <c r="C78" s="44">
        <v>708.38599999999974</v>
      </c>
      <c r="D78" s="44">
        <v>2426.7421999999997</v>
      </c>
      <c r="E78" s="28"/>
      <c r="F78" s="44">
        <v>984.3771999999999</v>
      </c>
      <c r="G78" s="44">
        <v>827.87800000000016</v>
      </c>
      <c r="H78" s="44">
        <v>1812.2552000000001</v>
      </c>
      <c r="I78" s="28"/>
      <c r="J78" s="44">
        <v>4238.9974000000002</v>
      </c>
      <c r="K78" s="28"/>
      <c r="L78" s="44">
        <v>10.630800000000001</v>
      </c>
      <c r="M78" s="44">
        <v>72.494799999999998</v>
      </c>
      <c r="N78" s="44">
        <v>94.063599999999994</v>
      </c>
      <c r="O78" s="44">
        <v>20.127600000000005</v>
      </c>
      <c r="P78" s="44">
        <v>404.90100000000001</v>
      </c>
      <c r="Q78" s="44">
        <v>28.3904</v>
      </c>
      <c r="R78" s="44">
        <v>1628.2926</v>
      </c>
      <c r="S78" s="44">
        <v>167.84139999999999</v>
      </c>
      <c r="T78" s="28"/>
      <c r="U78" s="44">
        <v>4.7043999999999997</v>
      </c>
      <c r="V78" s="44">
        <v>17.105599999999999</v>
      </c>
      <c r="W78" s="44">
        <v>0</v>
      </c>
      <c r="X78" s="44">
        <v>6.9944000000000006</v>
      </c>
      <c r="Y78" s="44">
        <v>186.8672</v>
      </c>
      <c r="Z78" s="44">
        <v>12.589199999999998</v>
      </c>
      <c r="AA78" s="44">
        <v>1416.9748</v>
      </c>
      <c r="AB78" s="44">
        <v>167.0196</v>
      </c>
      <c r="AC78" s="52"/>
      <c r="AD78" s="25">
        <f t="shared" ref="AD78" si="86">B78/B66-1</f>
        <v>-0.1686207286946374</v>
      </c>
      <c r="AE78" s="25">
        <f t="shared" ref="AE78" si="87">C78/C66-1</f>
        <v>-0.20333382816682144</v>
      </c>
      <c r="AF78" s="25">
        <f t="shared" ref="AF78" si="88">D78/D66-1</f>
        <v>-0.17906248245131517</v>
      </c>
      <c r="AH78" s="25">
        <f t="shared" ref="AH78" si="89">F78/F66-1</f>
        <v>-6.6400572653789958E-2</v>
      </c>
      <c r="AI78" s="25">
        <f t="shared" ref="AI78" si="90">G78/G66-1</f>
        <v>-0.31595580241512267</v>
      </c>
      <c r="AJ78" s="25">
        <f t="shared" ref="AJ78" si="91">H78/H66-1</f>
        <v>-0.19976685231639735</v>
      </c>
      <c r="AL78" s="25">
        <f t="shared" ref="AL78" si="92">J78/J66-1</f>
        <v>-0.18804368208912126</v>
      </c>
      <c r="AM78" s="28"/>
      <c r="AN78" s="25">
        <f t="shared" ref="AN78" si="93">B78/B77-1</f>
        <v>-7.9425692494146771E-2</v>
      </c>
      <c r="AO78" s="25">
        <f t="shared" ref="AO78" si="94">C78/C77-1</f>
        <v>3.402806338145048E-2</v>
      </c>
      <c r="AP78" s="25">
        <f t="shared" ref="AP78" si="95">D78/D77-1</f>
        <v>-4.8965753055576045E-2</v>
      </c>
      <c r="AR78" s="25">
        <f t="shared" ref="AR78" si="96">F78/F77-1</f>
        <v>-1.0957983328368504E-2</v>
      </c>
      <c r="AS78" s="25">
        <f t="shared" ref="AS78" si="97">G78/G77-1</f>
        <v>-2.5428063159906866E-3</v>
      </c>
      <c r="AT78" s="25">
        <f t="shared" ref="AT78" si="98">H78/H77-1</f>
        <v>-7.1314302745014713E-3</v>
      </c>
      <c r="AV78" s="25">
        <f t="shared" ref="AV78" si="99">J78/J77-1</f>
        <v>-3.15200768935604E-2</v>
      </c>
      <c r="AW78" s="28"/>
    </row>
    <row r="79" spans="1:49" ht="12.75" customHeight="1">
      <c r="A79" s="46">
        <v>44316</v>
      </c>
      <c r="B79" s="44">
        <v>1671.1817500000002</v>
      </c>
      <c r="C79" s="44">
        <v>686.38724999999931</v>
      </c>
      <c r="D79" s="44">
        <v>2357.5689999999995</v>
      </c>
      <c r="E79" s="28"/>
      <c r="F79" s="44">
        <v>970.43724999999995</v>
      </c>
      <c r="G79" s="44">
        <v>823.92950000000019</v>
      </c>
      <c r="H79" s="44">
        <v>1794.3667500000001</v>
      </c>
      <c r="I79" s="28"/>
      <c r="J79" s="44">
        <v>4151.9357499999996</v>
      </c>
      <c r="K79" s="28"/>
      <c r="L79" s="44">
        <v>10.499750000000001</v>
      </c>
      <c r="M79" s="44">
        <v>74.242749999999987</v>
      </c>
      <c r="N79" s="44">
        <v>91.40325</v>
      </c>
      <c r="O79" s="44">
        <v>19.748750000000001</v>
      </c>
      <c r="P79" s="44">
        <v>385.42275000000006</v>
      </c>
      <c r="Q79" s="44">
        <v>27.734749999999998</v>
      </c>
      <c r="R79" s="44">
        <v>1592.876</v>
      </c>
      <c r="S79" s="44">
        <v>155.64099999999999</v>
      </c>
      <c r="T79" s="28"/>
      <c r="U79" s="44">
        <v>4.6477499999999994</v>
      </c>
      <c r="V79" s="44">
        <v>17.64725</v>
      </c>
      <c r="W79" s="44">
        <v>0</v>
      </c>
      <c r="X79" s="44">
        <v>5.7015000000000002</v>
      </c>
      <c r="Y79" s="44">
        <v>180.59775000000002</v>
      </c>
      <c r="Z79" s="44">
        <v>12.076750000000001</v>
      </c>
      <c r="AA79" s="44">
        <v>1419.7537500000001</v>
      </c>
      <c r="AB79" s="44">
        <v>153.94199999999998</v>
      </c>
      <c r="AC79" s="52"/>
      <c r="AD79" s="25">
        <f t="shared" ref="AD79" si="100">B79/B67-1</f>
        <v>-8.4578011161565381E-2</v>
      </c>
      <c r="AE79" s="25">
        <f t="shared" ref="AE79" si="101">C79/C67-1</f>
        <v>-0.20008571501825079</v>
      </c>
      <c r="AF79" s="25">
        <f t="shared" ref="AF79" si="102">D79/D67-1</f>
        <v>-0.12151052394001016</v>
      </c>
      <c r="AH79" s="25">
        <f t="shared" ref="AH79" si="103">F79/F67-1</f>
        <v>6.1552417061196518E-2</v>
      </c>
      <c r="AI79" s="25">
        <f t="shared" ref="AI79" si="104">G79/G67-1</f>
        <v>-0.25718085389318313</v>
      </c>
      <c r="AJ79" s="25">
        <f t="shared" ref="AJ79" si="105">H79/H67-1</f>
        <v>-0.11317500696613347</v>
      </c>
      <c r="AL79" s="25">
        <f t="shared" ref="AL79" si="106">J79/J67-1</f>
        <v>-0.11792741900464132</v>
      </c>
      <c r="AM79" s="28"/>
      <c r="AN79" s="25">
        <f t="shared" ref="AN79" si="107">B79/B78-1</f>
        <v>-2.7453242814266199E-2</v>
      </c>
      <c r="AO79" s="25">
        <f t="shared" ref="AO79" si="108">C79/C78-1</f>
        <v>-3.1054749811543991E-2</v>
      </c>
      <c r="AP79" s="25">
        <f t="shared" ref="AP79" si="109">D79/D78-1</f>
        <v>-2.8504552317094145E-2</v>
      </c>
      <c r="AR79" s="25">
        <f t="shared" ref="AR79" si="110">F79/F78-1</f>
        <v>-1.4161187398489039E-2</v>
      </c>
      <c r="AS79" s="25">
        <f t="shared" ref="AS79" si="111">G79/G78-1</f>
        <v>-4.7694225477666885E-3</v>
      </c>
      <c r="AT79" s="25">
        <f t="shared" ref="AT79" si="112">H79/H78-1</f>
        <v>-9.8708228289260402E-3</v>
      </c>
      <c r="AV79" s="25">
        <f t="shared" ref="AV79" si="113">J79/J78-1</f>
        <v>-2.0538264543403684E-2</v>
      </c>
      <c r="AW79" s="28"/>
    </row>
    <row r="80" spans="1:49" ht="12.75" customHeight="1">
      <c r="A80" s="46">
        <v>44347</v>
      </c>
      <c r="B80" s="44">
        <v>1685.0282499999998</v>
      </c>
      <c r="C80" s="44">
        <v>699.28575000000046</v>
      </c>
      <c r="D80" s="44">
        <v>2384.3140000000003</v>
      </c>
      <c r="E80" s="28"/>
      <c r="F80" s="44">
        <v>949.76575000000003</v>
      </c>
      <c r="G80" s="44">
        <v>835.82124999999996</v>
      </c>
      <c r="H80" s="44">
        <v>1785.587</v>
      </c>
      <c r="I80" s="28"/>
      <c r="J80" s="44">
        <v>4169.9009999999998</v>
      </c>
      <c r="K80" s="28"/>
      <c r="L80" s="44">
        <v>9.9294999999999991</v>
      </c>
      <c r="M80" s="44">
        <v>70.620749999999987</v>
      </c>
      <c r="N80" s="44">
        <v>85.176000000000016</v>
      </c>
      <c r="O80" s="44">
        <v>18.494249999999997</v>
      </c>
      <c r="P80" s="44">
        <v>394.31225000000001</v>
      </c>
      <c r="Q80" s="44">
        <v>27.782749999999997</v>
      </c>
      <c r="R80" s="44">
        <v>1612.8784999999998</v>
      </c>
      <c r="S80" s="44">
        <v>165.12</v>
      </c>
      <c r="T80" s="28"/>
      <c r="U80" s="44">
        <v>4.3887499999999999</v>
      </c>
      <c r="V80" s="44">
        <v>16.892499999999998</v>
      </c>
      <c r="W80" s="44">
        <v>0</v>
      </c>
      <c r="X80" s="44">
        <v>5.9220000000000006</v>
      </c>
      <c r="Y80" s="44">
        <v>174.05025000000001</v>
      </c>
      <c r="Z80" s="44">
        <v>12.152000000000001</v>
      </c>
      <c r="AA80" s="44">
        <v>1408.1412500000001</v>
      </c>
      <c r="AB80" s="44">
        <v>164.04024999999999</v>
      </c>
      <c r="AC80" s="52"/>
      <c r="AD80" s="25">
        <f t="shared" ref="AD80" si="114">B80/B68-1</f>
        <v>-7.3072817986046701E-2</v>
      </c>
      <c r="AE80" s="25">
        <f t="shared" ref="AE80" si="115">C80/C68-1</f>
        <v>-0.11277040959871698</v>
      </c>
      <c r="AF80" s="25">
        <f t="shared" ref="AF80" si="116">D80/D68-1</f>
        <v>-8.5078946636313879E-2</v>
      </c>
      <c r="AH80" s="25">
        <f t="shared" ref="AH80" si="117">F80/F68-1</f>
        <v>2.5839715135056895E-2</v>
      </c>
      <c r="AI80" s="25">
        <f t="shared" ref="AI80" si="118">G80/G68-1</f>
        <v>-0.17248759517870949</v>
      </c>
      <c r="AJ80" s="25">
        <f t="shared" ref="AJ80" si="119">H80/H68-1</f>
        <v>-7.7636923305798966E-2</v>
      </c>
      <c r="AL80" s="25">
        <f t="shared" ref="AL80" si="120">J80/J68-1</f>
        <v>-8.1906961941498047E-2</v>
      </c>
      <c r="AM80" s="28"/>
      <c r="AN80" s="25">
        <f t="shared" ref="AN80" si="121">B80/B79-1</f>
        <v>8.2854542900552275E-3</v>
      </c>
      <c r="AO80" s="25">
        <f t="shared" ref="AO80" si="122">C80/C79-1</f>
        <v>1.8791870041293901E-2</v>
      </c>
      <c r="AP80" s="25">
        <f t="shared" ref="AP80" si="123">D80/D79-1</f>
        <v>1.1344312722130656E-2</v>
      </c>
      <c r="AR80" s="25">
        <f t="shared" ref="AR80" si="124">F80/F79-1</f>
        <v>-2.1301222722025503E-2</v>
      </c>
      <c r="AS80" s="25">
        <f t="shared" ref="AS80" si="125">G80/G79-1</f>
        <v>1.4432970296608838E-2</v>
      </c>
      <c r="AT80" s="25">
        <f t="shared" ref="AT80" si="126">H80/H79-1</f>
        <v>-4.8929517892594143E-3</v>
      </c>
      <c r="AV80" s="25">
        <f t="shared" ref="AV80" si="127">J80/J79-1</f>
        <v>4.3269576124824738E-3</v>
      </c>
      <c r="AW80" s="28"/>
    </row>
    <row r="81" spans="1:49" ht="12.75" customHeight="1">
      <c r="A81" s="46">
        <v>44377</v>
      </c>
      <c r="B81" s="44">
        <v>1708.3364000000001</v>
      </c>
      <c r="C81" s="44">
        <v>728.8765999999996</v>
      </c>
      <c r="D81" s="44">
        <v>2437.2129999999997</v>
      </c>
      <c r="E81" s="28"/>
      <c r="F81" s="44">
        <v>978.19819999999993</v>
      </c>
      <c r="G81" s="44">
        <v>849.85959999999989</v>
      </c>
      <c r="H81" s="44">
        <v>1828.0577999999998</v>
      </c>
      <c r="I81" s="28"/>
      <c r="J81" s="44">
        <v>4265.2707999999993</v>
      </c>
      <c r="K81" s="28"/>
      <c r="L81" s="44">
        <v>10.260199999999999</v>
      </c>
      <c r="M81" s="44">
        <v>71.355800000000002</v>
      </c>
      <c r="N81" s="44">
        <v>88.674000000000007</v>
      </c>
      <c r="O81" s="44">
        <v>18.568999999999999</v>
      </c>
      <c r="P81" s="44">
        <v>369.21699999999998</v>
      </c>
      <c r="Q81" s="44">
        <v>28.119800000000001</v>
      </c>
      <c r="R81" s="44">
        <v>1683.0830000000001</v>
      </c>
      <c r="S81" s="44">
        <v>167.93420000000003</v>
      </c>
      <c r="T81" s="28"/>
      <c r="U81" s="44">
        <v>4.4703999999999997</v>
      </c>
      <c r="V81" s="44">
        <v>16.848800000000001</v>
      </c>
      <c r="W81" s="44">
        <v>0</v>
      </c>
      <c r="X81" s="44">
        <v>6.399799999999999</v>
      </c>
      <c r="Y81" s="44">
        <v>165.23240000000001</v>
      </c>
      <c r="Z81" s="44">
        <v>12.473999999999998</v>
      </c>
      <c r="AA81" s="44">
        <v>1453.9725999999998</v>
      </c>
      <c r="AB81" s="44">
        <v>168.65979999999999</v>
      </c>
      <c r="AC81" s="52"/>
      <c r="AD81" s="25">
        <f t="shared" ref="AD81" si="128">B81/B69-1</f>
        <v>-5.6469299729340561E-2</v>
      </c>
      <c r="AE81" s="25">
        <f t="shared" ref="AE81" si="129">C81/C69-1</f>
        <v>-6.0088926256715913E-2</v>
      </c>
      <c r="AF81" s="25">
        <f t="shared" ref="AF81" si="130">D81/D69-1</f>
        <v>-5.7554709349481703E-2</v>
      </c>
      <c r="AH81" s="25">
        <f t="shared" ref="AH81" si="131">F81/F69-1</f>
        <v>6.3246778161770711E-2</v>
      </c>
      <c r="AI81" s="25">
        <f t="shared" ref="AI81" si="132">G81/G69-1</f>
        <v>-0.15953864894285874</v>
      </c>
      <c r="AJ81" s="25">
        <f t="shared" ref="AJ81" si="133">H81/H69-1</f>
        <v>-5.3404793488376567E-2</v>
      </c>
      <c r="AL81" s="25">
        <f t="shared" ref="AL81" si="134">J81/J69-1</f>
        <v>-5.5780555638417106E-2</v>
      </c>
      <c r="AM81" s="28"/>
      <c r="AN81" s="25">
        <f t="shared" ref="AN81" si="135">B81/B80-1</f>
        <v>1.3832498060492693E-2</v>
      </c>
      <c r="AO81" s="25">
        <f t="shared" ref="AO81" si="136">C81/C80-1</f>
        <v>4.2315820106443081E-2</v>
      </c>
      <c r="AP81" s="25">
        <f t="shared" ref="AP81" si="137">D81/D80-1</f>
        <v>2.2186255669345289E-2</v>
      </c>
      <c r="AR81" s="25">
        <f t="shared" ref="AR81" si="138">F81/F80-1</f>
        <v>2.9936276392362959E-2</v>
      </c>
      <c r="AS81" s="25">
        <f t="shared" ref="AS81" si="139">G81/G80-1</f>
        <v>1.6795875912463343E-2</v>
      </c>
      <c r="AT81" s="25">
        <f t="shared" ref="AT81" si="140">H81/H80-1</f>
        <v>2.3785343419278737E-2</v>
      </c>
      <c r="AV81" s="25">
        <f t="shared" ref="AV81" si="141">J81/J80-1</f>
        <v>2.2870998616034255E-2</v>
      </c>
      <c r="AW81" s="28"/>
    </row>
    <row r="82" spans="1:49" ht="12.75" customHeight="1">
      <c r="A82" s="46">
        <v>44408</v>
      </c>
      <c r="B82" s="44">
        <v>1676.33925</v>
      </c>
      <c r="C82" s="44">
        <v>668.00700000000006</v>
      </c>
      <c r="D82" s="44">
        <v>2344.3462500000001</v>
      </c>
      <c r="E82" s="28"/>
      <c r="F82" s="44">
        <v>935.46199999999999</v>
      </c>
      <c r="G82" s="44">
        <v>807.90050000000019</v>
      </c>
      <c r="H82" s="44">
        <v>1743.3625000000002</v>
      </c>
      <c r="I82" s="28"/>
      <c r="J82" s="44">
        <v>4087.7087500000002</v>
      </c>
      <c r="K82" s="28"/>
      <c r="L82" s="44">
        <v>10.098750000000001</v>
      </c>
      <c r="M82" s="44">
        <v>73.239000000000004</v>
      </c>
      <c r="N82" s="44">
        <v>106.10825</v>
      </c>
      <c r="O82" s="44">
        <v>21.237500000000001</v>
      </c>
      <c r="P82" s="44">
        <v>349.03225000000003</v>
      </c>
      <c r="Q82" s="44">
        <v>28.664999999999999</v>
      </c>
      <c r="R82" s="44">
        <v>1584.1759999999999</v>
      </c>
      <c r="S82" s="44">
        <v>171.78949999999998</v>
      </c>
      <c r="T82" s="28"/>
      <c r="U82" s="44">
        <v>4.5705</v>
      </c>
      <c r="V82" s="44">
        <v>16.608250000000002</v>
      </c>
      <c r="W82" s="44">
        <v>0</v>
      </c>
      <c r="X82" s="44">
        <v>5.5757500000000011</v>
      </c>
      <c r="Y82" s="44">
        <v>160.61924999999999</v>
      </c>
      <c r="Z82" s="44">
        <v>12.826499999999998</v>
      </c>
      <c r="AA82" s="44">
        <v>1376.7065</v>
      </c>
      <c r="AB82" s="44">
        <v>166.45574999999999</v>
      </c>
      <c r="AC82" s="52"/>
      <c r="AD82" s="25">
        <f t="shared" ref="AD82" si="142">B82/B70-1</f>
        <v>-6.957925075437088E-2</v>
      </c>
      <c r="AE82" s="25">
        <f t="shared" ref="AE82" si="143">C82/C70-1</f>
        <v>-6.1762227474955189E-3</v>
      </c>
      <c r="AF82" s="25">
        <f t="shared" ref="AF82" si="144">D82/D70-1</f>
        <v>-5.2352365652588384E-2</v>
      </c>
      <c r="AH82" s="25">
        <f t="shared" ref="AH82" si="145">F82/F70-1</f>
        <v>4.6698407924393948E-2</v>
      </c>
      <c r="AI82" s="25">
        <f t="shared" ref="AI82" si="146">G82/G70-1</f>
        <v>-0.13892446947271153</v>
      </c>
      <c r="AJ82" s="25">
        <f t="shared" ref="AJ82" si="147">H82/H70-1</f>
        <v>-4.8368474150426333E-2</v>
      </c>
      <c r="AL82" s="25">
        <f t="shared" ref="AL82" si="148">J82/J70-1</f>
        <v>-5.06573667502217E-2</v>
      </c>
      <c r="AM82" s="28"/>
      <c r="AN82" s="25">
        <f t="shared" ref="AN82" si="149">B82/B81-1</f>
        <v>-1.8730005401746519E-2</v>
      </c>
      <c r="AO82" s="25">
        <f t="shared" ref="AO82" si="150">C82/C81-1</f>
        <v>-8.351152993524491E-2</v>
      </c>
      <c r="AP82" s="25">
        <f t="shared" ref="AP82" si="151">D82/D81-1</f>
        <v>-3.8103665949590693E-2</v>
      </c>
      <c r="AR82" s="25">
        <f t="shared" ref="AR82" si="152">F82/F81-1</f>
        <v>-4.3688692128036943E-2</v>
      </c>
      <c r="AS82" s="25">
        <f t="shared" ref="AS82" si="153">G82/G81-1</f>
        <v>-4.9371802118843733E-2</v>
      </c>
      <c r="AT82" s="25">
        <f t="shared" ref="AT82" si="154">H82/H81-1</f>
        <v>-4.6330756062526901E-2</v>
      </c>
      <c r="AV82" s="25">
        <f t="shared" ref="AV82" si="155">J82/J81-1</f>
        <v>-4.1629724893434417E-2</v>
      </c>
      <c r="AW82" s="28"/>
    </row>
    <row r="83" spans="1:49" ht="12.75" customHeight="1">
      <c r="A83" s="46">
        <v>44439</v>
      </c>
      <c r="B83" s="44"/>
      <c r="C83" s="44"/>
      <c r="D83" s="44"/>
      <c r="E83" s="28"/>
      <c r="F83" s="44"/>
      <c r="G83" s="44"/>
      <c r="H83" s="44"/>
      <c r="I83" s="28"/>
      <c r="J83" s="44"/>
      <c r="K83" s="28"/>
      <c r="L83" s="44"/>
      <c r="M83" s="44"/>
      <c r="N83" s="44"/>
      <c r="O83" s="44"/>
      <c r="P83" s="44"/>
      <c r="Q83" s="44"/>
      <c r="R83" s="44"/>
      <c r="S83" s="44"/>
      <c r="T83" s="28"/>
      <c r="U83" s="44"/>
      <c r="V83" s="44"/>
      <c r="W83" s="44"/>
      <c r="X83" s="44"/>
      <c r="Y83" s="44"/>
      <c r="Z83" s="44"/>
      <c r="AA83" s="44"/>
      <c r="AB83" s="44"/>
      <c r="AC83" s="52"/>
      <c r="AD83" s="25"/>
      <c r="AE83" s="25"/>
      <c r="AF83" s="25"/>
      <c r="AH83" s="25"/>
      <c r="AI83" s="25"/>
      <c r="AJ83" s="25"/>
      <c r="AL83" s="25"/>
      <c r="AM83" s="28"/>
      <c r="AN83" s="25"/>
      <c r="AO83" s="25"/>
      <c r="AP83" s="25"/>
      <c r="AR83" s="25"/>
      <c r="AS83" s="25"/>
      <c r="AT83" s="25"/>
      <c r="AV83" s="25"/>
      <c r="AW83" s="28"/>
    </row>
    <row r="84" spans="1:49" ht="12.75" customHeight="1">
      <c r="A84" s="46">
        <v>44469</v>
      </c>
      <c r="B84" s="44"/>
      <c r="C84" s="44"/>
      <c r="D84" s="44"/>
      <c r="E84" s="28"/>
      <c r="F84" s="44"/>
      <c r="G84" s="44"/>
      <c r="H84" s="44"/>
      <c r="I84" s="28"/>
      <c r="J84" s="44"/>
      <c r="K84" s="28"/>
      <c r="L84" s="44"/>
      <c r="M84" s="44"/>
      <c r="N84" s="44"/>
      <c r="O84" s="44"/>
      <c r="P84" s="44"/>
      <c r="Q84" s="44"/>
      <c r="R84" s="44"/>
      <c r="S84" s="44"/>
      <c r="T84" s="28"/>
      <c r="U84" s="44"/>
      <c r="V84" s="44"/>
      <c r="W84" s="44"/>
      <c r="X84" s="44"/>
      <c r="Y84" s="44"/>
      <c r="Z84" s="44"/>
      <c r="AA84" s="44"/>
      <c r="AB84" s="44"/>
      <c r="AC84" s="52"/>
      <c r="AD84" s="25"/>
      <c r="AE84" s="25"/>
      <c r="AF84" s="25"/>
      <c r="AH84" s="25"/>
      <c r="AI84" s="25"/>
      <c r="AJ84" s="25"/>
      <c r="AL84" s="25"/>
      <c r="AM84" s="28"/>
      <c r="AN84" s="25"/>
      <c r="AO84" s="25"/>
      <c r="AP84" s="25"/>
      <c r="AR84" s="25"/>
      <c r="AS84" s="25"/>
      <c r="AT84" s="25"/>
      <c r="AV84" s="25"/>
      <c r="AW84" s="28"/>
    </row>
    <row r="85" spans="1:49" ht="12.75" customHeight="1">
      <c r="A85" s="46">
        <v>44500</v>
      </c>
      <c r="B85" s="44"/>
      <c r="C85" s="44"/>
      <c r="D85" s="44"/>
      <c r="E85" s="28"/>
      <c r="F85" s="44"/>
      <c r="G85" s="44"/>
      <c r="H85" s="44"/>
      <c r="I85" s="28"/>
      <c r="J85" s="44"/>
      <c r="K85" s="28"/>
      <c r="L85" s="44"/>
      <c r="M85" s="44"/>
      <c r="N85" s="44"/>
      <c r="O85" s="44"/>
      <c r="P85" s="44"/>
      <c r="Q85" s="44"/>
      <c r="R85" s="44"/>
      <c r="S85" s="44"/>
      <c r="T85" s="28"/>
      <c r="U85" s="44"/>
      <c r="V85" s="44"/>
      <c r="W85" s="44"/>
      <c r="X85" s="44"/>
      <c r="Y85" s="44"/>
      <c r="Z85" s="44"/>
      <c r="AA85" s="44"/>
      <c r="AB85" s="44"/>
      <c r="AC85" s="52"/>
      <c r="AD85" s="25"/>
      <c r="AE85" s="25"/>
      <c r="AF85" s="25"/>
      <c r="AH85" s="25"/>
      <c r="AI85" s="25"/>
      <c r="AJ85" s="25"/>
      <c r="AL85" s="25"/>
      <c r="AM85" s="28"/>
      <c r="AN85" s="25"/>
      <c r="AO85" s="25"/>
      <c r="AP85" s="25"/>
      <c r="AR85" s="25"/>
      <c r="AS85" s="25"/>
      <c r="AT85" s="25"/>
      <c r="AV85" s="25"/>
      <c r="AW85" s="28"/>
    </row>
    <row r="86" spans="1:49" ht="12.75" customHeight="1">
      <c r="A86" s="46">
        <v>44530</v>
      </c>
      <c r="B86" s="44"/>
      <c r="C86" s="44"/>
      <c r="D86" s="44"/>
      <c r="E86" s="28"/>
      <c r="F86" s="44"/>
      <c r="G86" s="44"/>
      <c r="H86" s="44"/>
      <c r="I86" s="28"/>
      <c r="J86" s="44"/>
      <c r="K86" s="28"/>
      <c r="L86" s="44"/>
      <c r="M86" s="44"/>
      <c r="N86" s="44"/>
      <c r="O86" s="44"/>
      <c r="P86" s="44"/>
      <c r="Q86" s="44"/>
      <c r="R86" s="44"/>
      <c r="S86" s="44"/>
      <c r="T86" s="28"/>
      <c r="U86" s="44"/>
      <c r="V86" s="44"/>
      <c r="W86" s="44"/>
      <c r="X86" s="44"/>
      <c r="Y86" s="44"/>
      <c r="Z86" s="44"/>
      <c r="AA86" s="44"/>
      <c r="AB86" s="44"/>
      <c r="AC86" s="52"/>
      <c r="AD86" s="25"/>
      <c r="AE86" s="25"/>
      <c r="AF86" s="25"/>
      <c r="AH86" s="25"/>
      <c r="AI86" s="25"/>
      <c r="AJ86" s="25"/>
      <c r="AL86" s="25"/>
      <c r="AM86" s="28"/>
      <c r="AN86" s="25"/>
      <c r="AO86" s="25"/>
      <c r="AP86" s="25"/>
      <c r="AR86" s="25"/>
      <c r="AS86" s="25"/>
      <c r="AT86" s="25"/>
      <c r="AV86" s="25"/>
      <c r="AW86" s="28"/>
    </row>
    <row r="87" spans="1:49" ht="12.75" customHeight="1">
      <c r="A87" s="46">
        <v>44561</v>
      </c>
      <c r="B87" s="44"/>
      <c r="C87" s="44"/>
      <c r="D87" s="44"/>
      <c r="E87" s="28"/>
      <c r="F87" s="44"/>
      <c r="G87" s="44"/>
      <c r="H87" s="44"/>
      <c r="I87" s="28"/>
      <c r="J87" s="44"/>
      <c r="K87" s="28"/>
      <c r="L87" s="44"/>
      <c r="M87" s="44"/>
      <c r="N87" s="44"/>
      <c r="O87" s="44"/>
      <c r="P87" s="44"/>
      <c r="Q87" s="44"/>
      <c r="R87" s="44"/>
      <c r="S87" s="44"/>
      <c r="T87" s="28"/>
      <c r="U87" s="44"/>
      <c r="V87" s="44"/>
      <c r="W87" s="44"/>
      <c r="X87" s="44"/>
      <c r="Y87" s="44"/>
      <c r="Z87" s="44"/>
      <c r="AA87" s="44"/>
      <c r="AB87" s="44"/>
      <c r="AC87" s="52"/>
      <c r="AD87" s="25"/>
      <c r="AE87" s="25"/>
      <c r="AF87" s="25"/>
      <c r="AH87" s="25"/>
      <c r="AI87" s="25"/>
      <c r="AJ87" s="25"/>
      <c r="AL87" s="25"/>
      <c r="AM87" s="28"/>
      <c r="AN87" s="25"/>
      <c r="AO87" s="25"/>
      <c r="AP87" s="25"/>
      <c r="AR87" s="25"/>
      <c r="AS87" s="25"/>
      <c r="AT87" s="25"/>
      <c r="AV87" s="25"/>
      <c r="AW87" s="28"/>
    </row>
    <row r="88" spans="1:49" ht="12.75" customHeight="1">
      <c r="D88" s="138"/>
      <c r="F88" s="44"/>
      <c r="G88" s="44"/>
      <c r="H88" s="44"/>
      <c r="J88" s="138"/>
      <c r="L88" s="44"/>
      <c r="M88" s="44"/>
      <c r="N88" s="44"/>
      <c r="O88" s="44"/>
      <c r="P88" s="44"/>
      <c r="Q88" s="44"/>
      <c r="R88" s="44"/>
      <c r="S88" s="44"/>
      <c r="U88" s="44"/>
      <c r="V88" s="44"/>
      <c r="W88" s="44"/>
      <c r="X88" s="44"/>
      <c r="Y88" s="44"/>
      <c r="Z88" s="44"/>
      <c r="AA88" s="44"/>
      <c r="AB88" s="44"/>
      <c r="AC88" s="52"/>
    </row>
    <row r="89" spans="1:49" ht="12.75" customHeight="1">
      <c r="D89" s="138"/>
      <c r="F89" s="44"/>
      <c r="G89" s="44"/>
      <c r="H89" s="44"/>
      <c r="J89" s="138"/>
      <c r="L89" s="44"/>
      <c r="M89" s="44"/>
      <c r="N89" s="44"/>
      <c r="O89" s="44"/>
      <c r="P89" s="44"/>
      <c r="Q89" s="44"/>
      <c r="R89" s="44"/>
      <c r="S89" s="44"/>
      <c r="U89" s="44"/>
      <c r="V89" s="44"/>
      <c r="W89" s="44"/>
      <c r="X89" s="44"/>
      <c r="Y89" s="44"/>
      <c r="Z89" s="44"/>
      <c r="AA89" s="44"/>
      <c r="AB89" s="44"/>
      <c r="AC89" s="52"/>
    </row>
    <row r="90" spans="1:49" ht="12.75" customHeight="1">
      <c r="D90" s="138"/>
      <c r="F90" s="44"/>
      <c r="G90" s="44"/>
      <c r="H90" s="44"/>
      <c r="J90" s="138"/>
      <c r="L90" s="44"/>
      <c r="M90" s="44"/>
      <c r="N90" s="44"/>
      <c r="O90" s="44"/>
      <c r="P90" s="44"/>
      <c r="Q90" s="44"/>
      <c r="R90" s="44"/>
      <c r="S90" s="44"/>
      <c r="U90" s="44"/>
      <c r="V90" s="44"/>
      <c r="W90" s="44"/>
      <c r="X90" s="44"/>
      <c r="Y90" s="44"/>
      <c r="Z90" s="44"/>
      <c r="AA90" s="44"/>
      <c r="AB90" s="44"/>
      <c r="AC90" s="52"/>
    </row>
    <row r="91" spans="1:49" ht="12.75" customHeight="1">
      <c r="D91" s="138"/>
      <c r="J91" s="138"/>
    </row>
    <row r="92" spans="1:49" ht="12.75" customHeight="1">
      <c r="D92" s="138"/>
      <c r="J92" s="138"/>
    </row>
    <row r="93" spans="1:49" ht="12.75" customHeight="1">
      <c r="D93" s="138"/>
      <c r="J93" s="138"/>
    </row>
    <row r="94" spans="1:49" ht="12.75" customHeight="1">
      <c r="D94" s="138"/>
    </row>
    <row r="95" spans="1:49" ht="12.75" customHeight="1"/>
    <row r="96" spans="1:49"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sheetData>
  <mergeCells count="10">
    <mergeCell ref="B8:D8"/>
    <mergeCell ref="F8:H8"/>
    <mergeCell ref="AD7:AL7"/>
    <mergeCell ref="AN7:AV7"/>
    <mergeCell ref="AD8:AF8"/>
    <mergeCell ref="AH8:AJ8"/>
    <mergeCell ref="AN8:AP8"/>
    <mergeCell ref="AR8:AT8"/>
    <mergeCell ref="L8:S8"/>
    <mergeCell ref="U8:AB8"/>
  </mergeCells>
  <phoneticPr fontId="74" type="noConversion"/>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C99"/>
  <sheetViews>
    <sheetView zoomScaleNormal="100" workbookViewId="0">
      <pane xSplit="1" ySplit="9" topLeftCell="B10" activePane="bottomRight" state="frozen"/>
      <selection pane="topRight" activeCell="B1" sqref="B1"/>
      <selection pane="bottomLeft" activeCell="A9" sqref="A9"/>
      <selection pane="bottomRight" activeCell="L35" sqref="L35"/>
    </sheetView>
  </sheetViews>
  <sheetFormatPr defaultColWidth="9.1328125" defaultRowHeight="11.65"/>
  <cols>
    <col min="1" max="1" width="8.1328125" style="38" customWidth="1"/>
    <col min="2" max="4" width="7.59765625" style="37" customWidth="1"/>
    <col min="5" max="5" width="1.59765625" style="22" customWidth="1"/>
    <col min="6" max="8" width="8.59765625" style="37" customWidth="1"/>
    <col min="9" max="9" width="1.59765625" style="22" customWidth="1"/>
    <col min="10" max="12" width="8.59765625" style="37" customWidth="1"/>
    <col min="13" max="13" width="1.59765625" style="22" customWidth="1"/>
    <col min="14" max="16" width="7.59765625" style="80" customWidth="1"/>
    <col min="17" max="17" width="1.59765625" style="74" customWidth="1"/>
    <col min="18" max="20" width="7.59765625" style="74" customWidth="1"/>
    <col min="21" max="21" width="1.59765625" style="22" customWidth="1"/>
    <col min="22" max="24" width="7.59765625" style="27" customWidth="1"/>
    <col min="25" max="25" width="1.59765625" style="22" customWidth="1"/>
    <col min="26" max="28" width="7.59765625" style="22" customWidth="1"/>
    <col min="29" max="29" width="1.59765625" style="22" customWidth="1"/>
    <col min="30" max="16384" width="9.1328125" style="37"/>
  </cols>
  <sheetData>
    <row r="1" spans="1:29" s="33" customFormat="1" ht="13.15">
      <c r="A1" s="33" t="s">
        <v>18</v>
      </c>
      <c r="B1" s="8" t="s">
        <v>62</v>
      </c>
      <c r="E1" s="49"/>
      <c r="I1" s="49"/>
      <c r="M1" s="49"/>
      <c r="N1" s="64"/>
      <c r="O1" s="64"/>
      <c r="P1" s="64"/>
      <c r="Q1" s="64"/>
      <c r="R1" s="64"/>
      <c r="S1" s="64"/>
      <c r="T1" s="64"/>
      <c r="U1" s="49"/>
      <c r="V1" s="49"/>
      <c r="W1" s="49"/>
      <c r="X1" s="49"/>
      <c r="Y1" s="49"/>
      <c r="Z1" s="49"/>
      <c r="AA1" s="49"/>
      <c r="AB1" s="49"/>
      <c r="AC1" s="49"/>
    </row>
    <row r="2" spans="1:29" s="33" customFormat="1" ht="13.15">
      <c r="A2" s="33" t="s">
        <v>21</v>
      </c>
      <c r="B2" s="33" t="s">
        <v>66</v>
      </c>
      <c r="E2" s="49"/>
      <c r="I2" s="49"/>
      <c r="M2" s="49"/>
      <c r="N2" s="64"/>
      <c r="O2" s="64"/>
      <c r="P2" s="64"/>
      <c r="Q2" s="64"/>
      <c r="R2" s="65"/>
      <c r="S2" s="65"/>
      <c r="T2" s="65"/>
      <c r="U2" s="53"/>
      <c r="V2" s="53"/>
      <c r="W2" s="53"/>
      <c r="X2" s="53"/>
      <c r="Y2" s="53"/>
      <c r="Z2" s="56"/>
      <c r="AA2" s="56"/>
      <c r="AB2" s="56"/>
      <c r="AC2" s="49"/>
    </row>
    <row r="3" spans="1:29" s="34" customFormat="1" ht="13.15">
      <c r="A3" s="8" t="s">
        <v>19</v>
      </c>
      <c r="B3" s="8" t="s">
        <v>50</v>
      </c>
      <c r="E3" s="50"/>
      <c r="F3" s="8"/>
      <c r="I3" s="50"/>
      <c r="J3" s="8"/>
      <c r="M3" s="50"/>
      <c r="N3" s="66"/>
      <c r="O3" s="66"/>
      <c r="P3" s="66"/>
      <c r="Q3" s="67"/>
      <c r="R3" s="68"/>
      <c r="S3" s="68"/>
      <c r="T3" s="68"/>
      <c r="U3" s="54"/>
      <c r="V3" s="55"/>
      <c r="W3" s="55"/>
      <c r="X3" s="55"/>
      <c r="Y3" s="54"/>
      <c r="Z3" s="54"/>
      <c r="AA3" s="54"/>
      <c r="AB3" s="54"/>
      <c r="AC3" s="50"/>
    </row>
    <row r="4" spans="1:29" s="14" customFormat="1" ht="10.15">
      <c r="A4" s="17" t="s">
        <v>33</v>
      </c>
      <c r="B4" s="14" t="s">
        <v>40</v>
      </c>
      <c r="E4" s="30"/>
      <c r="I4" s="30"/>
      <c r="M4" s="30"/>
      <c r="N4" s="69"/>
      <c r="O4" s="69"/>
      <c r="P4" s="69"/>
      <c r="Q4" s="70"/>
      <c r="R4" s="70"/>
      <c r="S4" s="70"/>
      <c r="T4" s="70"/>
      <c r="U4" s="30"/>
      <c r="V4" s="47"/>
      <c r="W4" s="47"/>
      <c r="X4" s="47"/>
      <c r="Y4" s="30"/>
      <c r="Z4" s="30"/>
      <c r="AA4" s="30"/>
      <c r="AB4" s="30"/>
      <c r="AC4" s="30"/>
    </row>
    <row r="5" spans="1:29" s="14" customFormat="1" ht="10.15">
      <c r="A5" s="15" t="s">
        <v>34</v>
      </c>
      <c r="B5" s="14" t="s">
        <v>39</v>
      </c>
      <c r="E5" s="31"/>
      <c r="I5" s="31"/>
      <c r="M5" s="31"/>
      <c r="N5" s="71"/>
      <c r="O5" s="71"/>
      <c r="P5" s="71"/>
      <c r="Q5" s="70"/>
      <c r="R5" s="72"/>
      <c r="S5" s="72"/>
      <c r="T5" s="72"/>
      <c r="U5" s="31"/>
      <c r="V5" s="48"/>
      <c r="W5" s="48"/>
      <c r="X5" s="48"/>
      <c r="Y5" s="30"/>
      <c r="Z5" s="31"/>
      <c r="AA5" s="31"/>
      <c r="AB5" s="31"/>
      <c r="AC5" s="31"/>
    </row>
    <row r="6" spans="1:29">
      <c r="A6" s="39"/>
      <c r="E6" s="23"/>
      <c r="I6" s="23"/>
      <c r="M6" s="23"/>
      <c r="N6" s="73"/>
      <c r="O6" s="73"/>
      <c r="P6" s="73"/>
      <c r="R6" s="75"/>
      <c r="S6" s="75"/>
      <c r="T6" s="75"/>
      <c r="U6" s="23"/>
      <c r="V6" s="26"/>
      <c r="W6" s="26"/>
      <c r="X6" s="26"/>
      <c r="Z6" s="23"/>
      <c r="AA6" s="23"/>
      <c r="AB6" s="23"/>
      <c r="AC6" s="23"/>
    </row>
    <row r="7" spans="1:29">
      <c r="A7" s="40"/>
      <c r="B7" s="36"/>
      <c r="C7" s="36"/>
      <c r="D7" s="36"/>
      <c r="F7" s="36"/>
      <c r="G7" s="36"/>
      <c r="H7" s="36"/>
      <c r="J7" s="36"/>
      <c r="K7" s="36"/>
      <c r="L7" s="36"/>
      <c r="N7" s="154" t="s">
        <v>11</v>
      </c>
      <c r="O7" s="154"/>
      <c r="P7" s="154"/>
      <c r="Q7" s="154"/>
      <c r="R7" s="154"/>
      <c r="S7" s="154"/>
      <c r="T7" s="154"/>
      <c r="U7" s="74"/>
      <c r="V7" s="154" t="s">
        <v>61</v>
      </c>
      <c r="W7" s="154"/>
      <c r="X7" s="154"/>
      <c r="Y7" s="154"/>
      <c r="Z7" s="154"/>
      <c r="AA7" s="154"/>
      <c r="AB7" s="154"/>
    </row>
    <row r="8" spans="1:29" s="39" customFormat="1">
      <c r="A8" s="41"/>
      <c r="B8" s="159" t="s">
        <v>43</v>
      </c>
      <c r="C8" s="159"/>
      <c r="D8" s="159"/>
      <c r="E8" s="63"/>
      <c r="F8" s="160" t="s">
        <v>49</v>
      </c>
      <c r="G8" s="160"/>
      <c r="H8" s="160"/>
      <c r="I8" s="63"/>
      <c r="J8" s="160" t="s">
        <v>44</v>
      </c>
      <c r="K8" s="160"/>
      <c r="L8" s="160"/>
      <c r="M8" s="23"/>
      <c r="N8" s="157" t="s">
        <v>46</v>
      </c>
      <c r="O8" s="157"/>
      <c r="P8" s="157"/>
      <c r="Q8" s="76"/>
      <c r="R8" s="158" t="s">
        <v>45</v>
      </c>
      <c r="S8" s="158"/>
      <c r="T8" s="158"/>
      <c r="U8" s="23"/>
      <c r="V8" s="157" t="s">
        <v>46</v>
      </c>
      <c r="W8" s="157"/>
      <c r="X8" s="157"/>
      <c r="Y8" s="76"/>
      <c r="Z8" s="158" t="s">
        <v>45</v>
      </c>
      <c r="AA8" s="158"/>
      <c r="AB8" s="158"/>
      <c r="AC8" s="23"/>
    </row>
    <row r="9" spans="1:29" s="38" customFormat="1" ht="12.4" thickBot="1">
      <c r="A9" s="42"/>
      <c r="B9" s="81" t="s">
        <v>47</v>
      </c>
      <c r="C9" s="81" t="s">
        <v>42</v>
      </c>
      <c r="D9" s="82" t="s">
        <v>41</v>
      </c>
      <c r="E9" s="83"/>
      <c r="F9" s="81" t="s">
        <v>47</v>
      </c>
      <c r="G9" s="81" t="s">
        <v>42</v>
      </c>
      <c r="H9" s="82" t="s">
        <v>41</v>
      </c>
      <c r="I9" s="83"/>
      <c r="J9" s="81" t="s">
        <v>47</v>
      </c>
      <c r="K9" s="81" t="s">
        <v>42</v>
      </c>
      <c r="L9" s="82" t="s">
        <v>41</v>
      </c>
      <c r="M9" s="88"/>
      <c r="N9" s="85" t="s">
        <v>47</v>
      </c>
      <c r="O9" s="85" t="s">
        <v>42</v>
      </c>
      <c r="P9" s="86" t="s">
        <v>41</v>
      </c>
      <c r="Q9" s="87"/>
      <c r="R9" s="85" t="s">
        <v>47</v>
      </c>
      <c r="S9" s="85" t="s">
        <v>42</v>
      </c>
      <c r="T9" s="86" t="s">
        <v>41</v>
      </c>
      <c r="U9" s="84"/>
      <c r="V9" s="85" t="s">
        <v>47</v>
      </c>
      <c r="W9" s="85" t="s">
        <v>42</v>
      </c>
      <c r="X9" s="86" t="s">
        <v>41</v>
      </c>
      <c r="Y9" s="87"/>
      <c r="Z9" s="85" t="s">
        <v>47</v>
      </c>
      <c r="AA9" s="85" t="s">
        <v>42</v>
      </c>
      <c r="AB9" s="86" t="s">
        <v>41</v>
      </c>
      <c r="AC9" s="24"/>
    </row>
    <row r="10" spans="1:29" s="38" customFormat="1" ht="12" thickTop="1">
      <c r="A10" s="43">
        <v>2005</v>
      </c>
      <c r="B10" s="133">
        <v>3.1630559999999996</v>
      </c>
      <c r="C10" s="133">
        <v>3.238252000000001</v>
      </c>
      <c r="D10" s="133">
        <v>3.2235</v>
      </c>
      <c r="E10" s="44"/>
      <c r="F10" s="44" t="s">
        <v>12</v>
      </c>
      <c r="G10" s="44" t="s">
        <v>12</v>
      </c>
      <c r="H10" s="44" t="s">
        <v>12</v>
      </c>
      <c r="I10" s="44"/>
      <c r="J10" s="44" t="s">
        <v>12</v>
      </c>
      <c r="K10" s="44" t="s">
        <v>12</v>
      </c>
      <c r="L10" s="44" t="s">
        <v>12</v>
      </c>
      <c r="M10" s="24"/>
      <c r="N10" s="78" t="s">
        <v>12</v>
      </c>
      <c r="O10" s="78" t="s">
        <v>12</v>
      </c>
      <c r="P10" s="78" t="s">
        <v>12</v>
      </c>
      <c r="Q10" s="77"/>
      <c r="R10" s="78" t="s">
        <v>12</v>
      </c>
      <c r="S10" s="78" t="s">
        <v>12</v>
      </c>
      <c r="T10" s="78" t="s">
        <v>12</v>
      </c>
      <c r="U10" s="24"/>
      <c r="V10" s="78" t="s">
        <v>12</v>
      </c>
      <c r="W10" s="78" t="s">
        <v>12</v>
      </c>
      <c r="X10" s="78" t="s">
        <v>12</v>
      </c>
      <c r="Y10" s="24"/>
      <c r="Z10" s="78" t="s">
        <v>12</v>
      </c>
      <c r="AA10" s="78" t="s">
        <v>12</v>
      </c>
      <c r="AB10" s="78" t="s">
        <v>12</v>
      </c>
      <c r="AC10" s="24"/>
    </row>
    <row r="11" spans="1:29" s="38" customFormat="1">
      <c r="A11" s="43">
        <v>2006</v>
      </c>
      <c r="B11" s="133">
        <v>4.9246320000000017</v>
      </c>
      <c r="C11" s="133">
        <v>4.9813000000000001</v>
      </c>
      <c r="D11" s="133">
        <v>4.9708999999999994</v>
      </c>
      <c r="E11" s="44"/>
      <c r="F11" s="44" t="s">
        <v>12</v>
      </c>
      <c r="G11" s="44" t="s">
        <v>12</v>
      </c>
      <c r="H11" s="44" t="s">
        <v>12</v>
      </c>
      <c r="I11" s="44"/>
      <c r="J11" s="44" t="s">
        <v>12</v>
      </c>
      <c r="K11" s="44" t="s">
        <v>12</v>
      </c>
      <c r="L11" s="44" t="s">
        <v>12</v>
      </c>
      <c r="M11" s="24"/>
      <c r="N11" s="79">
        <f t="shared" ref="N11:N15" si="0">B11/B10-1</f>
        <v>0.55692216641121828</v>
      </c>
      <c r="O11" s="79">
        <f t="shared" ref="O11:O15" si="1">C11/C10-1</f>
        <v>0.53826817678179406</v>
      </c>
      <c r="P11" s="79">
        <f t="shared" ref="P11:P15" si="2">D11/D10-1</f>
        <v>0.54208158833565978</v>
      </c>
      <c r="Q11" s="77"/>
      <c r="R11" s="29" t="s">
        <v>12</v>
      </c>
      <c r="S11" s="29" t="s">
        <v>12</v>
      </c>
      <c r="T11" s="29" t="s">
        <v>12</v>
      </c>
      <c r="U11" s="24"/>
      <c r="V11" s="78" t="s">
        <v>12</v>
      </c>
      <c r="W11" s="78" t="s">
        <v>12</v>
      </c>
      <c r="X11" s="78" t="s">
        <v>12</v>
      </c>
      <c r="Y11" s="24"/>
      <c r="Z11" s="78" t="s">
        <v>12</v>
      </c>
      <c r="AA11" s="78" t="s">
        <v>12</v>
      </c>
      <c r="AB11" s="78" t="s">
        <v>12</v>
      </c>
      <c r="AC11" s="24"/>
    </row>
    <row r="12" spans="1:29" s="38" customFormat="1">
      <c r="A12" s="45">
        <v>2007</v>
      </c>
      <c r="B12" s="133">
        <v>4.8864400000000039</v>
      </c>
      <c r="C12" s="133">
        <v>5.0917720000000042</v>
      </c>
      <c r="D12" s="133">
        <v>5.0636079999999994</v>
      </c>
      <c r="E12" s="44"/>
      <c r="F12" s="44" t="s">
        <v>12</v>
      </c>
      <c r="G12" s="44" t="s">
        <v>12</v>
      </c>
      <c r="H12" s="44" t="s">
        <v>12</v>
      </c>
      <c r="I12" s="44"/>
      <c r="J12" s="44" t="s">
        <v>12</v>
      </c>
      <c r="K12" s="44" t="s">
        <v>12</v>
      </c>
      <c r="L12" s="44" t="s">
        <v>12</v>
      </c>
      <c r="M12" s="24"/>
      <c r="N12" s="79">
        <f t="shared" si="0"/>
        <v>-7.7553002945189853E-3</v>
      </c>
      <c r="O12" s="79">
        <f t="shared" si="1"/>
        <v>2.2177343263807492E-2</v>
      </c>
      <c r="P12" s="79">
        <f t="shared" si="2"/>
        <v>1.8650143837132038E-2</v>
      </c>
      <c r="Q12" s="77"/>
      <c r="R12" s="29" t="s">
        <v>12</v>
      </c>
      <c r="S12" s="29" t="s">
        <v>12</v>
      </c>
      <c r="T12" s="29" t="s">
        <v>12</v>
      </c>
      <c r="U12" s="24"/>
      <c r="V12" s="78" t="s">
        <v>12</v>
      </c>
      <c r="W12" s="78" t="s">
        <v>12</v>
      </c>
      <c r="X12" s="78" t="s">
        <v>12</v>
      </c>
      <c r="Y12" s="24"/>
      <c r="Z12" s="78" t="s">
        <v>12</v>
      </c>
      <c r="AA12" s="78" t="s">
        <v>12</v>
      </c>
      <c r="AB12" s="78" t="s">
        <v>12</v>
      </c>
      <c r="AC12" s="24"/>
    </row>
    <row r="13" spans="1:29">
      <c r="A13" s="43">
        <v>2008</v>
      </c>
      <c r="B13" s="133">
        <v>1.7152270916334671</v>
      </c>
      <c r="C13" s="133">
        <v>2.0303386454183268</v>
      </c>
      <c r="D13" s="133">
        <v>1.9768007968127475</v>
      </c>
      <c r="E13" s="44"/>
      <c r="F13" s="44" t="s">
        <v>12</v>
      </c>
      <c r="G13" s="44" t="s">
        <v>12</v>
      </c>
      <c r="H13" s="44" t="s">
        <v>12</v>
      </c>
      <c r="I13" s="44"/>
      <c r="J13" s="44" t="s">
        <v>12</v>
      </c>
      <c r="K13" s="44" t="s">
        <v>12</v>
      </c>
      <c r="L13" s="44" t="s">
        <v>12</v>
      </c>
      <c r="M13" s="28"/>
      <c r="N13" s="79">
        <f t="shared" si="0"/>
        <v>-0.64898226691958438</v>
      </c>
      <c r="O13" s="79">
        <f t="shared" si="1"/>
        <v>-0.60125106830817932</v>
      </c>
      <c r="P13" s="79">
        <f t="shared" si="2"/>
        <v>-0.60960627346888863</v>
      </c>
      <c r="R13" s="29" t="s">
        <v>12</v>
      </c>
      <c r="S13" s="29" t="s">
        <v>12</v>
      </c>
      <c r="T13" s="29" t="s">
        <v>12</v>
      </c>
      <c r="U13" s="28"/>
      <c r="V13" s="29" t="s">
        <v>12</v>
      </c>
      <c r="W13" s="29" t="s">
        <v>12</v>
      </c>
      <c r="X13" s="29" t="s">
        <v>12</v>
      </c>
      <c r="Z13" s="29" t="s">
        <v>12</v>
      </c>
      <c r="AA13" s="29" t="s">
        <v>12</v>
      </c>
      <c r="AB13" s="29" t="s">
        <v>12</v>
      </c>
      <c r="AC13" s="28"/>
    </row>
    <row r="14" spans="1:29" ht="12.75" customHeight="1">
      <c r="A14" s="43">
        <v>2009</v>
      </c>
      <c r="B14" s="133">
        <v>0.17928800000000011</v>
      </c>
      <c r="C14" s="133">
        <v>0.19480400000000003</v>
      </c>
      <c r="D14" s="133">
        <v>0.18682799999999988</v>
      </c>
      <c r="E14" s="44"/>
      <c r="F14" s="44" t="s">
        <v>12</v>
      </c>
      <c r="G14" s="44" t="s">
        <v>12</v>
      </c>
      <c r="H14" s="44" t="s">
        <v>12</v>
      </c>
      <c r="I14" s="44"/>
      <c r="J14" s="44" t="s">
        <v>12</v>
      </c>
      <c r="K14" s="44" t="s">
        <v>12</v>
      </c>
      <c r="L14" s="44" t="s">
        <v>12</v>
      </c>
      <c r="M14" s="28"/>
      <c r="N14" s="79">
        <f t="shared" si="0"/>
        <v>-0.89547273310074749</v>
      </c>
      <c r="O14" s="79">
        <f t="shared" si="1"/>
        <v>-0.90405344426675038</v>
      </c>
      <c r="P14" s="79">
        <f t="shared" si="2"/>
        <v>-0.90548971838678538</v>
      </c>
      <c r="R14" s="78" t="s">
        <v>12</v>
      </c>
      <c r="S14" s="78" t="s">
        <v>12</v>
      </c>
      <c r="T14" s="78" t="s">
        <v>12</v>
      </c>
      <c r="U14" s="28"/>
      <c r="V14" s="29" t="s">
        <v>12</v>
      </c>
      <c r="W14" s="29" t="s">
        <v>12</v>
      </c>
      <c r="X14" s="29" t="s">
        <v>12</v>
      </c>
      <c r="Z14" s="29" t="s">
        <v>12</v>
      </c>
      <c r="AA14" s="29" t="s">
        <v>12</v>
      </c>
      <c r="AB14" s="29" t="s">
        <v>12</v>
      </c>
      <c r="AC14" s="28"/>
    </row>
    <row r="15" spans="1:29" ht="12.75" customHeight="1">
      <c r="A15" s="43">
        <v>2010</v>
      </c>
      <c r="B15" s="133">
        <v>0.19695599999999985</v>
      </c>
      <c r="C15" s="133">
        <v>0.2086559999999999</v>
      </c>
      <c r="D15" s="133">
        <v>0.20135999999999998</v>
      </c>
      <c r="E15" s="44"/>
      <c r="F15" s="44">
        <v>40092.828000000001</v>
      </c>
      <c r="G15" s="44">
        <v>33571.735999999997</v>
      </c>
      <c r="H15" s="44">
        <v>9489.6219999999994</v>
      </c>
      <c r="I15" s="44"/>
      <c r="J15" s="44">
        <v>160371.31200000001</v>
      </c>
      <c r="K15" s="44">
        <v>134286.94399999999</v>
      </c>
      <c r="L15" s="44">
        <v>37958.487999999998</v>
      </c>
      <c r="M15" s="28"/>
      <c r="N15" s="79">
        <f t="shared" si="0"/>
        <v>9.8545357190663818E-2</v>
      </c>
      <c r="O15" s="79">
        <f t="shared" si="1"/>
        <v>7.1107369458532022E-2</v>
      </c>
      <c r="P15" s="79">
        <f t="shared" si="2"/>
        <v>7.7782773460081556E-2</v>
      </c>
      <c r="R15" s="29" t="s">
        <v>12</v>
      </c>
      <c r="S15" s="29" t="s">
        <v>12</v>
      </c>
      <c r="T15" s="29" t="s">
        <v>12</v>
      </c>
      <c r="U15" s="28"/>
      <c r="V15" s="29" t="s">
        <v>12</v>
      </c>
      <c r="W15" s="29" t="s">
        <v>12</v>
      </c>
      <c r="X15" s="29" t="s">
        <v>12</v>
      </c>
      <c r="Z15" s="29" t="s">
        <v>12</v>
      </c>
      <c r="AA15" s="29" t="s">
        <v>12</v>
      </c>
      <c r="AB15" s="29" t="s">
        <v>12</v>
      </c>
      <c r="AC15" s="28"/>
    </row>
    <row r="16" spans="1:29" ht="12.75" customHeight="1">
      <c r="A16" s="43">
        <v>2011</v>
      </c>
      <c r="B16" s="133">
        <v>9.6134387351778636E-2</v>
      </c>
      <c r="C16" s="133">
        <v>0.13288537549407115</v>
      </c>
      <c r="D16" s="133">
        <v>0.1120474308300394</v>
      </c>
      <c r="E16" s="44"/>
      <c r="F16" s="44">
        <v>37480.343999999997</v>
      </c>
      <c r="G16" s="44">
        <v>30981.984</v>
      </c>
      <c r="H16" s="44">
        <v>8987.41</v>
      </c>
      <c r="I16" s="44"/>
      <c r="J16" s="44">
        <v>148143.65217391305</v>
      </c>
      <c r="K16" s="44">
        <v>122458.43478260869</v>
      </c>
      <c r="L16" s="44">
        <v>35523.359683794464</v>
      </c>
      <c r="M16" s="28"/>
      <c r="N16" s="79">
        <f>B16/B15-1</f>
        <v>-0.51189916858700069</v>
      </c>
      <c r="O16" s="79">
        <f t="shared" ref="O16:O24" si="3">C16/C15-1</f>
        <v>-0.36313657170619962</v>
      </c>
      <c r="P16" s="79">
        <f t="shared" ref="P16:P20" si="4">D16/D15-1</f>
        <v>-0.44354672809873152</v>
      </c>
      <c r="R16" s="79">
        <f>F16/F15-1</f>
        <v>-6.5160881143131233E-2</v>
      </c>
      <c r="S16" s="79">
        <f t="shared" ref="S16:T16" si="5">G16/G15-1</f>
        <v>-7.7140842523007902E-2</v>
      </c>
      <c r="T16" s="79">
        <f t="shared" si="5"/>
        <v>-5.2922234415659464E-2</v>
      </c>
      <c r="U16" s="79"/>
      <c r="V16" s="29" t="s">
        <v>12</v>
      </c>
      <c r="W16" s="29" t="s">
        <v>12</v>
      </c>
      <c r="X16" s="29" t="s">
        <v>12</v>
      </c>
      <c r="Z16" s="29" t="s">
        <v>12</v>
      </c>
      <c r="AA16" s="29" t="s">
        <v>12</v>
      </c>
      <c r="AB16" s="29" t="s">
        <v>12</v>
      </c>
      <c r="AC16" s="28"/>
    </row>
    <row r="17" spans="1:29" ht="12.75" customHeight="1">
      <c r="A17" s="45">
        <v>2012</v>
      </c>
      <c r="B17" s="133">
        <v>0.20865863453815256</v>
      </c>
      <c r="C17" s="133">
        <v>0.24003614457831318</v>
      </c>
      <c r="D17" s="133">
        <v>0.22009236947791166</v>
      </c>
      <c r="E17" s="44"/>
      <c r="F17" s="44">
        <v>35879.101999999999</v>
      </c>
      <c r="G17" s="44">
        <v>29234.560000000001</v>
      </c>
      <c r="H17" s="44">
        <v>7732.1880000000001</v>
      </c>
      <c r="I17" s="44"/>
      <c r="J17" s="44">
        <v>144092.77911646586</v>
      </c>
      <c r="K17" s="44">
        <v>117407.87148594378</v>
      </c>
      <c r="L17" s="44">
        <v>31052.963855421687</v>
      </c>
      <c r="M17" s="28"/>
      <c r="N17" s="79">
        <f t="shared" ref="N17:N24" si="6">B17/B16-1</f>
        <v>1.1704890444105174</v>
      </c>
      <c r="O17" s="79">
        <f t="shared" si="3"/>
        <v>0.80633981494090534</v>
      </c>
      <c r="P17" s="79">
        <f t="shared" si="4"/>
        <v>0.96427859030307994</v>
      </c>
      <c r="R17" s="79">
        <f t="shared" ref="R17:R20" si="7">F17/F16-1</f>
        <v>-4.2722179924495896E-2</v>
      </c>
      <c r="S17" s="79">
        <f t="shared" ref="S17:S20" si="8">G17/G16-1</f>
        <v>-5.6401294378048861E-2</v>
      </c>
      <c r="T17" s="79">
        <f t="shared" ref="T17:T20" si="9">H17/H16-1</f>
        <v>-0.13966448620904126</v>
      </c>
      <c r="U17" s="28"/>
      <c r="V17" s="29" t="s">
        <v>12</v>
      </c>
      <c r="W17" s="29" t="s">
        <v>12</v>
      </c>
      <c r="X17" s="29" t="s">
        <v>12</v>
      </c>
      <c r="Z17" s="29" t="s">
        <v>12</v>
      </c>
      <c r="AA17" s="29" t="s">
        <v>12</v>
      </c>
      <c r="AB17" s="29" t="s">
        <v>12</v>
      </c>
      <c r="AC17" s="28"/>
    </row>
    <row r="18" spans="1:29" ht="12.75" customHeight="1">
      <c r="A18" s="45">
        <v>2013</v>
      </c>
      <c r="B18" s="133">
        <v>0.10246800000000003</v>
      </c>
      <c r="C18" s="133">
        <v>0.12270400000000005</v>
      </c>
      <c r="D18" s="133">
        <v>0.11191200000000004</v>
      </c>
      <c r="E18" s="44"/>
      <c r="F18" s="44">
        <v>37573.949999999997</v>
      </c>
      <c r="G18" s="44">
        <v>21508.49</v>
      </c>
      <c r="H18" s="44">
        <v>5276.6</v>
      </c>
      <c r="I18" s="44"/>
      <c r="J18" s="44">
        <v>150295.79999999999</v>
      </c>
      <c r="K18" s="44">
        <v>86033.96</v>
      </c>
      <c r="L18" s="44">
        <v>21106.400000000001</v>
      </c>
      <c r="M18" s="28"/>
      <c r="N18" s="79">
        <f t="shared" si="6"/>
        <v>-0.50892039417969026</v>
      </c>
      <c r="O18" s="79">
        <f t="shared" si="3"/>
        <v>-0.48881031973096389</v>
      </c>
      <c r="P18" s="79">
        <f t="shared" si="4"/>
        <v>-0.49152258088060863</v>
      </c>
      <c r="R18" s="79">
        <f t="shared" si="7"/>
        <v>4.7237748592481532E-2</v>
      </c>
      <c r="S18" s="79">
        <f t="shared" si="8"/>
        <v>-0.26427864828476977</v>
      </c>
      <c r="T18" s="79">
        <f t="shared" si="9"/>
        <v>-0.31757996572250957</v>
      </c>
      <c r="U18" s="28"/>
      <c r="V18" s="29" t="s">
        <v>12</v>
      </c>
      <c r="W18" s="29" t="s">
        <v>12</v>
      </c>
      <c r="X18" s="29" t="s">
        <v>12</v>
      </c>
      <c r="Z18" s="29" t="s">
        <v>12</v>
      </c>
      <c r="AA18" s="29" t="s">
        <v>12</v>
      </c>
      <c r="AB18" s="29" t="s">
        <v>12</v>
      </c>
      <c r="AC18" s="28"/>
    </row>
    <row r="19" spans="1:29">
      <c r="A19" s="45">
        <v>2014</v>
      </c>
      <c r="B19" s="133">
        <v>9.0912000000000048E-2</v>
      </c>
      <c r="C19" s="133">
        <v>0.10645600000000001</v>
      </c>
      <c r="D19" s="133">
        <v>9.8911999999999986E-2</v>
      </c>
      <c r="E19" s="44"/>
      <c r="F19" s="44">
        <v>27925.212</v>
      </c>
      <c r="G19" s="44">
        <v>18524.46</v>
      </c>
      <c r="H19" s="44">
        <v>3969.08</v>
      </c>
      <c r="I19" s="44"/>
      <c r="J19" s="44">
        <v>111700.848</v>
      </c>
      <c r="K19" s="44">
        <v>74097.84</v>
      </c>
      <c r="L19" s="44">
        <v>15876.32</v>
      </c>
      <c r="M19" s="28"/>
      <c r="N19" s="79">
        <f t="shared" si="6"/>
        <v>-0.11277667174142147</v>
      </c>
      <c r="O19" s="79">
        <f t="shared" si="3"/>
        <v>-0.132416221150085</v>
      </c>
      <c r="P19" s="79">
        <f t="shared" si="4"/>
        <v>-0.11616269926370759</v>
      </c>
      <c r="R19" s="79">
        <f t="shared" si="7"/>
        <v>-0.2567932836446527</v>
      </c>
      <c r="S19" s="79">
        <f t="shared" si="8"/>
        <v>-0.13873730791887307</v>
      </c>
      <c r="T19" s="79">
        <f t="shared" si="9"/>
        <v>-0.24779592919683135</v>
      </c>
      <c r="U19" s="28"/>
      <c r="V19" s="29" t="s">
        <v>12</v>
      </c>
      <c r="W19" s="29" t="s">
        <v>12</v>
      </c>
      <c r="X19" s="29" t="s">
        <v>12</v>
      </c>
      <c r="Z19" s="29" t="s">
        <v>12</v>
      </c>
      <c r="AA19" s="29" t="s">
        <v>12</v>
      </c>
      <c r="AB19" s="29" t="s">
        <v>12</v>
      </c>
      <c r="AC19" s="28"/>
    </row>
    <row r="20" spans="1:29" ht="12.75" customHeight="1">
      <c r="A20" s="45">
        <v>2015</v>
      </c>
      <c r="B20" s="133">
        <v>0.19169999999999998</v>
      </c>
      <c r="C20" s="133">
        <v>0.20912400000000003</v>
      </c>
      <c r="D20" s="133">
        <v>0.20489199999999985</v>
      </c>
      <c r="E20" s="44"/>
      <c r="F20" s="44">
        <v>28345.95</v>
      </c>
      <c r="G20" s="44">
        <v>24410.062000000002</v>
      </c>
      <c r="H20" s="44">
        <v>2488.6660000000002</v>
      </c>
      <c r="I20" s="44"/>
      <c r="J20" s="44">
        <v>113383.8</v>
      </c>
      <c r="K20" s="44">
        <v>97640.248000000007</v>
      </c>
      <c r="L20" s="44">
        <v>9954.6640000000007</v>
      </c>
      <c r="M20" s="28"/>
      <c r="N20" s="79">
        <f t="shared" si="6"/>
        <v>1.1086325237592383</v>
      </c>
      <c r="O20" s="79">
        <f t="shared" si="3"/>
        <v>0.96441722401743446</v>
      </c>
      <c r="P20" s="79">
        <f t="shared" si="4"/>
        <v>1.0714574571336124</v>
      </c>
      <c r="R20" s="79">
        <f t="shared" si="7"/>
        <v>1.5066600031541366E-2</v>
      </c>
      <c r="S20" s="79">
        <f t="shared" si="8"/>
        <v>0.31772057053215064</v>
      </c>
      <c r="T20" s="79">
        <f t="shared" si="9"/>
        <v>-0.37298668709121507</v>
      </c>
      <c r="U20" s="28"/>
      <c r="V20" s="29" t="s">
        <v>12</v>
      </c>
      <c r="W20" s="29" t="s">
        <v>12</v>
      </c>
      <c r="X20" s="29" t="s">
        <v>12</v>
      </c>
      <c r="Z20" s="29" t="s">
        <v>12</v>
      </c>
      <c r="AA20" s="29" t="s">
        <v>12</v>
      </c>
      <c r="AB20" s="29" t="s">
        <v>12</v>
      </c>
      <c r="AC20" s="28"/>
    </row>
    <row r="21" spans="1:29">
      <c r="A21" s="45">
        <v>2016</v>
      </c>
      <c r="B21" s="133">
        <v>0.46655200000000013</v>
      </c>
      <c r="C21" s="133">
        <v>0.48336400000000013</v>
      </c>
      <c r="D21" s="44" t="s">
        <v>12</v>
      </c>
      <c r="E21" s="44"/>
      <c r="F21" s="44">
        <v>20672.995999999999</v>
      </c>
      <c r="G21" s="44">
        <v>24199.324000000001</v>
      </c>
      <c r="H21" s="44" t="s">
        <v>12</v>
      </c>
      <c r="I21" s="44"/>
      <c r="J21" s="44">
        <v>82691.983999999997</v>
      </c>
      <c r="K21" s="44">
        <v>96797.296000000002</v>
      </c>
      <c r="L21" s="44" t="s">
        <v>12</v>
      </c>
      <c r="M21" s="28"/>
      <c r="N21" s="79">
        <f t="shared" si="6"/>
        <v>1.4337610850286917</v>
      </c>
      <c r="O21" s="79">
        <f t="shared" si="3"/>
        <v>1.3113750693368531</v>
      </c>
      <c r="P21" s="29" t="s">
        <v>12</v>
      </c>
      <c r="R21" s="79">
        <f t="shared" ref="R21:R24" si="10">F21/F20-1</f>
        <v>-0.2706896046877949</v>
      </c>
      <c r="S21" s="79">
        <f t="shared" ref="S21:S24" si="11">G21/G20-1</f>
        <v>-8.6332431273627996E-3</v>
      </c>
      <c r="T21" s="29" t="s">
        <v>12</v>
      </c>
      <c r="U21" s="28"/>
      <c r="V21" s="29" t="s">
        <v>12</v>
      </c>
      <c r="W21" s="29" t="s">
        <v>12</v>
      </c>
      <c r="X21" s="29" t="s">
        <v>12</v>
      </c>
      <c r="Z21" s="29" t="s">
        <v>12</v>
      </c>
      <c r="AA21" s="29" t="s">
        <v>12</v>
      </c>
      <c r="AB21" s="29" t="s">
        <v>12</v>
      </c>
      <c r="AC21" s="28"/>
    </row>
    <row r="22" spans="1:29" ht="12.75" customHeight="1">
      <c r="A22" s="45">
        <v>2017</v>
      </c>
      <c r="B22" s="133">
        <v>0.97475199999999973</v>
      </c>
      <c r="C22" s="133">
        <v>0.99482400000000071</v>
      </c>
      <c r="D22" s="44" t="s">
        <v>12</v>
      </c>
      <c r="E22" s="44"/>
      <c r="F22" s="44">
        <v>9889.3960000000006</v>
      </c>
      <c r="G22" s="44">
        <v>20949.581999999999</v>
      </c>
      <c r="H22" s="44" t="s">
        <v>12</v>
      </c>
      <c r="I22" s="44"/>
      <c r="J22" s="44">
        <v>39557.584000000003</v>
      </c>
      <c r="K22" s="44">
        <v>83798.327999999994</v>
      </c>
      <c r="L22" s="44" t="s">
        <v>12</v>
      </c>
      <c r="M22" s="28"/>
      <c r="N22" s="79">
        <f t="shared" si="6"/>
        <v>1.0892676486222319</v>
      </c>
      <c r="O22" s="79">
        <f t="shared" si="3"/>
        <v>1.0581259671800143</v>
      </c>
      <c r="P22" s="29" t="s">
        <v>12</v>
      </c>
      <c r="R22" s="79">
        <f t="shared" si="10"/>
        <v>-0.5216273441933621</v>
      </c>
      <c r="S22" s="79">
        <f t="shared" si="11"/>
        <v>-0.13429061076251558</v>
      </c>
      <c r="T22" s="29" t="s">
        <v>12</v>
      </c>
      <c r="U22" s="28"/>
      <c r="V22" s="29" t="s">
        <v>12</v>
      </c>
      <c r="W22" s="29" t="s">
        <v>12</v>
      </c>
      <c r="X22" s="29" t="s">
        <v>12</v>
      </c>
      <c r="Z22" s="29" t="s">
        <v>12</v>
      </c>
      <c r="AA22" s="29" t="s">
        <v>12</v>
      </c>
      <c r="AB22" s="29" t="s">
        <v>12</v>
      </c>
      <c r="AC22" s="28"/>
    </row>
    <row r="23" spans="1:29" ht="12.75" customHeight="1">
      <c r="A23" s="45">
        <v>2018</v>
      </c>
      <c r="B23" s="133">
        <v>1.9185887096774199</v>
      </c>
      <c r="C23" s="133">
        <v>1.9365241935483866</v>
      </c>
      <c r="D23" s="44" t="s">
        <v>12</v>
      </c>
      <c r="E23" s="44"/>
      <c r="F23" s="44">
        <v>8040.616</v>
      </c>
      <c r="G23" s="44">
        <v>25216.797999999999</v>
      </c>
      <c r="H23" s="44" t="s">
        <v>12</v>
      </c>
      <c r="I23" s="44"/>
      <c r="J23" s="44">
        <v>32421.838709677417</v>
      </c>
      <c r="K23" s="44">
        <v>101680.6370967742</v>
      </c>
      <c r="L23" s="44" t="s">
        <v>12</v>
      </c>
      <c r="M23" s="28"/>
      <c r="N23" s="79">
        <f t="shared" si="6"/>
        <v>0.96828394266174422</v>
      </c>
      <c r="O23" s="79">
        <f t="shared" si="3"/>
        <v>0.94659979408255657</v>
      </c>
      <c r="P23" s="29" t="s">
        <v>12</v>
      </c>
      <c r="R23" s="79">
        <f t="shared" si="10"/>
        <v>-0.18694569415563911</v>
      </c>
      <c r="S23" s="79">
        <f t="shared" si="11"/>
        <v>0.20368979199680459</v>
      </c>
      <c r="T23" s="29" t="s">
        <v>12</v>
      </c>
      <c r="U23" s="28"/>
      <c r="V23" s="29" t="s">
        <v>12</v>
      </c>
      <c r="W23" s="29" t="s">
        <v>12</v>
      </c>
      <c r="X23" s="29" t="s">
        <v>12</v>
      </c>
      <c r="Z23" s="29" t="s">
        <v>12</v>
      </c>
      <c r="AA23" s="29" t="s">
        <v>12</v>
      </c>
      <c r="AB23" s="29" t="s">
        <v>12</v>
      </c>
      <c r="AC23" s="28"/>
    </row>
    <row r="24" spans="1:29" ht="12.75" customHeight="1">
      <c r="A24" s="45">
        <v>2019</v>
      </c>
      <c r="B24" s="133">
        <v>2.2681679999999993</v>
      </c>
      <c r="C24" s="133">
        <v>2.2962720000000001</v>
      </c>
      <c r="D24" s="44" t="s">
        <v>12</v>
      </c>
      <c r="E24" s="44"/>
      <c r="F24" s="44">
        <v>12466.425999999999</v>
      </c>
      <c r="G24" s="44">
        <v>21591.547999999999</v>
      </c>
      <c r="H24" s="44" t="s">
        <v>12</v>
      </c>
      <c r="I24" s="44"/>
      <c r="J24" s="44">
        <v>49865.703999999998</v>
      </c>
      <c r="K24" s="44">
        <v>86366.191999999995</v>
      </c>
      <c r="L24" s="44" t="s">
        <v>12</v>
      </c>
      <c r="M24" s="28"/>
      <c r="N24" s="79">
        <f t="shared" si="6"/>
        <v>0.18220647737542217</v>
      </c>
      <c r="O24" s="79">
        <f t="shared" si="3"/>
        <v>0.18576984870632063</v>
      </c>
      <c r="P24" s="29" t="s">
        <v>12</v>
      </c>
      <c r="R24" s="79">
        <f t="shared" si="10"/>
        <v>0.55043170821738019</v>
      </c>
      <c r="S24" s="79">
        <f t="shared" si="11"/>
        <v>-0.14376329619644812</v>
      </c>
      <c r="T24" s="29" t="s">
        <v>12</v>
      </c>
      <c r="U24" s="28"/>
      <c r="V24" s="29" t="s">
        <v>12</v>
      </c>
      <c r="W24" s="29" t="s">
        <v>12</v>
      </c>
      <c r="X24" s="29" t="s">
        <v>12</v>
      </c>
      <c r="Z24" s="29" t="s">
        <v>12</v>
      </c>
      <c r="AA24" s="29" t="s">
        <v>12</v>
      </c>
      <c r="AB24" s="29" t="s">
        <v>12</v>
      </c>
      <c r="AC24" s="28"/>
    </row>
    <row r="25" spans="1:29" ht="12.75" customHeight="1">
      <c r="A25" s="45">
        <v>2020</v>
      </c>
      <c r="B25" s="133">
        <v>0.39868525896414292</v>
      </c>
      <c r="C25" s="133">
        <v>0.41005179282868526</v>
      </c>
      <c r="D25" s="44" t="s">
        <v>12</v>
      </c>
      <c r="E25" s="44"/>
      <c r="F25" s="44">
        <v>11119.68</v>
      </c>
      <c r="G25" s="44">
        <v>16077.188</v>
      </c>
      <c r="H25" s="44" t="s">
        <v>12</v>
      </c>
      <c r="I25" s="44"/>
      <c r="J25" s="44">
        <v>44301.513944223108</v>
      </c>
      <c r="K25" s="44">
        <v>64052.541832669318</v>
      </c>
      <c r="L25" s="44" t="s">
        <v>12</v>
      </c>
      <c r="M25" s="28"/>
      <c r="N25" s="79">
        <f t="shared" ref="N25" si="12">B25/B24-1</f>
        <v>-0.82422586908723561</v>
      </c>
      <c r="O25" s="79">
        <f t="shared" ref="O25" si="13">C25/C24-1</f>
        <v>-0.82142716854593656</v>
      </c>
      <c r="P25" s="29" t="s">
        <v>12</v>
      </c>
      <c r="R25" s="79">
        <f t="shared" ref="R25" si="14">F25/F24-1</f>
        <v>-0.10802983950652734</v>
      </c>
      <c r="S25" s="79">
        <f t="shared" ref="S25" si="15">G25/G24-1</f>
        <v>-0.25539437931916686</v>
      </c>
      <c r="T25" s="29" t="s">
        <v>12</v>
      </c>
      <c r="U25" s="28"/>
      <c r="V25" s="29" t="s">
        <v>12</v>
      </c>
      <c r="W25" s="29" t="s">
        <v>12</v>
      </c>
      <c r="X25" s="29" t="s">
        <v>12</v>
      </c>
      <c r="Z25" s="29" t="s">
        <v>12</v>
      </c>
      <c r="AA25" s="29" t="s">
        <v>12</v>
      </c>
      <c r="AB25" s="29" t="s">
        <v>12</v>
      </c>
      <c r="AC25" s="28"/>
    </row>
    <row r="26" spans="1:29" ht="12.75" customHeight="1">
      <c r="A26" s="45"/>
      <c r="B26" s="133"/>
      <c r="C26" s="133"/>
      <c r="D26" s="44"/>
      <c r="E26" s="44"/>
      <c r="F26" s="44"/>
      <c r="G26" s="44"/>
      <c r="H26" s="44"/>
      <c r="I26" s="44"/>
      <c r="J26" s="44"/>
      <c r="K26" s="44"/>
      <c r="L26" s="44"/>
      <c r="M26" s="28"/>
      <c r="N26" s="79"/>
      <c r="O26" s="79"/>
      <c r="P26" s="29"/>
      <c r="R26" s="79"/>
      <c r="S26" s="79"/>
      <c r="T26" s="29"/>
      <c r="U26" s="28"/>
      <c r="V26" s="29"/>
      <c r="W26" s="29"/>
      <c r="X26" s="29"/>
      <c r="Z26" s="29"/>
      <c r="AA26" s="29"/>
      <c r="AB26" s="29"/>
      <c r="AC26" s="28"/>
    </row>
    <row r="27" spans="1:29" ht="12.75" customHeight="1">
      <c r="A27" s="139" t="s">
        <v>132</v>
      </c>
      <c r="B27" s="140">
        <v>0.60220408163265282</v>
      </c>
      <c r="C27" s="140">
        <v>0.61337414965986392</v>
      </c>
      <c r="D27" s="141" t="s">
        <v>12</v>
      </c>
      <c r="E27" s="141"/>
      <c r="F27" s="141">
        <v>6296.424</v>
      </c>
      <c r="G27" s="141">
        <v>10197.386</v>
      </c>
      <c r="H27" s="141" t="s">
        <v>12</v>
      </c>
      <c r="I27" s="141"/>
      <c r="J27" s="141">
        <v>42832.816326530607</v>
      </c>
      <c r="K27" s="141">
        <v>69369.972789115651</v>
      </c>
      <c r="L27" s="141" t="s">
        <v>12</v>
      </c>
      <c r="M27" s="142"/>
      <c r="N27" s="143"/>
      <c r="O27" s="143"/>
      <c r="P27" s="144"/>
      <c r="Q27" s="145"/>
      <c r="R27" s="143"/>
      <c r="S27" s="143"/>
      <c r="T27" s="144"/>
      <c r="U27" s="142"/>
      <c r="V27" s="144"/>
      <c r="W27" s="144"/>
      <c r="X27" s="144"/>
      <c r="Y27" s="146"/>
      <c r="Z27" s="144"/>
      <c r="AA27" s="144"/>
      <c r="AB27" s="144"/>
      <c r="AC27" s="28"/>
    </row>
    <row r="28" spans="1:29" ht="12.75" customHeight="1">
      <c r="A28" s="139" t="s">
        <v>133</v>
      </c>
      <c r="B28" s="140">
        <v>3.7786206896551683E-2</v>
      </c>
      <c r="C28" s="140">
        <v>4.9199999999999987E-2</v>
      </c>
      <c r="D28" s="141" t="s">
        <v>12</v>
      </c>
      <c r="E28" s="141"/>
      <c r="F28" s="141">
        <v>7750.2340000000004</v>
      </c>
      <c r="G28" s="141">
        <v>5146.2360000000017</v>
      </c>
      <c r="H28" s="141" t="s">
        <v>12</v>
      </c>
      <c r="I28" s="141"/>
      <c r="J28" s="141">
        <v>53601.56</v>
      </c>
      <c r="K28" s="141">
        <v>35491.282758620691</v>
      </c>
      <c r="L28" s="141" t="s">
        <v>12</v>
      </c>
      <c r="M28" s="142"/>
      <c r="N28" s="143">
        <f t="shared" ref="N28" si="16">B28/B27-1</f>
        <v>-0.93725348590446544</v>
      </c>
      <c r="O28" s="143">
        <f t="shared" ref="O28" si="17">C28/C27-1</f>
        <v>-0.91978794667613073</v>
      </c>
      <c r="P28" s="144" t="s">
        <v>12</v>
      </c>
      <c r="Q28" s="145"/>
      <c r="R28" s="143">
        <f t="shared" ref="R28" si="18">F28/F27-1</f>
        <v>0.23089455220931754</v>
      </c>
      <c r="S28" s="143">
        <f t="shared" ref="S28" si="19">G28/G27-1</f>
        <v>-0.49533772674683474</v>
      </c>
      <c r="T28" s="144" t="s">
        <v>12</v>
      </c>
      <c r="U28" s="142"/>
      <c r="V28" s="144" t="s">
        <v>12</v>
      </c>
      <c r="W28" s="144" t="s">
        <v>12</v>
      </c>
      <c r="X28" s="144" t="s">
        <v>12</v>
      </c>
      <c r="Y28" s="146"/>
      <c r="Z28" s="144" t="s">
        <v>12</v>
      </c>
      <c r="AA28" s="144" t="s">
        <v>12</v>
      </c>
      <c r="AB28" s="144" t="s">
        <v>12</v>
      </c>
      <c r="AC28" s="28"/>
    </row>
    <row r="29" spans="1:29" ht="12.75" customHeight="1">
      <c r="A29" s="45"/>
      <c r="B29" s="133"/>
      <c r="C29" s="133"/>
      <c r="D29" s="44"/>
      <c r="E29" s="28"/>
      <c r="F29" s="44"/>
      <c r="G29" s="44"/>
      <c r="H29" s="44"/>
      <c r="I29" s="28"/>
      <c r="J29" s="44"/>
      <c r="K29" s="44"/>
      <c r="L29" s="44"/>
      <c r="M29" s="28"/>
      <c r="N29" s="73"/>
      <c r="O29" s="73"/>
      <c r="P29" s="73"/>
      <c r="R29" s="75"/>
      <c r="S29" s="75"/>
      <c r="T29" s="75"/>
      <c r="U29" s="28"/>
      <c r="V29" s="26"/>
      <c r="W29" s="26"/>
      <c r="X29" s="26"/>
      <c r="Z29" s="23"/>
      <c r="AA29" s="23"/>
      <c r="AB29" s="23"/>
      <c r="AC29" s="28"/>
    </row>
    <row r="30" spans="1:29" ht="12.75" customHeight="1">
      <c r="A30" s="45" t="s">
        <v>22</v>
      </c>
      <c r="B30" s="133">
        <v>2.4892622950819674</v>
      </c>
      <c r="C30" s="133">
        <v>2.5140163934426227</v>
      </c>
      <c r="D30" s="44" t="s">
        <v>12</v>
      </c>
      <c r="E30" s="28"/>
      <c r="F30" s="44">
        <v>2569.7979999999998</v>
      </c>
      <c r="G30" s="44">
        <v>5453.7380000000003</v>
      </c>
      <c r="H30" s="44" t="s">
        <v>12</v>
      </c>
      <c r="I30" s="28"/>
      <c r="J30" s="44">
        <v>42127.836065573771</v>
      </c>
      <c r="K30" s="44">
        <v>89405.540983606552</v>
      </c>
      <c r="L30" s="44" t="s">
        <v>12</v>
      </c>
      <c r="M30" s="28"/>
      <c r="N30" s="78" t="s">
        <v>12</v>
      </c>
      <c r="O30" s="78" t="s">
        <v>12</v>
      </c>
      <c r="P30" s="78" t="s">
        <v>12</v>
      </c>
      <c r="R30" s="78" t="s">
        <v>12</v>
      </c>
      <c r="S30" s="78" t="s">
        <v>12</v>
      </c>
      <c r="T30" s="78" t="s">
        <v>12</v>
      </c>
      <c r="U30" s="28"/>
      <c r="V30" s="29" t="s">
        <v>12</v>
      </c>
      <c r="W30" s="29" t="s">
        <v>12</v>
      </c>
      <c r="X30" s="29" t="s">
        <v>12</v>
      </c>
      <c r="Z30" s="29" t="s">
        <v>12</v>
      </c>
      <c r="AA30" s="29" t="s">
        <v>12</v>
      </c>
      <c r="AB30" s="29" t="s">
        <v>12</v>
      </c>
      <c r="AC30" s="28"/>
    </row>
    <row r="31" spans="1:29" ht="12.75" customHeight="1">
      <c r="A31" s="45" t="s">
        <v>23</v>
      </c>
      <c r="B31" s="133">
        <v>2.4872698412698413</v>
      </c>
      <c r="C31" s="133">
        <v>2.5018571428571428</v>
      </c>
      <c r="D31" s="44" t="s">
        <v>12</v>
      </c>
      <c r="E31" s="28"/>
      <c r="F31" s="44">
        <v>3589.94</v>
      </c>
      <c r="G31" s="44">
        <v>5180.2</v>
      </c>
      <c r="H31" s="44" t="s">
        <v>12</v>
      </c>
      <c r="I31" s="28"/>
      <c r="J31" s="44">
        <v>56983.174603174608</v>
      </c>
      <c r="K31" s="44">
        <v>82225.39682539682</v>
      </c>
      <c r="L31" s="44" t="s">
        <v>12</v>
      </c>
      <c r="M31" s="28"/>
      <c r="N31" s="78" t="s">
        <v>12</v>
      </c>
      <c r="O31" s="78" t="s">
        <v>12</v>
      </c>
      <c r="P31" s="78" t="s">
        <v>12</v>
      </c>
      <c r="R31" s="78" t="s">
        <v>12</v>
      </c>
      <c r="S31" s="78" t="s">
        <v>12</v>
      </c>
      <c r="T31" s="78" t="s">
        <v>12</v>
      </c>
      <c r="U31" s="28"/>
      <c r="V31" s="25">
        <f t="shared" ref="V31:V37" si="20">B31/B30-1</f>
        <v>-8.0041939174613219E-4</v>
      </c>
      <c r="W31" s="25">
        <f t="shared" ref="W31:W37" si="21">C31/C30-1</f>
        <v>-4.8365836504468129E-3</v>
      </c>
      <c r="X31" s="78" t="s">
        <v>12</v>
      </c>
      <c r="Z31" s="25">
        <f t="shared" ref="Z31:Z37" si="22">F31/F30-1</f>
        <v>0.39697361426851474</v>
      </c>
      <c r="AA31" s="25">
        <f t="shared" ref="AA31:AA37" si="23">G31/G30-1</f>
        <v>-5.0156058101801126E-2</v>
      </c>
      <c r="AB31" s="78" t="s">
        <v>12</v>
      </c>
      <c r="AC31" s="28"/>
    </row>
    <row r="32" spans="1:29" ht="12.75" customHeight="1">
      <c r="A32" s="45" t="s">
        <v>24</v>
      </c>
      <c r="B32" s="133">
        <v>2.3803437499999998</v>
      </c>
      <c r="C32" s="133">
        <v>2.435921875</v>
      </c>
      <c r="D32" s="44" t="s">
        <v>12</v>
      </c>
      <c r="E32" s="28"/>
      <c r="F32" s="44">
        <v>3330.114</v>
      </c>
      <c r="G32" s="44">
        <v>6170.8</v>
      </c>
      <c r="H32" s="44" t="s">
        <v>12</v>
      </c>
      <c r="I32" s="28"/>
      <c r="J32" s="44">
        <v>52033.03125</v>
      </c>
      <c r="K32" s="44">
        <v>96418.75</v>
      </c>
      <c r="L32" s="44" t="s">
        <v>12</v>
      </c>
      <c r="M32" s="28"/>
      <c r="N32" s="78" t="s">
        <v>12</v>
      </c>
      <c r="O32" s="78" t="s">
        <v>12</v>
      </c>
      <c r="P32" s="78" t="s">
        <v>12</v>
      </c>
      <c r="R32" s="78" t="s">
        <v>12</v>
      </c>
      <c r="S32" s="78" t="s">
        <v>12</v>
      </c>
      <c r="T32" s="78" t="s">
        <v>12</v>
      </c>
      <c r="U32" s="28"/>
      <c r="V32" s="25">
        <f t="shared" si="20"/>
        <v>-4.2989340961595013E-2</v>
      </c>
      <c r="W32" s="25">
        <f t="shared" si="21"/>
        <v>-2.6354529492377043E-2</v>
      </c>
      <c r="X32" s="78" t="s">
        <v>12</v>
      </c>
      <c r="Z32" s="25">
        <f t="shared" si="22"/>
        <v>-7.237613999119763E-2</v>
      </c>
      <c r="AA32" s="25">
        <f t="shared" si="23"/>
        <v>0.19122813790973336</v>
      </c>
      <c r="AB32" s="78" t="s">
        <v>12</v>
      </c>
      <c r="AC32" s="28"/>
    </row>
    <row r="33" spans="1:29" ht="12.75" customHeight="1">
      <c r="A33" s="45" t="s">
        <v>25</v>
      </c>
      <c r="B33" s="133">
        <v>1.712209677419354</v>
      </c>
      <c r="C33" s="133">
        <v>1.7289838709677421</v>
      </c>
      <c r="D33" s="44" t="s">
        <v>12</v>
      </c>
      <c r="E33" s="28"/>
      <c r="F33" s="44">
        <v>2976.5740000000001</v>
      </c>
      <c r="G33" s="44">
        <v>4786.8100000000004</v>
      </c>
      <c r="H33" s="44" t="s">
        <v>12</v>
      </c>
      <c r="I33" s="28"/>
      <c r="J33" s="44">
        <v>48009.258064516129</v>
      </c>
      <c r="K33" s="44">
        <v>77206.612903225803</v>
      </c>
      <c r="L33" s="44" t="s">
        <v>12</v>
      </c>
      <c r="M33" s="28"/>
      <c r="N33" s="78" t="s">
        <v>12</v>
      </c>
      <c r="O33" s="78" t="s">
        <v>12</v>
      </c>
      <c r="P33" s="78" t="s">
        <v>12</v>
      </c>
      <c r="R33" s="78" t="s">
        <v>12</v>
      </c>
      <c r="S33" s="78" t="s">
        <v>12</v>
      </c>
      <c r="T33" s="78" t="s">
        <v>12</v>
      </c>
      <c r="U33" s="28"/>
      <c r="V33" s="25">
        <f t="shared" si="20"/>
        <v>-0.28068806136955882</v>
      </c>
      <c r="W33" s="25">
        <f t="shared" si="21"/>
        <v>-0.29021374260299626</v>
      </c>
      <c r="X33" s="78" t="s">
        <v>12</v>
      </c>
      <c r="Z33" s="25">
        <f t="shared" si="22"/>
        <v>-0.10616453370665391</v>
      </c>
      <c r="AA33" s="25">
        <f t="shared" si="23"/>
        <v>-0.22428048227134245</v>
      </c>
      <c r="AB33" s="78" t="s">
        <v>12</v>
      </c>
      <c r="AC33" s="28"/>
    </row>
    <row r="34" spans="1:29" ht="12.75" customHeight="1">
      <c r="A34" s="45" t="s">
        <v>26</v>
      </c>
      <c r="B34" s="133">
        <v>1.2784516129032255</v>
      </c>
      <c r="C34" s="133">
        <v>1.2972741935483869</v>
      </c>
      <c r="D34" s="44" t="s">
        <v>12</v>
      </c>
      <c r="E34" s="28"/>
      <c r="F34" s="44">
        <v>2477.9560000000001</v>
      </c>
      <c r="G34" s="44">
        <v>4787.8459999999995</v>
      </c>
      <c r="H34" s="44" t="s">
        <v>12</v>
      </c>
      <c r="I34" s="28"/>
      <c r="J34" s="44">
        <v>39967.032258064515</v>
      </c>
      <c r="K34" s="44">
        <v>77223.322580645152</v>
      </c>
      <c r="L34" s="44" t="s">
        <v>12</v>
      </c>
      <c r="M34" s="28"/>
      <c r="N34" s="79">
        <f>B34/B30-1</f>
        <v>-0.48641345854590701</v>
      </c>
      <c r="O34" s="79">
        <f t="shared" ref="O34:S34" si="24">C34/C30-1</f>
        <v>-0.48398339926020273</v>
      </c>
      <c r="P34" s="78" t="s">
        <v>12</v>
      </c>
      <c r="Q34" s="79"/>
      <c r="R34" s="79">
        <f t="shared" si="24"/>
        <v>-3.573899582768747E-2</v>
      </c>
      <c r="S34" s="79">
        <f t="shared" si="24"/>
        <v>-0.12209827461458556</v>
      </c>
      <c r="T34" s="78" t="s">
        <v>12</v>
      </c>
      <c r="U34" s="28"/>
      <c r="V34" s="25">
        <f t="shared" si="20"/>
        <v>-0.25333232853226806</v>
      </c>
      <c r="W34" s="25">
        <f t="shared" si="21"/>
        <v>-0.2496898234092374</v>
      </c>
      <c r="X34" s="78" t="s">
        <v>12</v>
      </c>
      <c r="Z34" s="25">
        <f t="shared" si="22"/>
        <v>-0.16751406146798298</v>
      </c>
      <c r="AA34" s="25">
        <f t="shared" si="23"/>
        <v>2.1642805960531142E-4</v>
      </c>
      <c r="AB34" s="78" t="s">
        <v>12</v>
      </c>
      <c r="AC34" s="28"/>
    </row>
    <row r="35" spans="1:29" ht="12.75" customHeight="1">
      <c r="A35" s="45" t="s">
        <v>27</v>
      </c>
      <c r="B35" s="133">
        <v>0.10022222222222223</v>
      </c>
      <c r="C35" s="133">
        <v>0.10601587301587299</v>
      </c>
      <c r="D35" s="44" t="s">
        <v>12</v>
      </c>
      <c r="E35" s="28"/>
      <c r="F35" s="44">
        <v>2805.8679999999999</v>
      </c>
      <c r="G35" s="44">
        <v>4072.26</v>
      </c>
      <c r="H35" s="44" t="s">
        <v>12</v>
      </c>
      <c r="I35" s="28"/>
      <c r="J35" s="44">
        <v>44537.5873015873</v>
      </c>
      <c r="K35" s="44">
        <v>64639.047619047626</v>
      </c>
      <c r="L35" s="44" t="s">
        <v>12</v>
      </c>
      <c r="M35" s="28"/>
      <c r="N35" s="79">
        <f t="shared" ref="N35:N37" si="25">B35/B31-1</f>
        <v>-0.95970593115419467</v>
      </c>
      <c r="O35" s="79">
        <f t="shared" ref="O35:O37" si="26">C35/C31-1</f>
        <v>-0.95762512926905097</v>
      </c>
      <c r="P35" s="78" t="s">
        <v>12</v>
      </c>
      <c r="Q35" s="79"/>
      <c r="R35" s="79">
        <f t="shared" ref="R35:R37" si="27">F35/F31-1</f>
        <v>-0.21840810709928304</v>
      </c>
      <c r="S35" s="79">
        <f t="shared" ref="S35:S37" si="28">G35/G31-1</f>
        <v>-0.2138797729817381</v>
      </c>
      <c r="T35" s="78" t="s">
        <v>12</v>
      </c>
      <c r="U35" s="28"/>
      <c r="V35" s="25">
        <f t="shared" si="20"/>
        <v>-0.92160655811241199</v>
      </c>
      <c r="W35" s="25">
        <f t="shared" si="21"/>
        <v>-0.9182779758179791</v>
      </c>
      <c r="X35" s="78" t="s">
        <v>12</v>
      </c>
      <c r="Z35" s="25">
        <f t="shared" si="22"/>
        <v>0.13233164753530735</v>
      </c>
      <c r="AA35" s="25">
        <f t="shared" si="23"/>
        <v>-0.14945885895243904</v>
      </c>
      <c r="AB35" s="78" t="s">
        <v>12</v>
      </c>
      <c r="AC35" s="28"/>
    </row>
    <row r="36" spans="1:29" ht="12.75" customHeight="1">
      <c r="A36" s="45" t="s">
        <v>28</v>
      </c>
      <c r="B36" s="133">
        <v>0.12192187499999999</v>
      </c>
      <c r="C36" s="133">
        <v>0.13128124999999996</v>
      </c>
      <c r="D36" s="44" t="s">
        <v>12</v>
      </c>
      <c r="E36" s="28"/>
      <c r="F36" s="44">
        <v>2629.82</v>
      </c>
      <c r="G36" s="44">
        <v>4232.71</v>
      </c>
      <c r="H36" s="44" t="s">
        <v>12</v>
      </c>
      <c r="I36" s="28"/>
      <c r="J36" s="44">
        <v>41090.9375</v>
      </c>
      <c r="K36" s="44">
        <v>66136.09375</v>
      </c>
      <c r="L36" s="44" t="s">
        <v>12</v>
      </c>
      <c r="M36" s="28"/>
      <c r="N36" s="79">
        <f t="shared" si="25"/>
        <v>-0.94877971931575011</v>
      </c>
      <c r="O36" s="79">
        <f t="shared" si="26"/>
        <v>-0.94610613281675959</v>
      </c>
      <c r="P36" s="78" t="s">
        <v>12</v>
      </c>
      <c r="Q36" s="79"/>
      <c r="R36" s="79">
        <f t="shared" si="27"/>
        <v>-0.2102912993368995</v>
      </c>
      <c r="S36" s="79">
        <f t="shared" si="28"/>
        <v>-0.31407435016529461</v>
      </c>
      <c r="T36" s="78" t="s">
        <v>12</v>
      </c>
      <c r="U36" s="28"/>
      <c r="V36" s="25">
        <f t="shared" si="20"/>
        <v>0.2165153824833701</v>
      </c>
      <c r="W36" s="25">
        <f t="shared" si="21"/>
        <v>0.23831692618655476</v>
      </c>
      <c r="X36" s="78" t="s">
        <v>12</v>
      </c>
      <c r="Z36" s="25">
        <f t="shared" si="22"/>
        <v>-6.2742794743017027E-2</v>
      </c>
      <c r="AA36" s="25">
        <f t="shared" si="23"/>
        <v>3.9400725886853838E-2</v>
      </c>
      <c r="AB36" s="78" t="s">
        <v>12</v>
      </c>
      <c r="AC36" s="28"/>
    </row>
    <row r="37" spans="1:29" ht="12.75" customHeight="1">
      <c r="A37" s="45" t="s">
        <v>17</v>
      </c>
      <c r="B37" s="133">
        <v>0.10788709677419359</v>
      </c>
      <c r="C37" s="133">
        <v>0.11953225806451614</v>
      </c>
      <c r="D37" s="44" t="s">
        <v>12</v>
      </c>
      <c r="E37" s="28"/>
      <c r="F37" s="44">
        <v>3206.0360000000001</v>
      </c>
      <c r="G37" s="44">
        <v>2984.3719999999998</v>
      </c>
      <c r="H37" s="44" t="s">
        <v>12</v>
      </c>
      <c r="I37" s="28"/>
      <c r="J37" s="44">
        <v>51710.258064516129</v>
      </c>
      <c r="K37" s="44">
        <v>48135.032258064515</v>
      </c>
      <c r="L37" s="44" t="s">
        <v>12</v>
      </c>
      <c r="M37" s="28"/>
      <c r="N37" s="79">
        <f t="shared" si="25"/>
        <v>-0.9369895532089263</v>
      </c>
      <c r="O37" s="79">
        <f t="shared" si="26"/>
        <v>-0.93086560258216178</v>
      </c>
      <c r="P37" s="78" t="s">
        <v>12</v>
      </c>
      <c r="Q37" s="79"/>
      <c r="R37" s="79">
        <f t="shared" si="27"/>
        <v>7.7089297964707093E-2</v>
      </c>
      <c r="S37" s="79">
        <f t="shared" si="28"/>
        <v>-0.37654262442002095</v>
      </c>
      <c r="T37" s="78" t="s">
        <v>12</v>
      </c>
      <c r="U37" s="28"/>
      <c r="V37" s="25">
        <f t="shared" si="20"/>
        <v>-0.11511288048848001</v>
      </c>
      <c r="W37" s="25">
        <f t="shared" si="21"/>
        <v>-8.9494820741604864E-2</v>
      </c>
      <c r="X37" s="78" t="s">
        <v>12</v>
      </c>
      <c r="Z37" s="25">
        <f t="shared" si="22"/>
        <v>0.21910853214288428</v>
      </c>
      <c r="AA37" s="25">
        <f t="shared" si="23"/>
        <v>-0.29492641829938748</v>
      </c>
      <c r="AB37" s="78" t="s">
        <v>12</v>
      </c>
      <c r="AC37" s="28"/>
    </row>
    <row r="38" spans="1:29" ht="12.75" customHeight="1">
      <c r="A38" s="45" t="s">
        <v>29</v>
      </c>
      <c r="B38" s="133">
        <v>5.7295081967213085E-2</v>
      </c>
      <c r="C38" s="133">
        <v>7.4590163934426232E-2</v>
      </c>
      <c r="D38" s="44" t="s">
        <v>12</v>
      </c>
      <c r="E38" s="28"/>
      <c r="F38" s="44">
        <v>3403.348</v>
      </c>
      <c r="G38" s="44">
        <v>2618.538</v>
      </c>
      <c r="H38" s="44" t="s">
        <v>12</v>
      </c>
      <c r="I38" s="28"/>
      <c r="J38" s="44">
        <v>55792.590163934423</v>
      </c>
      <c r="K38" s="44">
        <v>42926.852459016394</v>
      </c>
      <c r="L38" s="44" t="s">
        <v>12</v>
      </c>
      <c r="M38" s="28"/>
      <c r="N38" s="79">
        <f t="shared" ref="N38:N39" si="29">B38/B34-1</f>
        <v>-0.95518400431510886</v>
      </c>
      <c r="O38" s="79">
        <f t="shared" ref="O38:O39" si="30">C38/C34-1</f>
        <v>-0.94250239131759606</v>
      </c>
      <c r="P38" s="78" t="s">
        <v>12</v>
      </c>
      <c r="Q38" s="79"/>
      <c r="R38" s="79">
        <f t="shared" ref="R38:R39" si="31">F38/F34-1</f>
        <v>0.37344973034226592</v>
      </c>
      <c r="S38" s="79">
        <f t="shared" ref="S38:S39" si="32">G38/G34-1</f>
        <v>-0.45308641923737725</v>
      </c>
      <c r="T38" s="78" t="s">
        <v>12</v>
      </c>
      <c r="U38" s="28"/>
      <c r="V38" s="25">
        <f t="shared" ref="V38:V39" si="33">B38/B37-1</f>
        <v>-0.46893480610446847</v>
      </c>
      <c r="W38" s="25">
        <f t="shared" ref="W38:W39" si="34">C38/C37-1</f>
        <v>-0.37598297612543163</v>
      </c>
      <c r="X38" s="78" t="s">
        <v>12</v>
      </c>
      <c r="Z38" s="25">
        <f t="shared" ref="Z38:Z39" si="35">F38/F37-1</f>
        <v>6.1543912794491451E-2</v>
      </c>
      <c r="AA38" s="25">
        <f t="shared" ref="AA38:AA39" si="36">G38/G37-1</f>
        <v>-0.12258324364388884</v>
      </c>
      <c r="AB38" s="78" t="s">
        <v>12</v>
      </c>
      <c r="AC38" s="28"/>
    </row>
    <row r="39" spans="1:29" ht="12.75" customHeight="1">
      <c r="A39" s="45" t="s">
        <v>30</v>
      </c>
      <c r="B39" s="133">
        <v>1.434920634920636E-2</v>
      </c>
      <c r="C39" s="133">
        <v>2.1634920634920646E-2</v>
      </c>
      <c r="D39" s="44" t="s">
        <v>12</v>
      </c>
      <c r="E39" s="28"/>
      <c r="F39" s="44">
        <v>3111.5920000000001</v>
      </c>
      <c r="G39" s="44">
        <v>2041.4780000000001</v>
      </c>
      <c r="H39" s="44" t="s">
        <v>12</v>
      </c>
      <c r="I39" s="28"/>
      <c r="J39" s="44">
        <v>49390.349206349209</v>
      </c>
      <c r="K39" s="44">
        <v>32404.412698412696</v>
      </c>
      <c r="L39" s="44" t="s">
        <v>12</v>
      </c>
      <c r="M39" s="28"/>
      <c r="N39" s="79">
        <f t="shared" si="29"/>
        <v>-0.8568261007285396</v>
      </c>
      <c r="O39" s="79">
        <f t="shared" si="30"/>
        <v>-0.79592753406198513</v>
      </c>
      <c r="P39" s="78" t="s">
        <v>12</v>
      </c>
      <c r="Q39" s="79"/>
      <c r="R39" s="79">
        <f t="shared" si="31"/>
        <v>0.10895879635107564</v>
      </c>
      <c r="S39" s="79">
        <f t="shared" si="32"/>
        <v>-0.49868672432506767</v>
      </c>
      <c r="T39" s="78" t="s">
        <v>12</v>
      </c>
      <c r="U39" s="28"/>
      <c r="V39" s="25">
        <f t="shared" si="33"/>
        <v>-0.74955605513545398</v>
      </c>
      <c r="W39" s="25">
        <f t="shared" si="34"/>
        <v>-0.70994941566370118</v>
      </c>
      <c r="X39" s="78" t="s">
        <v>12</v>
      </c>
      <c r="Z39" s="25">
        <f t="shared" si="35"/>
        <v>-8.5726173168303665E-2</v>
      </c>
      <c r="AA39" s="25">
        <f t="shared" si="36"/>
        <v>-0.22037488094501589</v>
      </c>
      <c r="AB39" s="78" t="s">
        <v>12</v>
      </c>
      <c r="AC39" s="28"/>
    </row>
    <row r="40" spans="1:29" ht="12.75" customHeight="1">
      <c r="A40" s="45" t="s">
        <v>31</v>
      </c>
      <c r="B40" s="133"/>
      <c r="C40" s="133"/>
      <c r="D40" s="44"/>
      <c r="E40" s="28"/>
      <c r="F40" s="44"/>
      <c r="G40" s="44"/>
      <c r="H40" s="44"/>
      <c r="I40" s="28"/>
      <c r="J40" s="44"/>
      <c r="K40" s="44"/>
      <c r="L40" s="44"/>
      <c r="M40" s="28"/>
      <c r="N40" s="79"/>
      <c r="O40" s="79"/>
      <c r="P40" s="78"/>
      <c r="Q40" s="79"/>
      <c r="R40" s="79"/>
      <c r="S40" s="79"/>
      <c r="T40" s="78"/>
      <c r="U40" s="28"/>
      <c r="V40" s="25"/>
      <c r="W40" s="25"/>
      <c r="X40" s="78"/>
      <c r="Z40" s="25"/>
      <c r="AA40" s="25"/>
      <c r="AB40" s="78"/>
      <c r="AC40" s="28"/>
    </row>
    <row r="41" spans="1:29" ht="12.75" customHeight="1">
      <c r="A41" s="45" t="s">
        <v>32</v>
      </c>
      <c r="B41" s="133"/>
      <c r="C41" s="133"/>
      <c r="D41" s="44"/>
      <c r="E41" s="28"/>
      <c r="F41" s="44"/>
      <c r="G41" s="44"/>
      <c r="H41" s="44"/>
      <c r="I41" s="28"/>
      <c r="J41" s="44"/>
      <c r="K41" s="44"/>
      <c r="L41" s="44"/>
      <c r="M41" s="28"/>
      <c r="N41" s="79"/>
      <c r="O41" s="79"/>
      <c r="P41" s="78"/>
      <c r="Q41" s="79"/>
      <c r="R41" s="79"/>
      <c r="S41" s="79"/>
      <c r="T41" s="78"/>
      <c r="U41" s="28"/>
      <c r="V41" s="25"/>
      <c r="W41" s="25"/>
      <c r="X41" s="78"/>
      <c r="Z41" s="25"/>
      <c r="AA41" s="25"/>
      <c r="AB41" s="78"/>
      <c r="AC41" s="28"/>
    </row>
    <row r="42" spans="1:29" ht="12.75" customHeight="1">
      <c r="A42" s="45"/>
      <c r="B42" s="44"/>
      <c r="C42" s="44"/>
      <c r="D42" s="44"/>
      <c r="E42" s="28"/>
      <c r="F42" s="44"/>
      <c r="G42" s="44"/>
      <c r="H42" s="44"/>
      <c r="I42" s="28"/>
      <c r="J42" s="44"/>
      <c r="K42" s="44"/>
      <c r="L42" s="44"/>
      <c r="M42" s="28"/>
      <c r="N42" s="73"/>
      <c r="O42" s="73"/>
      <c r="P42" s="73"/>
      <c r="R42" s="75"/>
      <c r="S42" s="75"/>
      <c r="T42" s="75"/>
      <c r="U42" s="28"/>
      <c r="V42" s="26"/>
      <c r="W42" s="26"/>
      <c r="X42" s="26"/>
      <c r="Z42" s="23"/>
      <c r="AA42" s="23"/>
      <c r="AB42" s="23"/>
      <c r="AC42" s="28"/>
    </row>
    <row r="43" spans="1:29" ht="12.75" customHeight="1">
      <c r="A43" s="46">
        <v>43496</v>
      </c>
      <c r="B43" s="133">
        <v>2.5244761904761903</v>
      </c>
      <c r="C43" s="133">
        <v>2.5558095238095242</v>
      </c>
      <c r="D43" s="44" t="s">
        <v>12</v>
      </c>
      <c r="E43" s="28"/>
      <c r="F43" s="44">
        <v>1011.4880000000001</v>
      </c>
      <c r="G43" s="44">
        <v>2027.17</v>
      </c>
      <c r="H43" s="44" t="s">
        <v>12</v>
      </c>
      <c r="I43" s="28"/>
      <c r="J43" s="44">
        <v>48166.095238095237</v>
      </c>
      <c r="K43" s="44">
        <v>96531.904761904749</v>
      </c>
      <c r="L43" s="44" t="s">
        <v>12</v>
      </c>
      <c r="M43" s="28"/>
      <c r="N43" s="78" t="s">
        <v>12</v>
      </c>
      <c r="O43" s="78" t="s">
        <v>12</v>
      </c>
      <c r="P43" s="78" t="s">
        <v>12</v>
      </c>
      <c r="R43" s="78" t="s">
        <v>12</v>
      </c>
      <c r="S43" s="78" t="s">
        <v>12</v>
      </c>
      <c r="T43" s="78" t="s">
        <v>12</v>
      </c>
      <c r="U43" s="28"/>
      <c r="V43" s="29" t="s">
        <v>12</v>
      </c>
      <c r="W43" s="29" t="s">
        <v>12</v>
      </c>
      <c r="X43" s="78" t="s">
        <v>12</v>
      </c>
      <c r="Z43" s="29" t="s">
        <v>12</v>
      </c>
      <c r="AA43" s="29" t="s">
        <v>12</v>
      </c>
      <c r="AB43" s="78" t="s">
        <v>12</v>
      </c>
      <c r="AC43" s="28"/>
    </row>
    <row r="44" spans="1:29" ht="12.75" customHeight="1">
      <c r="A44" s="46">
        <v>43524</v>
      </c>
      <c r="B44" s="133">
        <v>2.4650526315789469</v>
      </c>
      <c r="C44" s="133">
        <v>2.4847894736842115</v>
      </c>
      <c r="D44" s="44" t="s">
        <v>12</v>
      </c>
      <c r="F44" s="44">
        <v>822.77</v>
      </c>
      <c r="G44" s="44">
        <v>1636.038</v>
      </c>
      <c r="H44" s="44" t="s">
        <v>12</v>
      </c>
      <c r="J44" s="44">
        <v>43303.684210526313</v>
      </c>
      <c r="K44" s="44">
        <v>86107.263157894733</v>
      </c>
      <c r="L44" s="44" t="s">
        <v>12</v>
      </c>
      <c r="N44" s="78" t="s">
        <v>12</v>
      </c>
      <c r="O44" s="78" t="s">
        <v>12</v>
      </c>
      <c r="P44" s="78" t="s">
        <v>12</v>
      </c>
      <c r="R44" s="78" t="s">
        <v>12</v>
      </c>
      <c r="S44" s="78" t="s">
        <v>12</v>
      </c>
      <c r="T44" s="78" t="s">
        <v>12</v>
      </c>
      <c r="V44" s="25">
        <f>B44/B43-1</f>
        <v>-2.3538965873959872E-2</v>
      </c>
      <c r="W44" s="25">
        <f t="shared" ref="W44" si="37">C44/C43-1</f>
        <v>-2.778769288700933E-2</v>
      </c>
      <c r="X44" s="78" t="s">
        <v>12</v>
      </c>
      <c r="Z44" s="25">
        <f>F44/F43-1</f>
        <v>-0.18657463064317126</v>
      </c>
      <c r="AA44" s="25">
        <f t="shared" ref="AA44" si="38">G44/G43-1</f>
        <v>-0.19294484429031611</v>
      </c>
      <c r="AB44" s="78" t="s">
        <v>12</v>
      </c>
    </row>
    <row r="45" spans="1:29" ht="12.75" customHeight="1">
      <c r="A45" s="46">
        <v>43555</v>
      </c>
      <c r="B45" s="133">
        <v>2.4759523809523811</v>
      </c>
      <c r="C45" s="133">
        <v>2.4986666666666668</v>
      </c>
      <c r="D45" s="44" t="s">
        <v>12</v>
      </c>
      <c r="E45" s="28"/>
      <c r="F45" s="44">
        <v>735.54</v>
      </c>
      <c r="G45" s="44">
        <v>1790.53</v>
      </c>
      <c r="H45" s="44" t="s">
        <v>12</v>
      </c>
      <c r="I45" s="28"/>
      <c r="J45" s="44">
        <v>35025.71428571429</v>
      </c>
      <c r="K45" s="44">
        <v>85263.333333333328</v>
      </c>
      <c r="L45" s="44" t="s">
        <v>12</v>
      </c>
      <c r="M45" s="28"/>
      <c r="N45" s="78" t="s">
        <v>12</v>
      </c>
      <c r="O45" s="78" t="s">
        <v>12</v>
      </c>
      <c r="P45" s="78" t="s">
        <v>12</v>
      </c>
      <c r="R45" s="78" t="s">
        <v>12</v>
      </c>
      <c r="S45" s="78" t="s">
        <v>12</v>
      </c>
      <c r="T45" s="78" t="s">
        <v>12</v>
      </c>
      <c r="U45" s="28"/>
      <c r="V45" s="25">
        <f t="shared" ref="V45:V66" si="39">B45/B44-1</f>
        <v>4.4217106092589997E-3</v>
      </c>
      <c r="W45" s="25">
        <f t="shared" ref="W45:W66" si="40">C45/C44-1</f>
        <v>5.5848566365179764E-3</v>
      </c>
      <c r="X45" s="78" t="s">
        <v>12</v>
      </c>
      <c r="Z45" s="25">
        <f t="shared" ref="Z45:Z66" si="41">F45/F44-1</f>
        <v>-0.10601990835835051</v>
      </c>
      <c r="AA45" s="25">
        <f t="shared" ref="AA45:AA66" si="42">G45/G44-1</f>
        <v>9.4430569461100511E-2</v>
      </c>
      <c r="AB45" s="78" t="s">
        <v>12</v>
      </c>
      <c r="AC45" s="28"/>
    </row>
    <row r="46" spans="1:29" ht="12.75" customHeight="1">
      <c r="A46" s="46">
        <v>43585</v>
      </c>
      <c r="B46" s="133">
        <v>2.5395238095238093</v>
      </c>
      <c r="C46" s="133">
        <v>2.5462857142857147</v>
      </c>
      <c r="D46" s="44" t="s">
        <v>12</v>
      </c>
      <c r="E46" s="28"/>
      <c r="F46" s="44">
        <v>1092.06</v>
      </c>
      <c r="G46" s="44">
        <v>1728.33</v>
      </c>
      <c r="H46" s="44" t="s">
        <v>12</v>
      </c>
      <c r="I46" s="28"/>
      <c r="J46" s="44">
        <v>52002.857142857138</v>
      </c>
      <c r="K46" s="44">
        <v>82301.42857142858</v>
      </c>
      <c r="L46" s="44" t="s">
        <v>12</v>
      </c>
      <c r="M46" s="28"/>
      <c r="N46" s="78" t="s">
        <v>12</v>
      </c>
      <c r="O46" s="78" t="s">
        <v>12</v>
      </c>
      <c r="P46" s="78" t="s">
        <v>12</v>
      </c>
      <c r="R46" s="78" t="s">
        <v>12</v>
      </c>
      <c r="S46" s="78" t="s">
        <v>12</v>
      </c>
      <c r="T46" s="78" t="s">
        <v>12</v>
      </c>
      <c r="U46" s="28"/>
      <c r="V46" s="25">
        <f t="shared" si="39"/>
        <v>2.5675545725550419E-2</v>
      </c>
      <c r="W46" s="25">
        <f t="shared" si="40"/>
        <v>1.9057783198658473E-2</v>
      </c>
      <c r="X46" s="78" t="s">
        <v>12</v>
      </c>
      <c r="Z46" s="25">
        <f t="shared" si="41"/>
        <v>0.48470511460967458</v>
      </c>
      <c r="AA46" s="25">
        <f t="shared" si="42"/>
        <v>-3.4738317704813726E-2</v>
      </c>
      <c r="AB46" s="78" t="s">
        <v>12</v>
      </c>
      <c r="AC46" s="28"/>
    </row>
    <row r="47" spans="1:29" ht="12.75" customHeight="1">
      <c r="A47" s="46">
        <v>43616</v>
      </c>
      <c r="B47" s="133">
        <v>2.4703181818181821</v>
      </c>
      <c r="C47" s="133">
        <v>2.4873181818181815</v>
      </c>
      <c r="D47" s="44" t="s">
        <v>12</v>
      </c>
      <c r="E47" s="28"/>
      <c r="F47" s="44">
        <v>1305.24</v>
      </c>
      <c r="G47" s="44">
        <v>1797.04</v>
      </c>
      <c r="H47" s="44" t="s">
        <v>12</v>
      </c>
      <c r="I47" s="28"/>
      <c r="J47" s="44">
        <v>59329.090909090912</v>
      </c>
      <c r="K47" s="44">
        <v>81683.636363636368</v>
      </c>
      <c r="L47" s="44" t="s">
        <v>12</v>
      </c>
      <c r="M47" s="28"/>
      <c r="N47" s="78" t="s">
        <v>12</v>
      </c>
      <c r="O47" s="78" t="s">
        <v>12</v>
      </c>
      <c r="P47" s="78" t="s">
        <v>12</v>
      </c>
      <c r="R47" s="78" t="s">
        <v>12</v>
      </c>
      <c r="S47" s="78" t="s">
        <v>12</v>
      </c>
      <c r="T47" s="78" t="s">
        <v>12</v>
      </c>
      <c r="U47" s="28"/>
      <c r="V47" s="25">
        <f t="shared" si="39"/>
        <v>-2.7251419122785947E-2</v>
      </c>
      <c r="W47" s="25">
        <f t="shared" si="40"/>
        <v>-2.3158254447527615E-2</v>
      </c>
      <c r="X47" s="78" t="s">
        <v>12</v>
      </c>
      <c r="Z47" s="25">
        <f t="shared" si="41"/>
        <v>0.19520905444755798</v>
      </c>
      <c r="AA47" s="25">
        <f t="shared" si="42"/>
        <v>3.9755139354174185E-2</v>
      </c>
      <c r="AB47" s="78" t="s">
        <v>12</v>
      </c>
      <c r="AC47" s="28"/>
    </row>
    <row r="48" spans="1:29" ht="12.75" customHeight="1">
      <c r="A48" s="46">
        <v>43646</v>
      </c>
      <c r="B48" s="133">
        <v>2.4510499999999995</v>
      </c>
      <c r="C48" s="133">
        <v>2.4711999999999996</v>
      </c>
      <c r="D48" s="44" t="s">
        <v>12</v>
      </c>
      <c r="E48" s="28"/>
      <c r="F48" s="44">
        <v>1192.6400000000001</v>
      </c>
      <c r="G48" s="44">
        <v>1654.83</v>
      </c>
      <c r="H48" s="44" t="s">
        <v>12</v>
      </c>
      <c r="I48" s="28"/>
      <c r="J48" s="44">
        <v>59632</v>
      </c>
      <c r="K48" s="44">
        <v>82741.5</v>
      </c>
      <c r="L48" s="44" t="s">
        <v>12</v>
      </c>
      <c r="M48" s="28"/>
      <c r="N48" s="78" t="s">
        <v>12</v>
      </c>
      <c r="O48" s="78" t="s">
        <v>12</v>
      </c>
      <c r="P48" s="78" t="s">
        <v>12</v>
      </c>
      <c r="R48" s="78" t="s">
        <v>12</v>
      </c>
      <c r="S48" s="78" t="s">
        <v>12</v>
      </c>
      <c r="T48" s="78" t="s">
        <v>12</v>
      </c>
      <c r="U48" s="28"/>
      <c r="V48" s="25">
        <f t="shared" si="39"/>
        <v>-7.7998785581543384E-3</v>
      </c>
      <c r="W48" s="25">
        <f t="shared" si="40"/>
        <v>-6.480144734197113E-3</v>
      </c>
      <c r="X48" s="78" t="s">
        <v>12</v>
      </c>
      <c r="Z48" s="25">
        <f t="shared" si="41"/>
        <v>-8.6267659587508705E-2</v>
      </c>
      <c r="AA48" s="25">
        <f t="shared" si="42"/>
        <v>-7.9135689801006159E-2</v>
      </c>
      <c r="AB48" s="78" t="s">
        <v>12</v>
      </c>
      <c r="AC48" s="28"/>
    </row>
    <row r="49" spans="1:29" ht="12.75" customHeight="1">
      <c r="A49" s="46">
        <v>43677</v>
      </c>
      <c r="B49" s="133">
        <v>2.5352272727272727</v>
      </c>
      <c r="C49" s="133">
        <v>2.5583636363636368</v>
      </c>
      <c r="D49" s="44" t="s">
        <v>12</v>
      </c>
      <c r="E49" s="28"/>
      <c r="F49" s="44">
        <v>1125.9839999999999</v>
      </c>
      <c r="G49" s="44">
        <v>2035.8</v>
      </c>
      <c r="H49" s="44" t="s">
        <v>12</v>
      </c>
      <c r="I49" s="28"/>
      <c r="J49" s="44">
        <v>51181.090909090912</v>
      </c>
      <c r="K49" s="44">
        <v>92536.363636363632</v>
      </c>
      <c r="L49" s="44" t="s">
        <v>12</v>
      </c>
      <c r="M49" s="28"/>
      <c r="N49" s="78" t="s">
        <v>12</v>
      </c>
      <c r="O49" s="78" t="s">
        <v>12</v>
      </c>
      <c r="P49" s="78" t="s">
        <v>12</v>
      </c>
      <c r="R49" s="78" t="s">
        <v>12</v>
      </c>
      <c r="S49" s="78" t="s">
        <v>12</v>
      </c>
      <c r="T49" s="78" t="s">
        <v>12</v>
      </c>
      <c r="U49" s="28"/>
      <c r="V49" s="25">
        <f t="shared" si="39"/>
        <v>3.4343351921532816E-2</v>
      </c>
      <c r="W49" s="25">
        <f t="shared" si="40"/>
        <v>3.5271785514582987E-2</v>
      </c>
      <c r="X49" s="78" t="s">
        <v>12</v>
      </c>
      <c r="Z49" s="25">
        <f t="shared" si="41"/>
        <v>-5.5889455325999648E-2</v>
      </c>
      <c r="AA49" s="25">
        <f t="shared" si="42"/>
        <v>0.23021700114211141</v>
      </c>
      <c r="AB49" s="78" t="s">
        <v>12</v>
      </c>
      <c r="AC49" s="28"/>
    </row>
    <row r="50" spans="1:29" ht="12.75" customHeight="1">
      <c r="A50" s="46">
        <v>43708</v>
      </c>
      <c r="B50" s="133">
        <v>2.1944090909090908</v>
      </c>
      <c r="C50" s="133">
        <v>2.2246818181818182</v>
      </c>
      <c r="D50" s="44" t="s">
        <v>12</v>
      </c>
      <c r="E50" s="28"/>
      <c r="F50" s="44">
        <v>1087.9100000000001</v>
      </c>
      <c r="G50" s="44">
        <v>2016.15</v>
      </c>
      <c r="H50" s="44" t="s">
        <v>12</v>
      </c>
      <c r="I50" s="28"/>
      <c r="J50" s="44">
        <v>49450.454545454544</v>
      </c>
      <c r="K50" s="44">
        <v>91643.181818181823</v>
      </c>
      <c r="L50" s="44" t="s">
        <v>12</v>
      </c>
      <c r="M50" s="28"/>
      <c r="N50" s="78" t="s">
        <v>12</v>
      </c>
      <c r="O50" s="78" t="s">
        <v>12</v>
      </c>
      <c r="P50" s="78" t="s">
        <v>12</v>
      </c>
      <c r="R50" s="78" t="s">
        <v>12</v>
      </c>
      <c r="S50" s="78" t="s">
        <v>12</v>
      </c>
      <c r="T50" s="78" t="s">
        <v>12</v>
      </c>
      <c r="U50" s="28"/>
      <c r="V50" s="25">
        <f t="shared" si="39"/>
        <v>-0.1344329896907217</v>
      </c>
      <c r="W50" s="25">
        <f t="shared" si="40"/>
        <v>-0.13042783028924754</v>
      </c>
      <c r="X50" s="78" t="s">
        <v>12</v>
      </c>
      <c r="Z50" s="25">
        <f t="shared" si="41"/>
        <v>-3.3813979594736532E-2</v>
      </c>
      <c r="AA50" s="25">
        <f t="shared" si="42"/>
        <v>-9.6522251694665107E-3</v>
      </c>
      <c r="AB50" s="78" t="s">
        <v>12</v>
      </c>
      <c r="AC50" s="28"/>
    </row>
    <row r="51" spans="1:29" ht="12.75" customHeight="1">
      <c r="A51" s="46">
        <v>43738</v>
      </c>
      <c r="B51" s="133">
        <v>2.4145000000000003</v>
      </c>
      <c r="C51" s="133">
        <v>2.5336000000000007</v>
      </c>
      <c r="D51" s="44" t="s">
        <v>12</v>
      </c>
      <c r="E51" s="28"/>
      <c r="F51" s="44">
        <v>1116.22</v>
      </c>
      <c r="G51" s="44">
        <v>2118.85</v>
      </c>
      <c r="H51" s="44" t="s">
        <v>12</v>
      </c>
      <c r="I51" s="28"/>
      <c r="J51" s="44">
        <v>55811</v>
      </c>
      <c r="K51" s="44">
        <v>105942.5</v>
      </c>
      <c r="L51" s="44" t="s">
        <v>12</v>
      </c>
      <c r="M51" s="28"/>
      <c r="N51" s="78" t="s">
        <v>12</v>
      </c>
      <c r="O51" s="78" t="s">
        <v>12</v>
      </c>
      <c r="P51" s="78" t="s">
        <v>12</v>
      </c>
      <c r="R51" s="78" t="s">
        <v>12</v>
      </c>
      <c r="S51" s="78" t="s">
        <v>12</v>
      </c>
      <c r="T51" s="78" t="s">
        <v>12</v>
      </c>
      <c r="U51" s="28"/>
      <c r="V51" s="25">
        <f t="shared" si="39"/>
        <v>0.10029620730368527</v>
      </c>
      <c r="W51" s="25">
        <f t="shared" si="40"/>
        <v>0.13885948961036343</v>
      </c>
      <c r="X51" s="78" t="s">
        <v>12</v>
      </c>
      <c r="Z51" s="25">
        <f t="shared" si="41"/>
        <v>2.602237317425149E-2</v>
      </c>
      <c r="AA51" s="25">
        <f t="shared" si="42"/>
        <v>5.0938670237829387E-2</v>
      </c>
      <c r="AB51" s="78" t="s">
        <v>12</v>
      </c>
      <c r="AC51" s="28"/>
    </row>
    <row r="52" spans="1:29" ht="12.75" customHeight="1">
      <c r="A52" s="46">
        <v>43769</v>
      </c>
      <c r="B52" s="133">
        <v>1.9144090909090912</v>
      </c>
      <c r="C52" s="133">
        <v>1.9300454545454544</v>
      </c>
      <c r="D52" s="44" t="s">
        <v>12</v>
      </c>
      <c r="E52" s="28"/>
      <c r="F52" s="44">
        <v>1136.8399999999999</v>
      </c>
      <c r="G52" s="44">
        <v>1679.61</v>
      </c>
      <c r="H52" s="44" t="s">
        <v>12</v>
      </c>
      <c r="I52" s="28"/>
      <c r="J52" s="44">
        <v>51674.545454545456</v>
      </c>
      <c r="K52" s="44">
        <v>76345.909090909088</v>
      </c>
      <c r="L52" s="44" t="s">
        <v>12</v>
      </c>
      <c r="M52" s="28"/>
      <c r="N52" s="78" t="s">
        <v>12</v>
      </c>
      <c r="O52" s="78" t="s">
        <v>12</v>
      </c>
      <c r="P52" s="78" t="s">
        <v>12</v>
      </c>
      <c r="R52" s="78" t="s">
        <v>12</v>
      </c>
      <c r="S52" s="78" t="s">
        <v>12</v>
      </c>
      <c r="T52" s="78" t="s">
        <v>12</v>
      </c>
      <c r="U52" s="28"/>
      <c r="V52" s="25">
        <f t="shared" si="39"/>
        <v>-0.20711986294922724</v>
      </c>
      <c r="W52" s="25">
        <f t="shared" si="40"/>
        <v>-0.2382201395068464</v>
      </c>
      <c r="X52" s="78" t="s">
        <v>12</v>
      </c>
      <c r="Z52" s="25">
        <f t="shared" si="41"/>
        <v>1.8473060866137425E-2</v>
      </c>
      <c r="AA52" s="25">
        <f t="shared" si="42"/>
        <v>-0.20730113033013198</v>
      </c>
      <c r="AB52" s="78" t="s">
        <v>12</v>
      </c>
      <c r="AC52" s="28"/>
    </row>
    <row r="53" spans="1:29" ht="12.75" customHeight="1">
      <c r="A53" s="46">
        <v>43799</v>
      </c>
      <c r="B53" s="133">
        <v>1.6152105263157897</v>
      </c>
      <c r="C53" s="133">
        <v>1.632157894736842</v>
      </c>
      <c r="D53" s="44" t="s">
        <v>12</v>
      </c>
      <c r="E53" s="28"/>
      <c r="F53" s="44">
        <v>914.23400000000004</v>
      </c>
      <c r="G53" s="44">
        <v>1509.65</v>
      </c>
      <c r="H53" s="44" t="s">
        <v>12</v>
      </c>
      <c r="I53" s="28"/>
      <c r="J53" s="44">
        <v>48117.57894736842</v>
      </c>
      <c r="K53" s="44">
        <v>79455.263157894733</v>
      </c>
      <c r="L53" s="44" t="s">
        <v>12</v>
      </c>
      <c r="M53" s="28"/>
      <c r="N53" s="78" t="s">
        <v>12</v>
      </c>
      <c r="O53" s="78" t="s">
        <v>12</v>
      </c>
      <c r="P53" s="78" t="s">
        <v>12</v>
      </c>
      <c r="R53" s="78" t="s">
        <v>12</v>
      </c>
      <c r="S53" s="78" t="s">
        <v>12</v>
      </c>
      <c r="T53" s="78" t="s">
        <v>12</v>
      </c>
      <c r="U53" s="28"/>
      <c r="V53" s="25">
        <f t="shared" si="39"/>
        <v>-0.15628768480785982</v>
      </c>
      <c r="W53" s="25">
        <f t="shared" si="40"/>
        <v>-0.15434225090764397</v>
      </c>
      <c r="X53" s="78" t="s">
        <v>12</v>
      </c>
      <c r="Z53" s="25">
        <f t="shared" si="41"/>
        <v>-0.19581119594665908</v>
      </c>
      <c r="AA53" s="25">
        <f t="shared" si="42"/>
        <v>-0.10119015723888269</v>
      </c>
      <c r="AB53" s="78" t="s">
        <v>12</v>
      </c>
      <c r="AC53" s="28"/>
    </row>
    <row r="54" spans="1:29" ht="12.75" customHeight="1">
      <c r="A54" s="46">
        <v>43830</v>
      </c>
      <c r="B54" s="133">
        <v>1.5881428571428575</v>
      </c>
      <c r="C54" s="133">
        <v>1.605952380952381</v>
      </c>
      <c r="D54" s="44" t="s">
        <v>12</v>
      </c>
      <c r="E54" s="28"/>
      <c r="F54" s="44">
        <v>925.5</v>
      </c>
      <c r="G54" s="44">
        <v>1597.55</v>
      </c>
      <c r="H54" s="44" t="s">
        <v>12</v>
      </c>
      <c r="I54" s="28"/>
      <c r="J54" s="44">
        <v>44071.428571428572</v>
      </c>
      <c r="K54" s="44">
        <v>76073.809523809527</v>
      </c>
      <c r="L54" s="44" t="s">
        <v>12</v>
      </c>
      <c r="M54" s="28"/>
      <c r="N54" s="78" t="s">
        <v>12</v>
      </c>
      <c r="O54" s="78" t="s">
        <v>12</v>
      </c>
      <c r="P54" s="78" t="s">
        <v>12</v>
      </c>
      <c r="R54" s="78" t="s">
        <v>12</v>
      </c>
      <c r="S54" s="78" t="s">
        <v>12</v>
      </c>
      <c r="T54" s="78" t="s">
        <v>12</v>
      </c>
      <c r="U54" s="28"/>
      <c r="V54" s="25">
        <f t="shared" si="39"/>
        <v>-1.6757982152748929E-2</v>
      </c>
      <c r="W54" s="25">
        <f t="shared" si="40"/>
        <v>-1.6055746731958309E-2</v>
      </c>
      <c r="X54" s="78" t="s">
        <v>12</v>
      </c>
      <c r="Z54" s="25">
        <f t="shared" si="41"/>
        <v>1.232288451315533E-2</v>
      </c>
      <c r="AA54" s="25">
        <f t="shared" si="42"/>
        <v>5.8225416487265091E-2</v>
      </c>
      <c r="AB54" s="78" t="s">
        <v>12</v>
      </c>
      <c r="AC54" s="28"/>
    </row>
    <row r="55" spans="1:29" ht="12.75" customHeight="1">
      <c r="A55" s="46">
        <v>43861</v>
      </c>
      <c r="B55" s="133">
        <v>1.585142857142857</v>
      </c>
      <c r="C55" s="133">
        <v>1.6057619047619049</v>
      </c>
      <c r="D55" s="44" t="s">
        <v>12</v>
      </c>
      <c r="E55" s="28"/>
      <c r="F55" s="44">
        <v>769.8</v>
      </c>
      <c r="G55" s="44">
        <v>1526</v>
      </c>
      <c r="H55" s="44" t="s">
        <v>12</v>
      </c>
      <c r="I55" s="28"/>
      <c r="J55" s="44">
        <v>36657.142857142862</v>
      </c>
      <c r="K55" s="44">
        <v>72666.666666666672</v>
      </c>
      <c r="L55" s="44" t="s">
        <v>12</v>
      </c>
      <c r="M55" s="28"/>
      <c r="N55" s="79">
        <f>B55/B43-1</f>
        <v>-0.37209039121741427</v>
      </c>
      <c r="O55" s="79">
        <f t="shared" ref="O55" si="43">C55/C43-1</f>
        <v>-0.37172082277537644</v>
      </c>
      <c r="P55" s="79" t="s">
        <v>12</v>
      </c>
      <c r="R55" s="79">
        <f>F55/F43-1</f>
        <v>-0.23894302255686684</v>
      </c>
      <c r="S55" s="79">
        <f t="shared" ref="S55" si="44">G55/G43-1</f>
        <v>-0.24722642896254388</v>
      </c>
      <c r="T55" s="79" t="s">
        <v>12</v>
      </c>
      <c r="U55" s="28"/>
      <c r="V55" s="25">
        <f>B55/B54-1</f>
        <v>-1.8889988306201033E-3</v>
      </c>
      <c r="W55" s="25">
        <f t="shared" si="40"/>
        <v>-1.1860637509253369E-4</v>
      </c>
      <c r="X55" s="79" t="s">
        <v>12</v>
      </c>
      <c r="Z55" s="25">
        <f t="shared" si="41"/>
        <v>-0.16823338735818483</v>
      </c>
      <c r="AA55" s="25">
        <f t="shared" si="42"/>
        <v>-4.478733059998119E-2</v>
      </c>
      <c r="AB55" s="79" t="s">
        <v>12</v>
      </c>
      <c r="AC55" s="28"/>
    </row>
    <row r="56" spans="1:29" ht="12.75" customHeight="1">
      <c r="A56" s="46">
        <v>43890</v>
      </c>
      <c r="B56" s="133">
        <v>1.6249999999999998</v>
      </c>
      <c r="C56" s="133">
        <v>1.6484736842105263</v>
      </c>
      <c r="D56" s="44" t="s">
        <v>12</v>
      </c>
      <c r="E56" s="28"/>
      <c r="F56" s="44">
        <v>625.98</v>
      </c>
      <c r="G56" s="44">
        <v>1487.15</v>
      </c>
      <c r="H56" s="44" t="s">
        <v>12</v>
      </c>
      <c r="I56" s="28"/>
      <c r="J56" s="44">
        <v>32946.31578947368</v>
      </c>
      <c r="K56" s="44">
        <v>78271.052631578947</v>
      </c>
      <c r="L56" s="44" t="s">
        <v>12</v>
      </c>
      <c r="M56" s="28"/>
      <c r="N56" s="79">
        <f t="shared" ref="N56:N65" si="45">B56/B44-1</f>
        <v>-0.34078486634213001</v>
      </c>
      <c r="O56" s="79">
        <f t="shared" ref="O56:O66" si="46">C56/C44-1</f>
        <v>-0.33657410349283035</v>
      </c>
      <c r="P56" s="79" t="s">
        <v>12</v>
      </c>
      <c r="R56" s="79">
        <f t="shared" ref="R56:R66" si="47">F56/F44-1</f>
        <v>-0.23917984369872503</v>
      </c>
      <c r="S56" s="79">
        <f t="shared" ref="S56:S66" si="48">G56/G44-1</f>
        <v>-9.1005221150119886E-2</v>
      </c>
      <c r="T56" s="79" t="s">
        <v>12</v>
      </c>
      <c r="U56" s="28"/>
      <c r="V56" s="25">
        <f t="shared" si="39"/>
        <v>2.5144196106705152E-2</v>
      </c>
      <c r="W56" s="25">
        <f t="shared" si="40"/>
        <v>2.6599073824057573E-2</v>
      </c>
      <c r="X56" s="79" t="s">
        <v>12</v>
      </c>
      <c r="Z56" s="25">
        <f t="shared" si="41"/>
        <v>-0.18682774746687447</v>
      </c>
      <c r="AA56" s="25">
        <f t="shared" si="42"/>
        <v>-2.5458715596330173E-2</v>
      </c>
      <c r="AB56" s="79" t="s">
        <v>12</v>
      </c>
      <c r="AC56" s="28"/>
    </row>
    <row r="57" spans="1:29" ht="12.75" customHeight="1">
      <c r="A57" s="46">
        <v>43921</v>
      </c>
      <c r="B57" s="133">
        <v>0.68640909090909108</v>
      </c>
      <c r="C57" s="133">
        <v>0.69950000000000001</v>
      </c>
      <c r="D57" s="44" t="s">
        <v>12</v>
      </c>
      <c r="E57" s="28"/>
      <c r="F57" s="44">
        <v>1082.1759999999999</v>
      </c>
      <c r="G57" s="44">
        <v>1774.6959999999999</v>
      </c>
      <c r="H57" s="44" t="s">
        <v>12</v>
      </c>
      <c r="I57" s="28"/>
      <c r="J57" s="44">
        <v>49189.818181818184</v>
      </c>
      <c r="K57" s="44">
        <v>80668</v>
      </c>
      <c r="L57" s="44" t="s">
        <v>12</v>
      </c>
      <c r="M57" s="28"/>
      <c r="N57" s="79">
        <f t="shared" si="45"/>
        <v>-0.7227696719090122</v>
      </c>
      <c r="O57" s="79">
        <f t="shared" si="46"/>
        <v>-0.72005069370330843</v>
      </c>
      <c r="P57" s="79" t="s">
        <v>12</v>
      </c>
      <c r="R57" s="79">
        <f t="shared" si="47"/>
        <v>0.47126736819207649</v>
      </c>
      <c r="S57" s="79">
        <f t="shared" si="48"/>
        <v>-8.8431916806755995E-3</v>
      </c>
      <c r="T57" s="79" t="s">
        <v>12</v>
      </c>
      <c r="U57" s="28"/>
      <c r="V57" s="25">
        <f t="shared" si="39"/>
        <v>-0.57759440559440545</v>
      </c>
      <c r="W57" s="25">
        <f t="shared" si="40"/>
        <v>-0.57566808211742915</v>
      </c>
      <c r="X57" s="79" t="s">
        <v>12</v>
      </c>
      <c r="Z57" s="25">
        <f t="shared" si="41"/>
        <v>0.72877088724879369</v>
      </c>
      <c r="AA57" s="25">
        <f t="shared" si="42"/>
        <v>0.19335373028947966</v>
      </c>
      <c r="AB57" s="79" t="s">
        <v>12</v>
      </c>
      <c r="AC57" s="28"/>
    </row>
    <row r="58" spans="1:29" ht="12.75" customHeight="1">
      <c r="A58" s="46">
        <v>43951</v>
      </c>
      <c r="B58" s="133">
        <v>8.0809523809523817E-2</v>
      </c>
      <c r="C58" s="133">
        <v>8.8666666666666671E-2</v>
      </c>
      <c r="D58" s="44" t="s">
        <v>12</v>
      </c>
      <c r="E58" s="28"/>
      <c r="F58" s="44">
        <v>900.23199999999997</v>
      </c>
      <c r="G58" s="44">
        <v>1456.33</v>
      </c>
      <c r="H58" s="44" t="s">
        <v>12</v>
      </c>
      <c r="I58" s="28"/>
      <c r="J58" s="44">
        <v>42868.190476190473</v>
      </c>
      <c r="K58" s="44">
        <v>69349.047619047618</v>
      </c>
      <c r="L58" s="44" t="s">
        <v>12</v>
      </c>
      <c r="M58" s="28"/>
      <c r="N58" s="79">
        <f t="shared" si="45"/>
        <v>-0.96817926120382525</v>
      </c>
      <c r="O58" s="79">
        <f t="shared" si="46"/>
        <v>-0.96517803710353078</v>
      </c>
      <c r="P58" s="79" t="s">
        <v>12</v>
      </c>
      <c r="R58" s="79">
        <f t="shared" si="47"/>
        <v>-0.17565701518231602</v>
      </c>
      <c r="S58" s="79">
        <f t="shared" si="48"/>
        <v>-0.15737735270463393</v>
      </c>
      <c r="T58" s="79" t="s">
        <v>12</v>
      </c>
      <c r="U58" s="28"/>
      <c r="V58" s="25">
        <f t="shared" si="39"/>
        <v>-0.88227206649827672</v>
      </c>
      <c r="W58" s="25">
        <f t="shared" si="40"/>
        <v>-0.87324279247081249</v>
      </c>
      <c r="X58" s="79" t="s">
        <v>12</v>
      </c>
      <c r="Z58" s="25">
        <f t="shared" si="41"/>
        <v>-0.16812792004258081</v>
      </c>
      <c r="AA58" s="25">
        <f t="shared" si="42"/>
        <v>-0.17939185077331554</v>
      </c>
      <c r="AB58" s="79" t="s">
        <v>12</v>
      </c>
      <c r="AC58" s="28"/>
    </row>
    <row r="59" spans="1:29" ht="12.75" customHeight="1">
      <c r="A59" s="46">
        <v>43982</v>
      </c>
      <c r="B59" s="133">
        <v>9.6950000000000008E-2</v>
      </c>
      <c r="C59" s="133">
        <v>0.10395000000000001</v>
      </c>
      <c r="D59" s="44" t="s">
        <v>12</v>
      </c>
      <c r="E59" s="28"/>
      <c r="F59" s="44">
        <v>825.42399999999998</v>
      </c>
      <c r="G59" s="44">
        <v>1153.8599999999999</v>
      </c>
      <c r="H59" s="44" t="s">
        <v>12</v>
      </c>
      <c r="I59" s="28"/>
      <c r="J59" s="44">
        <v>41271.199999999997</v>
      </c>
      <c r="K59" s="44">
        <v>57693</v>
      </c>
      <c r="L59" s="44" t="s">
        <v>12</v>
      </c>
      <c r="M59" s="28"/>
      <c r="N59" s="79">
        <f t="shared" si="45"/>
        <v>-0.96075404346146065</v>
      </c>
      <c r="O59" s="79">
        <f t="shared" si="46"/>
        <v>-0.95820800058478461</v>
      </c>
      <c r="P59" s="79" t="s">
        <v>12</v>
      </c>
      <c r="R59" s="79">
        <f t="shared" si="47"/>
        <v>-0.36760748981030311</v>
      </c>
      <c r="S59" s="79">
        <f t="shared" si="48"/>
        <v>-0.35791078662689757</v>
      </c>
      <c r="T59" s="79" t="s">
        <v>12</v>
      </c>
      <c r="U59" s="28"/>
      <c r="V59" s="25">
        <f t="shared" si="39"/>
        <v>0.19973482616381855</v>
      </c>
      <c r="W59" s="25">
        <f t="shared" si="40"/>
        <v>0.17236842105263173</v>
      </c>
      <c r="X59" s="79" t="s">
        <v>12</v>
      </c>
      <c r="Z59" s="25">
        <f t="shared" si="41"/>
        <v>-8.3098579032960362E-2</v>
      </c>
      <c r="AA59" s="25">
        <f t="shared" si="42"/>
        <v>-0.20769331126873725</v>
      </c>
      <c r="AB59" s="79" t="s">
        <v>12</v>
      </c>
      <c r="AC59" s="28"/>
    </row>
    <row r="60" spans="1:29" ht="12.75" customHeight="1">
      <c r="A60" s="46">
        <v>44012</v>
      </c>
      <c r="B60" s="133">
        <v>0.1217272727272727</v>
      </c>
      <c r="C60" s="133">
        <v>0.12445454545454547</v>
      </c>
      <c r="D60" s="44" t="s">
        <v>12</v>
      </c>
      <c r="E60" s="28"/>
      <c r="F60" s="44">
        <v>1080.212</v>
      </c>
      <c r="G60" s="44">
        <v>1462.07</v>
      </c>
      <c r="H60" s="44" t="s">
        <v>12</v>
      </c>
      <c r="I60" s="28"/>
      <c r="J60" s="44">
        <v>49100.545454545456</v>
      </c>
      <c r="K60" s="44">
        <v>66457.727272727265</v>
      </c>
      <c r="L60" s="44" t="s">
        <v>12</v>
      </c>
      <c r="M60" s="28"/>
      <c r="N60" s="79">
        <f t="shared" si="45"/>
        <v>-0.95033668316547082</v>
      </c>
      <c r="O60" s="79">
        <f t="shared" si="46"/>
        <v>-0.9496380117131169</v>
      </c>
      <c r="P60" s="79" t="s">
        <v>12</v>
      </c>
      <c r="R60" s="79">
        <f t="shared" si="47"/>
        <v>-9.4268178159377602E-2</v>
      </c>
      <c r="S60" s="79">
        <f t="shared" si="48"/>
        <v>-0.11648326414193599</v>
      </c>
      <c r="T60" s="79" t="s">
        <v>12</v>
      </c>
      <c r="U60" s="28"/>
      <c r="V60" s="25">
        <f t="shared" si="39"/>
        <v>0.25556753715598446</v>
      </c>
      <c r="W60" s="25">
        <f t="shared" si="40"/>
        <v>0.1972539245266518</v>
      </c>
      <c r="X60" s="79" t="s">
        <v>12</v>
      </c>
      <c r="Z60" s="25">
        <f t="shared" si="41"/>
        <v>0.30867529899784829</v>
      </c>
      <c r="AA60" s="25">
        <f t="shared" si="42"/>
        <v>0.26711212798779749</v>
      </c>
      <c r="AB60" s="79" t="s">
        <v>12</v>
      </c>
      <c r="AC60" s="28"/>
    </row>
    <row r="61" spans="1:29" ht="12.75" customHeight="1">
      <c r="A61" s="46">
        <v>44043</v>
      </c>
      <c r="B61" s="133">
        <v>0.13390909090909095</v>
      </c>
      <c r="C61" s="133">
        <v>0.1389090909090909</v>
      </c>
      <c r="D61" s="44" t="s">
        <v>12</v>
      </c>
      <c r="E61" s="28"/>
      <c r="F61" s="44">
        <v>1012.6</v>
      </c>
      <c r="G61" s="44">
        <v>1337.28</v>
      </c>
      <c r="H61" s="44" t="s">
        <v>12</v>
      </c>
      <c r="I61" s="28"/>
      <c r="J61" s="44">
        <v>46027.272727272728</v>
      </c>
      <c r="K61" s="44">
        <v>60785.454545454544</v>
      </c>
      <c r="L61" s="44" t="s">
        <v>12</v>
      </c>
      <c r="M61" s="28"/>
      <c r="N61" s="79">
        <f t="shared" si="45"/>
        <v>-0.9471806364858808</v>
      </c>
      <c r="O61" s="79">
        <f t="shared" si="46"/>
        <v>-0.94570393006893616</v>
      </c>
      <c r="P61" s="79" t="s">
        <v>12</v>
      </c>
      <c r="R61" s="79">
        <f t="shared" si="47"/>
        <v>-0.10069770085542951</v>
      </c>
      <c r="S61" s="79">
        <f t="shared" si="48"/>
        <v>-0.34311818449749487</v>
      </c>
      <c r="T61" s="79" t="s">
        <v>12</v>
      </c>
      <c r="U61" s="28"/>
      <c r="V61" s="25">
        <f t="shared" si="39"/>
        <v>0.10007468259895513</v>
      </c>
      <c r="W61" s="25">
        <f t="shared" si="40"/>
        <v>0.11614317019722398</v>
      </c>
      <c r="X61" s="79" t="s">
        <v>12</v>
      </c>
      <c r="Z61" s="25">
        <f t="shared" si="41"/>
        <v>-6.2591417240319469E-2</v>
      </c>
      <c r="AA61" s="25">
        <f t="shared" si="42"/>
        <v>-8.5351590553119916E-2</v>
      </c>
      <c r="AB61" s="79" t="s">
        <v>12</v>
      </c>
      <c r="AC61" s="28"/>
    </row>
    <row r="62" spans="1:29" ht="12.75" customHeight="1">
      <c r="A62" s="46">
        <v>44074</v>
      </c>
      <c r="B62" s="133">
        <v>0.11742857142857144</v>
      </c>
      <c r="C62" s="133">
        <v>0.12709523809523812</v>
      </c>
      <c r="D62" s="44" t="s">
        <v>12</v>
      </c>
      <c r="E62" s="28"/>
      <c r="F62" s="44">
        <v>795.13</v>
      </c>
      <c r="G62" s="44">
        <v>1472.23</v>
      </c>
      <c r="H62" s="44" t="s">
        <v>12</v>
      </c>
      <c r="I62" s="28"/>
      <c r="J62" s="44">
        <v>37863.333333333336</v>
      </c>
      <c r="K62" s="44">
        <v>70106.190476190473</v>
      </c>
      <c r="L62" s="44" t="s">
        <v>12</v>
      </c>
      <c r="M62" s="28"/>
      <c r="N62" s="79">
        <f t="shared" si="45"/>
        <v>-0.94648738381778963</v>
      </c>
      <c r="O62" s="79">
        <f t="shared" si="46"/>
        <v>-0.94287037496485215</v>
      </c>
      <c r="P62" s="79" t="s">
        <v>12</v>
      </c>
      <c r="R62" s="79">
        <f t="shared" si="47"/>
        <v>-0.26912152659686928</v>
      </c>
      <c r="S62" s="79">
        <f t="shared" si="48"/>
        <v>-0.26978151427225161</v>
      </c>
      <c r="T62" s="79" t="s">
        <v>12</v>
      </c>
      <c r="U62" s="28"/>
      <c r="V62" s="25">
        <f t="shared" si="39"/>
        <v>-0.12307244690136765</v>
      </c>
      <c r="W62" s="25">
        <f t="shared" si="40"/>
        <v>-8.5047369733233347E-2</v>
      </c>
      <c r="X62" s="79" t="s">
        <v>12</v>
      </c>
      <c r="Z62" s="25">
        <f t="shared" si="41"/>
        <v>-0.21476397392850088</v>
      </c>
      <c r="AA62" s="25">
        <f t="shared" si="42"/>
        <v>0.10091379516630772</v>
      </c>
      <c r="AB62" s="79" t="s">
        <v>12</v>
      </c>
      <c r="AC62" s="28"/>
    </row>
    <row r="63" spans="1:29" ht="12.75" customHeight="1">
      <c r="A63" s="46">
        <v>44104</v>
      </c>
      <c r="B63" s="133">
        <v>0.11385714285714285</v>
      </c>
      <c r="C63" s="133">
        <v>0.12747619047619049</v>
      </c>
      <c r="D63" s="44" t="s">
        <v>12</v>
      </c>
      <c r="E63" s="28"/>
      <c r="F63" s="44">
        <v>822.09</v>
      </c>
      <c r="G63" s="44">
        <v>1423.2</v>
      </c>
      <c r="H63" s="44" t="s">
        <v>12</v>
      </c>
      <c r="I63" s="28"/>
      <c r="J63" s="44">
        <v>39147.142857142862</v>
      </c>
      <c r="K63" s="44">
        <v>67771.42857142858</v>
      </c>
      <c r="L63" s="44" t="s">
        <v>12</v>
      </c>
      <c r="M63" s="28"/>
      <c r="N63" s="79">
        <f t="shared" si="45"/>
        <v>-0.95284442209271369</v>
      </c>
      <c r="O63" s="79">
        <f t="shared" si="46"/>
        <v>-0.94968574736493905</v>
      </c>
      <c r="P63" s="79" t="s">
        <v>12</v>
      </c>
      <c r="R63" s="79">
        <f t="shared" si="47"/>
        <v>-0.26350540216086438</v>
      </c>
      <c r="S63" s="79">
        <f t="shared" si="48"/>
        <v>-0.32831488779290652</v>
      </c>
      <c r="T63" s="79" t="s">
        <v>12</v>
      </c>
      <c r="U63" s="28"/>
      <c r="V63" s="25">
        <f t="shared" si="39"/>
        <v>-3.0413625304136382E-2</v>
      </c>
      <c r="W63" s="25">
        <f t="shared" si="40"/>
        <v>2.9973772948668209E-3</v>
      </c>
      <c r="X63" s="79" t="s">
        <v>12</v>
      </c>
      <c r="Z63" s="25">
        <f t="shared" si="41"/>
        <v>3.3906405241910242E-2</v>
      </c>
      <c r="AA63" s="25">
        <f t="shared" si="42"/>
        <v>-3.330322028487398E-2</v>
      </c>
      <c r="AB63" s="79" t="s">
        <v>12</v>
      </c>
      <c r="AC63" s="28"/>
    </row>
    <row r="64" spans="1:29" ht="12.75" customHeight="1">
      <c r="A64" s="46">
        <v>44135</v>
      </c>
      <c r="B64" s="133">
        <v>0.11580952380952383</v>
      </c>
      <c r="C64" s="133">
        <v>0.12795238095238096</v>
      </c>
      <c r="D64" s="44" t="s">
        <v>12</v>
      </c>
      <c r="E64" s="28"/>
      <c r="F64" s="44">
        <v>1025.6400000000001</v>
      </c>
      <c r="G64" s="44">
        <v>1146.2</v>
      </c>
      <c r="H64" s="44" t="s">
        <v>12</v>
      </c>
      <c r="I64" s="28"/>
      <c r="J64" s="44">
        <v>48840</v>
      </c>
      <c r="K64" s="44">
        <v>54580.952380952374</v>
      </c>
      <c r="L64" s="44" t="s">
        <v>12</v>
      </c>
      <c r="M64" s="28"/>
      <c r="N64" s="79">
        <f t="shared" si="45"/>
        <v>-0.93950638640431361</v>
      </c>
      <c r="O64" s="79">
        <f t="shared" si="46"/>
        <v>-0.93370499091042647</v>
      </c>
      <c r="P64" s="79" t="s">
        <v>12</v>
      </c>
      <c r="R64" s="79">
        <f t="shared" si="47"/>
        <v>-9.7814995953696027E-2</v>
      </c>
      <c r="S64" s="79">
        <f t="shared" si="48"/>
        <v>-0.31757967623436389</v>
      </c>
      <c r="T64" s="79" t="s">
        <v>12</v>
      </c>
      <c r="U64" s="28"/>
      <c r="V64" s="25">
        <f t="shared" si="39"/>
        <v>1.7147636971978519E-2</v>
      </c>
      <c r="W64" s="25">
        <f t="shared" si="40"/>
        <v>3.7355248412400677E-3</v>
      </c>
      <c r="X64" s="79" t="s">
        <v>12</v>
      </c>
      <c r="Z64" s="25">
        <f t="shared" si="41"/>
        <v>0.24760062766850344</v>
      </c>
      <c r="AA64" s="25">
        <f t="shared" si="42"/>
        <v>-0.19463181562675658</v>
      </c>
      <c r="AB64" s="79" t="s">
        <v>12</v>
      </c>
      <c r="AC64" s="28"/>
    </row>
    <row r="65" spans="1:29" ht="12.75" customHeight="1">
      <c r="A65" s="46">
        <v>44165</v>
      </c>
      <c r="B65" s="133">
        <v>0.10884210526315789</v>
      </c>
      <c r="C65" s="133">
        <v>0.11636842105263159</v>
      </c>
      <c r="D65" s="44" t="s">
        <v>12</v>
      </c>
      <c r="E65" s="28"/>
      <c r="F65" s="44">
        <v>1073.58</v>
      </c>
      <c r="G65" s="44">
        <v>655.52200000000005</v>
      </c>
      <c r="H65" s="44" t="s">
        <v>12</v>
      </c>
      <c r="I65" s="28"/>
      <c r="J65" s="44">
        <v>56504.210526315786</v>
      </c>
      <c r="K65" s="44">
        <v>34501.15789473684</v>
      </c>
      <c r="L65" s="44" t="s">
        <v>12</v>
      </c>
      <c r="M65" s="28"/>
      <c r="N65" s="79">
        <f t="shared" si="45"/>
        <v>-0.93261429176577926</v>
      </c>
      <c r="O65" s="79">
        <f t="shared" si="46"/>
        <v>-0.92870271839024865</v>
      </c>
      <c r="P65" s="79" t="s">
        <v>12</v>
      </c>
      <c r="R65" s="79">
        <f t="shared" si="47"/>
        <v>0.17429454603526007</v>
      </c>
      <c r="S65" s="79">
        <f t="shared" si="48"/>
        <v>-0.56577882290597159</v>
      </c>
      <c r="T65" s="79" t="s">
        <v>12</v>
      </c>
      <c r="U65" s="28"/>
      <c r="V65" s="25">
        <f t="shared" si="39"/>
        <v>-6.0162742382271706E-2</v>
      </c>
      <c r="W65" s="25">
        <f t="shared" si="40"/>
        <v>-9.0533367284978294E-2</v>
      </c>
      <c r="X65" s="79" t="s">
        <v>12</v>
      </c>
      <c r="Z65" s="25">
        <f t="shared" si="41"/>
        <v>4.6741546741546625E-2</v>
      </c>
      <c r="AA65" s="25">
        <f t="shared" si="42"/>
        <v>-0.42809108358052694</v>
      </c>
      <c r="AB65" s="79" t="s">
        <v>12</v>
      </c>
      <c r="AC65" s="28"/>
    </row>
    <row r="66" spans="1:29" ht="12.75" customHeight="1">
      <c r="A66" s="46">
        <v>44196</v>
      </c>
      <c r="B66" s="133">
        <v>9.9500000000000005E-2</v>
      </c>
      <c r="C66" s="133">
        <v>0.11422727272727272</v>
      </c>
      <c r="D66" s="44" t="s">
        <v>12</v>
      </c>
      <c r="E66" s="28"/>
      <c r="F66" s="44">
        <v>1106.816</v>
      </c>
      <c r="G66" s="44">
        <v>1182.6500000000001</v>
      </c>
      <c r="H66" s="44" t="s">
        <v>12</v>
      </c>
      <c r="I66" s="28"/>
      <c r="J66" s="44">
        <v>50309.818181818184</v>
      </c>
      <c r="K66" s="44">
        <v>53756.818181818184</v>
      </c>
      <c r="L66" s="44" t="s">
        <v>12</v>
      </c>
      <c r="M66" s="28"/>
      <c r="N66" s="79">
        <f t="shared" ref="N66:N71" si="49">B66/B54-1</f>
        <v>-0.93734820545111086</v>
      </c>
      <c r="O66" s="79">
        <f t="shared" si="46"/>
        <v>-0.92887256553676123</v>
      </c>
      <c r="P66" s="79" t="s">
        <v>12</v>
      </c>
      <c r="R66" s="79">
        <f t="shared" si="47"/>
        <v>0.19591139924365208</v>
      </c>
      <c r="S66" s="79">
        <f t="shared" si="48"/>
        <v>-0.25971018121498535</v>
      </c>
      <c r="T66" s="79" t="s">
        <v>12</v>
      </c>
      <c r="U66" s="28"/>
      <c r="V66" s="25">
        <f t="shared" si="39"/>
        <v>-8.5831721470019273E-2</v>
      </c>
      <c r="W66" s="25">
        <f t="shared" si="40"/>
        <v>-1.8399736852925619E-2</v>
      </c>
      <c r="X66" s="79" t="s">
        <v>12</v>
      </c>
      <c r="Z66" s="25">
        <f t="shared" si="41"/>
        <v>3.0958102796251996E-2</v>
      </c>
      <c r="AA66" s="25">
        <f t="shared" si="42"/>
        <v>0.80413472011618214</v>
      </c>
      <c r="AB66" s="79" t="s">
        <v>12</v>
      </c>
      <c r="AC66" s="28"/>
    </row>
    <row r="67" spans="1:29" ht="12.75" customHeight="1">
      <c r="A67" s="46">
        <v>44227</v>
      </c>
      <c r="B67" s="133">
        <v>8.7631578947368421E-2</v>
      </c>
      <c r="C67" s="133">
        <v>0.10784210526315789</v>
      </c>
      <c r="D67" s="44" t="s">
        <v>12</v>
      </c>
      <c r="E67" s="28"/>
      <c r="F67" s="44">
        <v>1041.3040000000001</v>
      </c>
      <c r="G67" s="44">
        <v>1022.53</v>
      </c>
      <c r="H67" s="44" t="s">
        <v>12</v>
      </c>
      <c r="I67" s="28"/>
      <c r="J67" s="44">
        <v>54805.473684210527</v>
      </c>
      <c r="K67" s="44">
        <v>53817.368421052633</v>
      </c>
      <c r="L67" s="44" t="s">
        <v>12</v>
      </c>
      <c r="M67" s="28"/>
      <c r="N67" s="79">
        <f t="shared" si="49"/>
        <v>-0.94471692027473153</v>
      </c>
      <c r="O67" s="79">
        <f t="shared" ref="O67" si="50">C67/C55-1</f>
        <v>-0.93284053822465773</v>
      </c>
      <c r="P67" s="79" t="s">
        <v>12</v>
      </c>
      <c r="R67" s="79">
        <f t="shared" ref="R67" si="51">F67/F55-1</f>
        <v>0.35269420628734749</v>
      </c>
      <c r="S67" s="79">
        <f t="shared" ref="S67" si="52">G67/G55-1</f>
        <v>-0.3299279161205767</v>
      </c>
      <c r="T67" s="79" t="s">
        <v>12</v>
      </c>
      <c r="U67" s="28"/>
      <c r="V67" s="25">
        <f t="shared" ref="V67" si="53">B67/B66-1</f>
        <v>-0.11928061359428732</v>
      </c>
      <c r="W67" s="25">
        <f t="shared" ref="W67" si="54">C67/C66-1</f>
        <v>-5.589879992460256E-2</v>
      </c>
      <c r="X67" s="79" t="s">
        <v>12</v>
      </c>
      <c r="Z67" s="25">
        <f t="shared" ref="Z67" si="55">F67/F66-1</f>
        <v>-5.9189603330634832E-2</v>
      </c>
      <c r="AA67" s="25">
        <f t="shared" ref="AA67" si="56">G67/G66-1</f>
        <v>-0.13539085951042162</v>
      </c>
      <c r="AB67" s="79" t="s">
        <v>12</v>
      </c>
      <c r="AC67" s="28"/>
    </row>
    <row r="68" spans="1:29" ht="12.75" customHeight="1">
      <c r="A68" s="46">
        <v>44255</v>
      </c>
      <c r="B68" s="133">
        <v>6.4578947368421041E-2</v>
      </c>
      <c r="C68" s="133">
        <v>9.3315789473684213E-2</v>
      </c>
      <c r="D68" s="44" t="s">
        <v>12</v>
      </c>
      <c r="E68" s="28"/>
      <c r="F68" s="44">
        <v>1135.992</v>
      </c>
      <c r="G68" s="44">
        <v>872.84</v>
      </c>
      <c r="H68" s="44" t="s">
        <v>12</v>
      </c>
      <c r="I68" s="28"/>
      <c r="J68" s="44">
        <v>59789.052631578947</v>
      </c>
      <c r="K68" s="44">
        <v>45938.947368421053</v>
      </c>
      <c r="L68" s="44" t="s">
        <v>12</v>
      </c>
      <c r="M68" s="28"/>
      <c r="N68" s="79">
        <f t="shared" si="49"/>
        <v>-0.96025910931174085</v>
      </c>
      <c r="O68" s="79">
        <f t="shared" ref="O68" si="57">C68/C56-1</f>
        <v>-0.94339261198556879</v>
      </c>
      <c r="P68" s="79" t="s">
        <v>12</v>
      </c>
      <c r="R68" s="79">
        <f t="shared" ref="R68" si="58">F68/F56-1</f>
        <v>0.8147416850378606</v>
      </c>
      <c r="S68" s="79">
        <f t="shared" ref="S68" si="59">G68/G56-1</f>
        <v>-0.41307870759506438</v>
      </c>
      <c r="T68" s="79" t="s">
        <v>12</v>
      </c>
      <c r="U68" s="28"/>
      <c r="V68" s="25">
        <f t="shared" ref="V68" si="60">B68/B67-1</f>
        <v>-0.26306306306306315</v>
      </c>
      <c r="W68" s="25">
        <f t="shared" ref="W68" si="61">C68/C67-1</f>
        <v>-0.13469985358711567</v>
      </c>
      <c r="X68" s="79" t="s">
        <v>12</v>
      </c>
      <c r="Z68" s="25">
        <f t="shared" ref="Z68" si="62">F68/F67-1</f>
        <v>9.0932138933490947E-2</v>
      </c>
      <c r="AA68" s="25">
        <f t="shared" ref="AA68" si="63">G68/G67-1</f>
        <v>-0.1463917929058316</v>
      </c>
      <c r="AB68" s="79" t="s">
        <v>12</v>
      </c>
      <c r="AC68" s="28"/>
    </row>
    <row r="69" spans="1:29" ht="12.75" customHeight="1">
      <c r="A69" s="46">
        <v>44286</v>
      </c>
      <c r="B69" s="133">
        <v>2.6217391304347835E-2</v>
      </c>
      <c r="C69" s="133">
        <v>3.1652173913043487E-2</v>
      </c>
      <c r="D69" s="44" t="s">
        <v>12</v>
      </c>
      <c r="E69" s="28"/>
      <c r="F69" s="44">
        <v>1226.0519999999999</v>
      </c>
      <c r="G69" s="44">
        <v>723.16800000000001</v>
      </c>
      <c r="H69" s="44" t="s">
        <v>12</v>
      </c>
      <c r="I69" s="28"/>
      <c r="J69" s="44">
        <v>53306.608695652176</v>
      </c>
      <c r="K69" s="44">
        <v>31442.08695652174</v>
      </c>
      <c r="L69" s="44" t="s">
        <v>12</v>
      </c>
      <c r="M69" s="28"/>
      <c r="N69" s="79">
        <f t="shared" si="49"/>
        <v>-0.96180500571514127</v>
      </c>
      <c r="O69" s="79">
        <f t="shared" ref="O69" si="64">C69/C57-1</f>
        <v>-0.95475028747241819</v>
      </c>
      <c r="P69" s="79" t="s">
        <v>12</v>
      </c>
      <c r="R69" s="79">
        <f t="shared" ref="R69" si="65">F69/F57-1</f>
        <v>0.13295064758412689</v>
      </c>
      <c r="S69" s="79">
        <f t="shared" ref="S69" si="66">G69/G57-1</f>
        <v>-0.59251161889134818</v>
      </c>
      <c r="T69" s="79" t="s">
        <v>12</v>
      </c>
      <c r="U69" s="28"/>
      <c r="V69" s="25">
        <f t="shared" ref="V69" si="67">B69/B68-1</f>
        <v>-0.59402572552354616</v>
      </c>
      <c r="W69" s="25">
        <f t="shared" ref="W69" si="68">C69/C68-1</f>
        <v>-0.66080580691041946</v>
      </c>
      <c r="X69" s="79" t="s">
        <v>12</v>
      </c>
      <c r="Z69" s="25">
        <f t="shared" ref="Z69" si="69">F69/F68-1</f>
        <v>7.927872731498109E-2</v>
      </c>
      <c r="AA69" s="25">
        <f t="shared" ref="AA69" si="70">G69/G68-1</f>
        <v>-0.17147701755189959</v>
      </c>
      <c r="AB69" s="79" t="s">
        <v>12</v>
      </c>
      <c r="AC69" s="28"/>
    </row>
    <row r="70" spans="1:29" ht="12.75" customHeight="1">
      <c r="A70" s="46">
        <v>44316</v>
      </c>
      <c r="B70" s="133">
        <v>1.1619047619047624E-2</v>
      </c>
      <c r="C70" s="133">
        <v>1.6523809523809531E-2</v>
      </c>
      <c r="D70" s="44" t="s">
        <v>12</v>
      </c>
      <c r="E70" s="28"/>
      <c r="F70" s="44">
        <v>1035.42</v>
      </c>
      <c r="G70" s="44">
        <v>636.86800000000005</v>
      </c>
      <c r="H70" s="44" t="s">
        <v>12</v>
      </c>
      <c r="I70" s="28"/>
      <c r="J70" s="44">
        <v>49305.71428571429</v>
      </c>
      <c r="K70" s="44">
        <v>30327.047619047618</v>
      </c>
      <c r="L70" s="44" t="s">
        <v>12</v>
      </c>
      <c r="M70" s="28"/>
      <c r="N70" s="79">
        <f t="shared" si="49"/>
        <v>-0.85621685327047725</v>
      </c>
      <c r="O70" s="79">
        <f t="shared" ref="O70" si="71">C70/C58-1</f>
        <v>-0.81364124597207299</v>
      </c>
      <c r="P70" s="79" t="s">
        <v>12</v>
      </c>
      <c r="R70" s="79">
        <f t="shared" ref="R70" si="72">F70/F58-1</f>
        <v>0.15017017835402435</v>
      </c>
      <c r="S70" s="79">
        <f t="shared" ref="S70" si="73">G70/G58-1</f>
        <v>-0.56268977498231854</v>
      </c>
      <c r="T70" s="79" t="s">
        <v>12</v>
      </c>
      <c r="U70" s="28"/>
      <c r="V70" s="25">
        <f t="shared" ref="V70" si="74">B70/B69-1</f>
        <v>-0.5568190792071388</v>
      </c>
      <c r="W70" s="25">
        <f t="shared" ref="W70" si="75">C70/C69-1</f>
        <v>-0.47795656724228142</v>
      </c>
      <c r="X70" s="79" t="s">
        <v>12</v>
      </c>
      <c r="Z70" s="25">
        <f t="shared" ref="Z70" si="76">F70/F69-1</f>
        <v>-0.15548443296042891</v>
      </c>
      <c r="AA70" s="25">
        <f t="shared" ref="AA70" si="77">G70/G69-1</f>
        <v>-0.11933603256781267</v>
      </c>
      <c r="AB70" s="79" t="s">
        <v>12</v>
      </c>
      <c r="AC70" s="28"/>
    </row>
    <row r="71" spans="1:29" ht="12.75" customHeight="1">
      <c r="A71" s="46">
        <v>44347</v>
      </c>
      <c r="B71" s="149">
        <v>4.7000000000000002E-3</v>
      </c>
      <c r="C71" s="133">
        <v>1.4150000000000005E-2</v>
      </c>
      <c r="D71" s="44" t="s">
        <v>12</v>
      </c>
      <c r="E71" s="28"/>
      <c r="F71" s="44">
        <v>864.66800000000001</v>
      </c>
      <c r="G71" s="44">
        <v>603.15</v>
      </c>
      <c r="H71" s="44" t="s">
        <v>12</v>
      </c>
      <c r="I71" s="28"/>
      <c r="J71" s="44">
        <v>43233.4</v>
      </c>
      <c r="K71" s="44">
        <v>30157.5</v>
      </c>
      <c r="L71" s="44" t="s">
        <v>12</v>
      </c>
      <c r="M71" s="28"/>
      <c r="N71" s="79">
        <f t="shared" si="49"/>
        <v>-0.95152140278494068</v>
      </c>
      <c r="O71" s="79">
        <f t="shared" ref="O71" si="78">C71/C59-1</f>
        <v>-0.86387686387686391</v>
      </c>
      <c r="P71" s="79" t="s">
        <v>12</v>
      </c>
      <c r="R71" s="79">
        <f t="shared" ref="R71" si="79">F71/F59-1</f>
        <v>4.7544050088197176E-2</v>
      </c>
      <c r="S71" s="79">
        <f t="shared" ref="S71" si="80">G71/G59-1</f>
        <v>-0.47727627268472772</v>
      </c>
      <c r="T71" s="79" t="s">
        <v>12</v>
      </c>
      <c r="U71" s="28"/>
      <c r="V71" s="25">
        <f t="shared" ref="V71" si="81">B71/B70-1</f>
        <v>-0.59549180327868867</v>
      </c>
      <c r="W71" s="25">
        <f t="shared" ref="W71" si="82">C71/C70-1</f>
        <v>-0.14365994236311252</v>
      </c>
      <c r="X71" s="79" t="s">
        <v>12</v>
      </c>
      <c r="Z71" s="25">
        <f t="shared" ref="Z71" si="83">F71/F70-1</f>
        <v>-0.16491085742983524</v>
      </c>
      <c r="AA71" s="25">
        <f t="shared" ref="AA71" si="84">G71/G70-1</f>
        <v>-5.2943467092081975E-2</v>
      </c>
      <c r="AB71" s="79" t="s">
        <v>12</v>
      </c>
      <c r="AC71" s="28"/>
    </row>
    <row r="72" spans="1:29" ht="12.75" customHeight="1">
      <c r="A72" s="46">
        <v>44377</v>
      </c>
      <c r="B72" s="133">
        <v>2.5727272727272724E-2</v>
      </c>
      <c r="C72" s="133">
        <v>3.3318181818181809E-2</v>
      </c>
      <c r="D72" s="44" t="s">
        <v>12</v>
      </c>
      <c r="E72" s="28"/>
      <c r="F72" s="44">
        <v>1211.5039999999999</v>
      </c>
      <c r="G72" s="44">
        <v>801.46</v>
      </c>
      <c r="H72" s="44" t="s">
        <v>12</v>
      </c>
      <c r="I72" s="28"/>
      <c r="J72" s="44">
        <v>55068.36363636364</v>
      </c>
      <c r="K72" s="44">
        <v>36430</v>
      </c>
      <c r="L72" s="44" t="s">
        <v>12</v>
      </c>
      <c r="M72" s="28"/>
      <c r="N72" s="79">
        <f t="shared" ref="N72" si="85">B72/B60-1</f>
        <v>-0.78864824495892449</v>
      </c>
      <c r="O72" s="79">
        <f t="shared" ref="O72" si="86">C72/C60-1</f>
        <v>-0.73228634039444862</v>
      </c>
      <c r="P72" s="79" t="s">
        <v>12</v>
      </c>
      <c r="R72" s="79">
        <f t="shared" ref="R72" si="87">F72/F60-1</f>
        <v>0.12154280826356301</v>
      </c>
      <c r="S72" s="79">
        <f t="shared" ref="S72" si="88">G72/G60-1</f>
        <v>-0.45183199162830778</v>
      </c>
      <c r="T72" s="79" t="s">
        <v>12</v>
      </c>
      <c r="U72" s="28"/>
      <c r="V72" s="25">
        <f t="shared" ref="V72" si="89">B72/B71-1</f>
        <v>4.4738878143133451</v>
      </c>
      <c r="W72" s="25">
        <f t="shared" ref="W72" si="90">C72/C71-1</f>
        <v>1.3546418246064875</v>
      </c>
      <c r="X72" s="79" t="s">
        <v>12</v>
      </c>
      <c r="Z72" s="25">
        <f t="shared" ref="Z72" si="91">F72/F71-1</f>
        <v>0.40112043003788722</v>
      </c>
      <c r="AA72" s="25">
        <f t="shared" ref="AA72" si="92">G72/G71-1</f>
        <v>0.32879051645527668</v>
      </c>
      <c r="AB72" s="79" t="s">
        <v>12</v>
      </c>
      <c r="AC72" s="28"/>
    </row>
    <row r="73" spans="1:29" ht="12.75" customHeight="1">
      <c r="A73" s="46">
        <v>44408</v>
      </c>
      <c r="B73" s="133">
        <v>5.1428571428571442E-2</v>
      </c>
      <c r="C73" s="133">
        <v>5.8142857142857156E-2</v>
      </c>
      <c r="D73" s="44" t="s">
        <v>12</v>
      </c>
      <c r="E73" s="28"/>
      <c r="F73" s="44">
        <v>1235.2940000000001</v>
      </c>
      <c r="G73" s="44">
        <v>486.22</v>
      </c>
      <c r="H73" s="44" t="s">
        <v>12</v>
      </c>
      <c r="I73" s="28"/>
      <c r="J73" s="44">
        <v>58823.523809523809</v>
      </c>
      <c r="K73" s="44">
        <v>23153.333333333332</v>
      </c>
      <c r="L73" s="44" t="s">
        <v>12</v>
      </c>
      <c r="M73" s="28"/>
      <c r="N73" s="79">
        <f t="shared" ref="N73" si="93">B73/B61-1</f>
        <v>-0.61594413732906605</v>
      </c>
      <c r="O73" s="79">
        <f t="shared" ref="O73" si="94">C73/C61-1</f>
        <v>-0.5814323111443529</v>
      </c>
      <c r="P73" s="79" t="s">
        <v>12</v>
      </c>
      <c r="R73" s="79">
        <f t="shared" ref="R73" si="95">F73/F61-1</f>
        <v>0.2199229705708079</v>
      </c>
      <c r="S73" s="79">
        <f t="shared" ref="S73" si="96">G73/G61-1</f>
        <v>-0.6364112227805695</v>
      </c>
      <c r="T73" s="79" t="s">
        <v>12</v>
      </c>
      <c r="U73" s="28"/>
      <c r="V73" s="25">
        <f t="shared" ref="V73" si="97">B73/B72-1</f>
        <v>0.9989904088844026</v>
      </c>
      <c r="W73" s="25">
        <f t="shared" ref="W73" si="98">C73/C72-1</f>
        <v>0.74507893198207054</v>
      </c>
      <c r="X73" s="79" t="s">
        <v>12</v>
      </c>
      <c r="Z73" s="25">
        <f t="shared" ref="Z73" si="99">F73/F72-1</f>
        <v>1.9636749032607481E-2</v>
      </c>
      <c r="AA73" s="25">
        <f t="shared" ref="AA73" si="100">G73/G72-1</f>
        <v>-0.39333216879195465</v>
      </c>
      <c r="AB73" s="79" t="s">
        <v>12</v>
      </c>
      <c r="AC73" s="28"/>
    </row>
    <row r="74" spans="1:29" ht="12.75" customHeight="1">
      <c r="A74" s="46">
        <v>44439</v>
      </c>
      <c r="B74" s="133"/>
      <c r="C74" s="133"/>
      <c r="D74" s="44"/>
      <c r="E74" s="28"/>
      <c r="F74" s="44"/>
      <c r="G74" s="44"/>
      <c r="H74" s="44"/>
      <c r="I74" s="28"/>
      <c r="J74" s="44"/>
      <c r="K74" s="44"/>
      <c r="L74" s="44"/>
      <c r="M74" s="28"/>
      <c r="N74" s="79"/>
      <c r="O74" s="79"/>
      <c r="P74" s="79"/>
      <c r="R74" s="79"/>
      <c r="S74" s="79"/>
      <c r="T74" s="79"/>
      <c r="U74" s="28"/>
      <c r="V74" s="25"/>
      <c r="W74" s="25"/>
      <c r="X74" s="79"/>
      <c r="Z74" s="25"/>
      <c r="AA74" s="25"/>
      <c r="AB74" s="79"/>
      <c r="AC74" s="28"/>
    </row>
    <row r="75" spans="1:29" ht="12.75" customHeight="1">
      <c r="A75" s="46">
        <v>44469</v>
      </c>
      <c r="B75" s="133"/>
      <c r="C75" s="133"/>
      <c r="D75" s="44"/>
      <c r="E75" s="28"/>
      <c r="F75" s="44"/>
      <c r="G75" s="44"/>
      <c r="H75" s="44"/>
      <c r="I75" s="28"/>
      <c r="J75" s="44"/>
      <c r="K75" s="44"/>
      <c r="L75" s="44"/>
      <c r="M75" s="28"/>
      <c r="N75" s="79"/>
      <c r="O75" s="79"/>
      <c r="P75" s="79"/>
      <c r="R75" s="79"/>
      <c r="S75" s="79"/>
      <c r="T75" s="79"/>
      <c r="U75" s="28"/>
      <c r="V75" s="25"/>
      <c r="W75" s="25"/>
      <c r="X75" s="79"/>
      <c r="Z75" s="25"/>
      <c r="AA75" s="25"/>
      <c r="AB75" s="79"/>
      <c r="AC75" s="28"/>
    </row>
    <row r="76" spans="1:29" ht="12.75" customHeight="1">
      <c r="A76" s="46">
        <v>44500</v>
      </c>
      <c r="B76" s="133"/>
      <c r="C76" s="133"/>
      <c r="D76" s="44"/>
      <c r="E76" s="28"/>
      <c r="F76" s="44"/>
      <c r="G76" s="44"/>
      <c r="H76" s="44"/>
      <c r="I76" s="28"/>
      <c r="J76" s="44"/>
      <c r="K76" s="44"/>
      <c r="L76" s="44"/>
      <c r="M76" s="28"/>
      <c r="N76" s="79"/>
      <c r="O76" s="79"/>
      <c r="P76" s="79"/>
      <c r="R76" s="79"/>
      <c r="S76" s="79"/>
      <c r="T76" s="79"/>
      <c r="U76" s="28"/>
      <c r="V76" s="25"/>
      <c r="W76" s="25"/>
      <c r="X76" s="79"/>
      <c r="Z76" s="25"/>
      <c r="AA76" s="25"/>
      <c r="AB76" s="79"/>
      <c r="AC76" s="28"/>
    </row>
    <row r="77" spans="1:29" ht="12.75" customHeight="1">
      <c r="A77" s="46">
        <v>44530</v>
      </c>
      <c r="B77" s="133"/>
      <c r="C77" s="133"/>
      <c r="D77" s="44"/>
      <c r="E77" s="28"/>
      <c r="F77" s="44"/>
      <c r="G77" s="44"/>
      <c r="H77" s="44"/>
      <c r="I77" s="28"/>
      <c r="J77" s="44"/>
      <c r="K77" s="44"/>
      <c r="L77" s="44"/>
      <c r="M77" s="28"/>
      <c r="N77" s="79"/>
      <c r="O77" s="79"/>
      <c r="P77" s="79"/>
      <c r="R77" s="79"/>
      <c r="S77" s="79"/>
      <c r="T77" s="79"/>
      <c r="U77" s="28"/>
      <c r="V77" s="25"/>
      <c r="W77" s="25"/>
      <c r="X77" s="79"/>
      <c r="Z77" s="25"/>
      <c r="AA77" s="25"/>
      <c r="AB77" s="79"/>
      <c r="AC77" s="28"/>
    </row>
    <row r="78" spans="1:29" ht="12.75" customHeight="1">
      <c r="A78" s="46">
        <v>44561</v>
      </c>
      <c r="B78" s="133"/>
      <c r="C78" s="133"/>
      <c r="D78" s="44"/>
      <c r="E78" s="28"/>
      <c r="F78" s="44"/>
      <c r="G78" s="44"/>
      <c r="H78" s="44"/>
      <c r="I78" s="28"/>
      <c r="J78" s="44"/>
      <c r="K78" s="44"/>
      <c r="L78" s="44"/>
      <c r="M78" s="28"/>
      <c r="N78" s="79"/>
      <c r="O78" s="79"/>
      <c r="P78" s="79"/>
      <c r="R78" s="79"/>
      <c r="S78" s="79"/>
      <c r="T78" s="79"/>
      <c r="U78" s="28"/>
      <c r="V78" s="25"/>
      <c r="W78" s="25"/>
      <c r="X78" s="79"/>
      <c r="Z78" s="25"/>
      <c r="AA78" s="25"/>
      <c r="AB78" s="79"/>
      <c r="AC78" s="28"/>
    </row>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sheetData>
  <mergeCells count="9">
    <mergeCell ref="V7:AB7"/>
    <mergeCell ref="V8:X8"/>
    <mergeCell ref="Z8:AB8"/>
    <mergeCell ref="B8:D8"/>
    <mergeCell ref="N7:T7"/>
    <mergeCell ref="F8:H8"/>
    <mergeCell ref="J8:L8"/>
    <mergeCell ref="N8:P8"/>
    <mergeCell ref="R8:T8"/>
  </mergeCells>
  <phoneticPr fontId="74" type="noConversion"/>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C8332-6E49-475C-9865-656456ECBB8D}">
  <sheetPr>
    <tabColor rgb="FFFF0000"/>
  </sheetPr>
  <dimension ref="A1:DX125"/>
  <sheetViews>
    <sheetView workbookViewId="0">
      <pane xSplit="1" ySplit="8" topLeftCell="DJ9" activePane="bottomRight" state="frozen"/>
      <selection pane="topRight" activeCell="C1" sqref="C1"/>
      <selection pane="bottomLeft" activeCell="A4" sqref="A4"/>
      <selection pane="bottomRight" activeCell="DK23" sqref="DK23"/>
    </sheetView>
  </sheetViews>
  <sheetFormatPr defaultColWidth="9" defaultRowHeight="11.65"/>
  <cols>
    <col min="1" max="1" width="27" style="102" customWidth="1"/>
    <col min="2" max="16384" width="9" style="106"/>
  </cols>
  <sheetData>
    <row r="1" spans="1:128" s="10" customFormat="1" ht="13.15">
      <c r="A1" s="33" t="s">
        <v>18</v>
      </c>
      <c r="B1" s="8" t="s">
        <v>62</v>
      </c>
      <c r="C1" s="57"/>
      <c r="D1" s="57"/>
      <c r="E1" s="57"/>
      <c r="F1" s="57"/>
      <c r="G1" s="57"/>
      <c r="H1" s="57"/>
      <c r="I1" s="57"/>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row>
    <row r="2" spans="1:128" s="10" customFormat="1" ht="13.15">
      <c r="A2" s="33" t="s">
        <v>21</v>
      </c>
      <c r="B2" s="8" t="s">
        <v>63</v>
      </c>
      <c r="C2" s="57"/>
      <c r="D2" s="57"/>
      <c r="E2" s="57"/>
      <c r="F2" s="57"/>
      <c r="G2" s="57"/>
      <c r="H2" s="57"/>
      <c r="I2" s="57"/>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row>
    <row r="3" spans="1:128" s="10" customFormat="1" ht="13.15">
      <c r="A3" s="8" t="s">
        <v>19</v>
      </c>
      <c r="B3" s="8" t="s">
        <v>20</v>
      </c>
      <c r="C3" s="57"/>
      <c r="D3" s="57"/>
      <c r="E3" s="57"/>
      <c r="F3" s="57"/>
      <c r="G3" s="57"/>
      <c r="H3" s="57"/>
      <c r="I3" s="57"/>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row>
    <row r="4" spans="1:128" s="14" customFormat="1" ht="10.15">
      <c r="A4" s="17" t="s">
        <v>33</v>
      </c>
      <c r="B4" s="17" t="s">
        <v>38</v>
      </c>
      <c r="C4" s="47"/>
      <c r="D4" s="47"/>
      <c r="E4" s="47"/>
      <c r="F4" s="47"/>
      <c r="G4" s="47"/>
      <c r="H4" s="47"/>
      <c r="I4" s="47"/>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row>
    <row r="5" spans="1:128" s="14" customFormat="1" ht="10.15">
      <c r="A5" s="15" t="s">
        <v>34</v>
      </c>
      <c r="B5" s="16" t="s">
        <v>121</v>
      </c>
      <c r="C5" s="47"/>
      <c r="D5" s="47"/>
      <c r="E5" s="47"/>
      <c r="F5" s="47"/>
      <c r="G5" s="47"/>
      <c r="H5" s="47"/>
      <c r="I5" s="47"/>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row>
    <row r="6" spans="1:128" s="37" customFormat="1">
      <c r="A6" s="39"/>
      <c r="B6" s="27"/>
      <c r="C6" s="27"/>
      <c r="D6" s="27"/>
      <c r="E6" s="27"/>
      <c r="F6" s="27"/>
      <c r="G6" s="27"/>
      <c r="H6" s="27"/>
      <c r="I6" s="27"/>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c r="DV6" s="35"/>
      <c r="DW6" s="35"/>
      <c r="DX6" s="35"/>
    </row>
    <row r="7" spans="1:128" s="37" customFormat="1">
      <c r="A7" s="39"/>
      <c r="B7" s="27"/>
      <c r="C7" s="27"/>
      <c r="D7" s="27"/>
      <c r="E7" s="27"/>
      <c r="F7" s="27"/>
      <c r="G7" s="27"/>
      <c r="H7" s="27"/>
      <c r="I7" s="27"/>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row>
    <row r="8" spans="1:128" s="136" customFormat="1" ht="12" thickBot="1">
      <c r="A8" s="134"/>
      <c r="B8" s="135">
        <v>40554</v>
      </c>
      <c r="C8" s="135">
        <v>40583</v>
      </c>
      <c r="D8" s="135">
        <v>40611</v>
      </c>
      <c r="E8" s="135">
        <v>40644</v>
      </c>
      <c r="F8" s="135">
        <v>40673</v>
      </c>
      <c r="G8" s="135">
        <v>40703</v>
      </c>
      <c r="H8" s="135">
        <v>40736</v>
      </c>
      <c r="I8" s="135">
        <v>40764</v>
      </c>
      <c r="J8" s="135">
        <v>40798</v>
      </c>
      <c r="K8" s="135">
        <v>40828</v>
      </c>
      <c r="L8" s="135">
        <v>40856</v>
      </c>
      <c r="M8" s="135">
        <v>40886</v>
      </c>
      <c r="N8" s="135">
        <v>40919</v>
      </c>
      <c r="O8" s="135">
        <v>40948</v>
      </c>
      <c r="P8" s="135">
        <v>40977</v>
      </c>
      <c r="Q8" s="135">
        <v>41010</v>
      </c>
      <c r="R8" s="135">
        <v>41038</v>
      </c>
      <c r="S8" s="135">
        <v>41071</v>
      </c>
      <c r="T8" s="135">
        <v>41101</v>
      </c>
      <c r="U8" s="135">
        <v>41130</v>
      </c>
      <c r="V8" s="135">
        <v>41164</v>
      </c>
      <c r="W8" s="135">
        <v>41192</v>
      </c>
      <c r="X8" s="135">
        <v>41222</v>
      </c>
      <c r="Y8" s="135">
        <v>41254</v>
      </c>
      <c r="Z8" s="135">
        <v>41284</v>
      </c>
      <c r="AA8" s="135">
        <v>41316</v>
      </c>
      <c r="AB8" s="135">
        <v>41344</v>
      </c>
      <c r="AC8" s="135">
        <v>41373</v>
      </c>
      <c r="AD8" s="135">
        <v>41403</v>
      </c>
      <c r="AE8" s="135">
        <v>41436</v>
      </c>
      <c r="AF8" s="135">
        <v>41465</v>
      </c>
      <c r="AG8" s="135">
        <v>41495</v>
      </c>
      <c r="AH8" s="135">
        <v>41528</v>
      </c>
      <c r="AI8" s="135">
        <v>41556</v>
      </c>
      <c r="AJ8" s="135">
        <v>41590</v>
      </c>
      <c r="AK8" s="135">
        <v>41618</v>
      </c>
      <c r="AL8" s="135">
        <v>41649</v>
      </c>
      <c r="AM8" s="135">
        <v>41681</v>
      </c>
      <c r="AN8" s="135">
        <v>41709</v>
      </c>
      <c r="AO8" s="135">
        <v>41738</v>
      </c>
      <c r="AP8" s="135">
        <v>41768</v>
      </c>
      <c r="AQ8" s="135">
        <v>41800</v>
      </c>
      <c r="AR8" s="135">
        <v>41830</v>
      </c>
      <c r="AS8" s="135">
        <v>41862</v>
      </c>
      <c r="AT8" s="135">
        <v>41892</v>
      </c>
      <c r="AU8" s="135">
        <v>41921</v>
      </c>
      <c r="AV8" s="135">
        <v>41955</v>
      </c>
      <c r="AW8" s="135">
        <v>41982</v>
      </c>
      <c r="AX8" s="135">
        <v>42016</v>
      </c>
      <c r="AY8" s="135">
        <v>42045</v>
      </c>
      <c r="AZ8" s="135">
        <v>42073</v>
      </c>
      <c r="BA8" s="135">
        <v>42103</v>
      </c>
      <c r="BB8" s="135">
        <v>42135</v>
      </c>
      <c r="BC8" s="135">
        <v>42164</v>
      </c>
      <c r="BD8" s="135">
        <v>42194</v>
      </c>
      <c r="BE8" s="135">
        <v>42227</v>
      </c>
      <c r="BF8" s="135">
        <v>42257</v>
      </c>
      <c r="BG8" s="135">
        <v>42286</v>
      </c>
      <c r="BH8" s="135">
        <v>42318</v>
      </c>
      <c r="BI8" s="135">
        <v>42347</v>
      </c>
      <c r="BJ8" s="135">
        <v>42381</v>
      </c>
      <c r="BK8" s="135">
        <v>42409</v>
      </c>
      <c r="BL8" s="135">
        <v>42438</v>
      </c>
      <c r="BM8" s="135">
        <v>42471</v>
      </c>
      <c r="BN8" s="135">
        <v>42500</v>
      </c>
      <c r="BO8" s="135">
        <v>42530</v>
      </c>
      <c r="BP8" s="135">
        <v>42563</v>
      </c>
      <c r="BQ8" s="135">
        <v>42591</v>
      </c>
      <c r="BR8" s="135">
        <v>42625</v>
      </c>
      <c r="BS8" s="135">
        <v>42655</v>
      </c>
      <c r="BT8" s="135">
        <v>42683</v>
      </c>
      <c r="BU8" s="135">
        <v>42713</v>
      </c>
      <c r="BV8" s="135">
        <v>42746</v>
      </c>
      <c r="BW8" s="135">
        <v>42775</v>
      </c>
      <c r="BX8" s="135">
        <v>42803</v>
      </c>
      <c r="BY8" s="135">
        <v>42836</v>
      </c>
      <c r="BZ8" s="135">
        <v>42864</v>
      </c>
      <c r="CA8" s="135">
        <v>42895</v>
      </c>
      <c r="CB8" s="135">
        <v>42928</v>
      </c>
      <c r="CC8" s="135">
        <v>42956</v>
      </c>
      <c r="CD8" s="135">
        <v>42990</v>
      </c>
      <c r="CE8" s="135">
        <v>43019</v>
      </c>
      <c r="CF8" s="135">
        <v>43048</v>
      </c>
      <c r="CG8" s="135">
        <v>43080</v>
      </c>
      <c r="CH8" s="135">
        <v>43110</v>
      </c>
      <c r="CI8" s="135">
        <v>43140</v>
      </c>
      <c r="CJ8" s="135">
        <v>43168</v>
      </c>
      <c r="CK8" s="135">
        <v>43200</v>
      </c>
      <c r="CL8" s="135">
        <v>43229</v>
      </c>
      <c r="CM8" s="135">
        <v>43262</v>
      </c>
      <c r="CN8" s="135">
        <v>43292</v>
      </c>
      <c r="CO8" s="135">
        <v>43321</v>
      </c>
      <c r="CP8" s="135">
        <v>43355</v>
      </c>
      <c r="CQ8" s="135">
        <v>43383</v>
      </c>
      <c r="CR8" s="135">
        <v>43413</v>
      </c>
      <c r="CS8" s="135">
        <v>43445</v>
      </c>
      <c r="CT8" s="135">
        <v>43475</v>
      </c>
      <c r="CU8" s="135">
        <v>43507</v>
      </c>
      <c r="CV8" s="135">
        <v>43535</v>
      </c>
      <c r="CW8" s="135">
        <v>43564</v>
      </c>
      <c r="CX8" s="135">
        <v>43594</v>
      </c>
      <c r="CY8" s="135">
        <v>43627</v>
      </c>
      <c r="CZ8" s="135">
        <v>43656</v>
      </c>
      <c r="DA8" s="135">
        <v>43686</v>
      </c>
      <c r="DB8" s="135">
        <v>43719</v>
      </c>
      <c r="DC8" s="135">
        <v>43747</v>
      </c>
      <c r="DD8" s="135">
        <v>43781</v>
      </c>
      <c r="DE8" s="135">
        <v>43809</v>
      </c>
      <c r="DF8" s="135">
        <v>43840</v>
      </c>
      <c r="DG8" s="135">
        <v>43872</v>
      </c>
      <c r="DH8" s="135">
        <v>43900</v>
      </c>
      <c r="DI8" s="135">
        <v>43930</v>
      </c>
      <c r="DJ8" s="135">
        <v>43962</v>
      </c>
      <c r="DK8" s="135">
        <v>43991</v>
      </c>
      <c r="DL8" s="135">
        <v>44021</v>
      </c>
      <c r="DM8" s="135">
        <v>44054</v>
      </c>
      <c r="DN8" s="135">
        <v>44084</v>
      </c>
      <c r="DO8" s="135">
        <v>44113</v>
      </c>
      <c r="DP8" s="135">
        <v>44145</v>
      </c>
      <c r="DQ8" s="135">
        <v>44174</v>
      </c>
      <c r="DR8" s="135">
        <v>44208</v>
      </c>
      <c r="DS8" s="135">
        <v>44236</v>
      </c>
      <c r="DT8" s="135">
        <v>44264</v>
      </c>
      <c r="DU8" s="135">
        <v>44295</v>
      </c>
      <c r="DV8" s="135">
        <v>44327</v>
      </c>
      <c r="DW8" s="135">
        <v>44356</v>
      </c>
      <c r="DX8" s="135">
        <v>44389</v>
      </c>
    </row>
    <row r="9" spans="1:128" s="103" customFormat="1" ht="12" thickTop="1">
      <c r="A9" s="115" t="s">
        <v>71</v>
      </c>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c r="BQ9" s="114"/>
      <c r="BR9" s="114"/>
      <c r="BS9" s="114"/>
      <c r="BT9" s="114"/>
      <c r="BU9" s="114"/>
      <c r="BV9" s="114"/>
      <c r="BW9" s="114"/>
      <c r="BX9" s="114"/>
      <c r="BY9" s="114"/>
      <c r="BZ9" s="114"/>
      <c r="CA9" s="114"/>
      <c r="CB9" s="114"/>
      <c r="CC9" s="114"/>
      <c r="CD9" s="114"/>
      <c r="CE9" s="114"/>
      <c r="CF9" s="114"/>
      <c r="CG9" s="114"/>
      <c r="CH9" s="114"/>
      <c r="CI9" s="114"/>
      <c r="CJ9" s="114"/>
      <c r="CK9" s="114"/>
      <c r="CL9" s="114"/>
      <c r="CM9" s="114"/>
      <c r="CN9" s="114"/>
      <c r="CO9" s="114"/>
      <c r="CP9" s="114"/>
      <c r="CQ9" s="114"/>
      <c r="CR9" s="114"/>
      <c r="CS9" s="114"/>
      <c r="CT9" s="114"/>
      <c r="CU9" s="114"/>
      <c r="CV9" s="114"/>
      <c r="CW9" s="114"/>
      <c r="CX9" s="114"/>
      <c r="CY9" s="114"/>
      <c r="CZ9" s="114"/>
      <c r="DA9" s="114"/>
      <c r="DB9" s="114"/>
      <c r="DC9" s="114"/>
      <c r="DD9" s="114"/>
      <c r="DE9" s="114"/>
      <c r="DF9" s="114"/>
      <c r="DG9" s="114"/>
      <c r="DH9" s="114"/>
      <c r="DI9" s="114"/>
      <c r="DJ9" s="114"/>
      <c r="DK9" s="114"/>
      <c r="DL9" s="114"/>
      <c r="DM9" s="114"/>
      <c r="DN9" s="114"/>
      <c r="DO9" s="114"/>
      <c r="DP9" s="114"/>
      <c r="DQ9" s="114"/>
      <c r="DR9" s="114"/>
      <c r="DS9" s="114"/>
      <c r="DT9" s="114"/>
      <c r="DU9" s="114"/>
      <c r="DV9" s="114"/>
      <c r="DW9" s="114"/>
      <c r="DX9" s="114"/>
    </row>
    <row r="10" spans="1:128" s="126" customFormat="1">
      <c r="A10" s="124" t="s">
        <v>72</v>
      </c>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25"/>
      <c r="BU10" s="125"/>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c r="CZ10" s="125"/>
      <c r="DA10" s="125"/>
      <c r="DB10" s="125"/>
      <c r="DC10" s="125"/>
      <c r="DD10" s="125"/>
      <c r="DE10" s="125"/>
      <c r="DF10" s="125"/>
      <c r="DG10" s="125"/>
      <c r="DH10" s="125"/>
      <c r="DI10" s="125"/>
      <c r="DJ10" s="125"/>
      <c r="DK10" s="125"/>
      <c r="DL10" s="125"/>
      <c r="DM10" s="125"/>
      <c r="DN10" s="125"/>
      <c r="DO10" s="125"/>
      <c r="DP10" s="125"/>
      <c r="DQ10" s="125"/>
      <c r="DR10" s="125"/>
      <c r="DS10" s="125"/>
      <c r="DT10" s="125"/>
      <c r="DU10" s="125"/>
      <c r="DV10" s="125"/>
      <c r="DW10" s="125"/>
      <c r="DX10" s="125"/>
    </row>
    <row r="11" spans="1:128" s="105" customFormat="1">
      <c r="A11" s="119" t="s">
        <v>73</v>
      </c>
      <c r="B11" s="133">
        <v>132.38</v>
      </c>
      <c r="C11" s="133">
        <v>131.25</v>
      </c>
      <c r="D11" s="133">
        <v>128.54</v>
      </c>
      <c r="E11" s="133">
        <v>129.82</v>
      </c>
      <c r="F11" s="133">
        <v>134.22999999999999</v>
      </c>
      <c r="G11" s="133">
        <v>138.21</v>
      </c>
      <c r="H11" s="133">
        <v>143.86000000000001</v>
      </c>
      <c r="I11" s="133">
        <v>139.46</v>
      </c>
      <c r="J11" s="133">
        <v>117.59</v>
      </c>
      <c r="K11" s="133">
        <v>140.36000000000001</v>
      </c>
      <c r="L11" s="133">
        <v>145.30000000000001</v>
      </c>
      <c r="M11" s="133">
        <v>152.47</v>
      </c>
      <c r="N11" s="133">
        <v>138.02000000000001</v>
      </c>
      <c r="O11" s="133">
        <v>135.29</v>
      </c>
      <c r="P11" s="133">
        <v>130.05000000000001</v>
      </c>
      <c r="Q11" s="133">
        <v>119.94</v>
      </c>
      <c r="R11" s="133">
        <v>123.06</v>
      </c>
      <c r="S11" s="133">
        <v>126.04</v>
      </c>
      <c r="T11" s="133">
        <v>126.75</v>
      </c>
      <c r="U11" s="133">
        <v>118.86</v>
      </c>
      <c r="V11" s="133">
        <v>109.2</v>
      </c>
      <c r="W11" s="133">
        <v>111.91</v>
      </c>
      <c r="X11" s="133">
        <v>109.03</v>
      </c>
      <c r="Y11" s="133">
        <v>105.27</v>
      </c>
      <c r="Z11" s="133">
        <v>104.77</v>
      </c>
      <c r="AA11" s="133">
        <v>103.08</v>
      </c>
      <c r="AB11" s="133">
        <v>99.51</v>
      </c>
      <c r="AC11" s="133">
        <v>97.82</v>
      </c>
      <c r="AD11" s="133">
        <v>87.08</v>
      </c>
      <c r="AE11" s="133">
        <v>87.13</v>
      </c>
      <c r="AF11" s="133">
        <v>88.68</v>
      </c>
      <c r="AG11" s="133">
        <v>86.25</v>
      </c>
      <c r="AH11" s="133">
        <v>79.58</v>
      </c>
      <c r="AI11" s="133">
        <v>77.92</v>
      </c>
      <c r="AJ11" s="133">
        <v>74.040000000000006</v>
      </c>
      <c r="AK11" s="133">
        <v>76.930000000000007</v>
      </c>
      <c r="AL11" s="133">
        <v>80.86</v>
      </c>
      <c r="AM11" s="133">
        <v>83.4</v>
      </c>
      <c r="AN11" s="133">
        <v>100.11</v>
      </c>
      <c r="AO11" s="133">
        <v>85.55</v>
      </c>
      <c r="AP11" s="133">
        <v>85.13</v>
      </c>
      <c r="AQ11" s="133">
        <v>86.41</v>
      </c>
      <c r="AR11" s="133">
        <v>80.8</v>
      </c>
      <c r="AS11" s="133">
        <v>80.819999999999993</v>
      </c>
      <c r="AT11" s="133">
        <v>78.58</v>
      </c>
      <c r="AU11" s="133">
        <v>80.97</v>
      </c>
      <c r="AV11" s="133">
        <v>80.06</v>
      </c>
      <c r="AW11" s="133">
        <v>78.39</v>
      </c>
      <c r="AX11" s="133">
        <v>72.58</v>
      </c>
      <c r="AY11" s="133">
        <v>72.290000000000006</v>
      </c>
      <c r="AZ11" s="133">
        <v>68.63</v>
      </c>
      <c r="BA11" s="133">
        <v>73.319999999999993</v>
      </c>
      <c r="BB11" s="133">
        <v>73.069999999999993</v>
      </c>
      <c r="BC11" s="133">
        <v>74.12</v>
      </c>
      <c r="BD11" s="133">
        <v>79.48</v>
      </c>
      <c r="BE11" s="133">
        <v>77.33</v>
      </c>
      <c r="BF11" s="133">
        <v>80.16</v>
      </c>
      <c r="BG11" s="133">
        <v>81.14</v>
      </c>
      <c r="BH11" s="133">
        <v>73.150000000000006</v>
      </c>
      <c r="BI11" s="133">
        <v>69.2</v>
      </c>
      <c r="BJ11" s="133">
        <v>66.03</v>
      </c>
      <c r="BK11" s="133">
        <v>68.650000000000006</v>
      </c>
      <c r="BL11" s="133">
        <v>69.040000000000006</v>
      </c>
      <c r="BM11" s="133">
        <v>64.83</v>
      </c>
      <c r="BN11" s="133">
        <v>66.16</v>
      </c>
      <c r="BO11" s="133">
        <v>63.07</v>
      </c>
      <c r="BP11" s="133">
        <v>63.15</v>
      </c>
      <c r="BQ11" s="133">
        <v>58.87</v>
      </c>
      <c r="BR11" s="133">
        <v>57.48</v>
      </c>
      <c r="BS11" s="133">
        <v>53.82</v>
      </c>
      <c r="BT11" s="133">
        <v>56.39</v>
      </c>
      <c r="BU11" s="133">
        <v>56.74</v>
      </c>
      <c r="BV11" s="133">
        <v>57.35</v>
      </c>
      <c r="BW11" s="133">
        <v>56.7</v>
      </c>
      <c r="BX11" s="133">
        <v>56.3</v>
      </c>
      <c r="BY11" s="133">
        <v>59.16</v>
      </c>
      <c r="BZ11" s="133">
        <v>59.69</v>
      </c>
      <c r="CA11" s="133">
        <v>59.21</v>
      </c>
      <c r="CB11" s="133">
        <v>59.44</v>
      </c>
      <c r="CC11" s="133">
        <v>60.81</v>
      </c>
      <c r="CD11" s="133">
        <v>61.04</v>
      </c>
      <c r="CE11" s="133">
        <v>54.34</v>
      </c>
      <c r="CF11" s="133">
        <v>52.21</v>
      </c>
      <c r="CG11" s="133">
        <v>53.46</v>
      </c>
      <c r="CH11" s="133">
        <v>52.88</v>
      </c>
      <c r="CI11" s="133">
        <v>53.49</v>
      </c>
      <c r="CJ11" s="133">
        <v>59.68</v>
      </c>
      <c r="CK11" s="133">
        <v>63.46</v>
      </c>
      <c r="CL11" s="133">
        <v>63.97</v>
      </c>
      <c r="CM11" s="133">
        <v>61.85</v>
      </c>
      <c r="CN11" s="133">
        <v>63.79</v>
      </c>
      <c r="CO11" s="133">
        <v>60.83</v>
      </c>
      <c r="CP11" s="133">
        <v>59.73</v>
      </c>
      <c r="CQ11" s="133">
        <v>63.83</v>
      </c>
      <c r="CR11" s="133">
        <v>57.68</v>
      </c>
      <c r="CS11" s="133">
        <v>65.42</v>
      </c>
      <c r="CT11" s="133">
        <v>64.599999999999994</v>
      </c>
      <c r="CU11" s="133">
        <v>62.65</v>
      </c>
      <c r="CV11" s="133">
        <v>61.72</v>
      </c>
      <c r="CW11" s="133">
        <v>58.71</v>
      </c>
      <c r="CX11" s="133">
        <v>61.24</v>
      </c>
      <c r="CY11" s="133">
        <v>62.52</v>
      </c>
      <c r="CZ11" s="133">
        <v>69.17</v>
      </c>
      <c r="DA11" s="133">
        <v>64.930000000000007</v>
      </c>
      <c r="DB11" s="133">
        <v>61.16</v>
      </c>
      <c r="DC11" s="133">
        <v>59.31</v>
      </c>
      <c r="DD11" s="133">
        <v>66.13</v>
      </c>
      <c r="DE11" s="133">
        <v>63.96</v>
      </c>
      <c r="DF11" s="133">
        <v>63.03</v>
      </c>
      <c r="DG11" s="133">
        <v>61.65</v>
      </c>
      <c r="DH11" s="133">
        <v>65.69</v>
      </c>
      <c r="DI11" s="133">
        <v>63.72</v>
      </c>
      <c r="DJ11" s="133">
        <v>59.51</v>
      </c>
      <c r="DK11" s="133">
        <v>59.96</v>
      </c>
      <c r="DL11" s="133">
        <v>57.46</v>
      </c>
      <c r="DM11" s="133">
        <v>50.9</v>
      </c>
      <c r="DN11" s="133">
        <v>51.34</v>
      </c>
      <c r="DO11" s="133">
        <v>52.51</v>
      </c>
      <c r="DP11" s="133">
        <v>52.64</v>
      </c>
      <c r="DQ11" s="133">
        <v>52.07</v>
      </c>
      <c r="DR11" s="133">
        <v>50.45</v>
      </c>
      <c r="DS11" s="133">
        <v>48.2</v>
      </c>
      <c r="DT11" s="133">
        <v>51.35</v>
      </c>
      <c r="DU11" s="133">
        <v>50.38</v>
      </c>
      <c r="DV11" s="133">
        <v>52.11</v>
      </c>
      <c r="DW11" s="133">
        <v>53.8</v>
      </c>
      <c r="DX11" s="133">
        <v>52.11</v>
      </c>
    </row>
    <row r="12" spans="1:128" s="105" customFormat="1">
      <c r="A12" s="119" t="s">
        <v>74</v>
      </c>
      <c r="B12" s="133">
        <v>148.63999999999999</v>
      </c>
      <c r="C12" s="133">
        <v>150.6</v>
      </c>
      <c r="D12" s="133">
        <v>161.49</v>
      </c>
      <c r="E12" s="133">
        <v>153.08000000000001</v>
      </c>
      <c r="F12" s="133">
        <v>159.97999999999999</v>
      </c>
      <c r="G12" s="133">
        <v>153.57</v>
      </c>
      <c r="H12" s="133">
        <v>120.84</v>
      </c>
      <c r="I12" s="133">
        <v>155.53</v>
      </c>
      <c r="J12" s="133">
        <v>116.58</v>
      </c>
      <c r="K12" s="133">
        <v>134.22999999999999</v>
      </c>
      <c r="L12" s="133">
        <v>118.93</v>
      </c>
      <c r="M12" s="133">
        <v>124.06</v>
      </c>
      <c r="N12" s="133">
        <v>122.11</v>
      </c>
      <c r="O12" s="133">
        <v>116.99</v>
      </c>
      <c r="P12" s="133">
        <v>119.23</v>
      </c>
      <c r="Q12" s="133">
        <v>115.2</v>
      </c>
      <c r="R12" s="133">
        <v>105.13</v>
      </c>
      <c r="S12" s="133">
        <v>106.99</v>
      </c>
      <c r="T12" s="133">
        <v>112.21</v>
      </c>
      <c r="U12" s="133">
        <v>109.38</v>
      </c>
      <c r="V12" s="133">
        <v>118.36</v>
      </c>
      <c r="W12" s="133">
        <v>104.22</v>
      </c>
      <c r="X12" s="133">
        <v>114.22</v>
      </c>
      <c r="Y12" s="133">
        <v>103.49</v>
      </c>
      <c r="Z12" s="133">
        <v>87.56</v>
      </c>
      <c r="AA12" s="133">
        <v>99.46</v>
      </c>
      <c r="AB12" s="133">
        <v>105.81</v>
      </c>
      <c r="AC12" s="133">
        <v>96.53</v>
      </c>
      <c r="AD12" s="133">
        <v>90.94</v>
      </c>
      <c r="AE12" s="133">
        <v>101.79</v>
      </c>
      <c r="AF12" s="133">
        <v>78.760000000000005</v>
      </c>
      <c r="AG12" s="133">
        <v>91.17</v>
      </c>
      <c r="AH12" s="133">
        <v>83.78</v>
      </c>
      <c r="AI12" s="133">
        <v>98.06</v>
      </c>
      <c r="AJ12" s="133">
        <v>87.01</v>
      </c>
      <c r="AK12" s="133">
        <v>83.45</v>
      </c>
      <c r="AL12" s="133">
        <v>71.739999999999995</v>
      </c>
      <c r="AM12" s="133">
        <v>71.349999999999994</v>
      </c>
      <c r="AN12" s="133">
        <v>82.45</v>
      </c>
      <c r="AO12" s="133">
        <v>73.63</v>
      </c>
      <c r="AP12" s="133">
        <v>73.39</v>
      </c>
      <c r="AQ12" s="133">
        <v>84.92</v>
      </c>
      <c r="AR12" s="133">
        <v>71.62</v>
      </c>
      <c r="AS12" s="133">
        <v>84.74</v>
      </c>
      <c r="AT12" s="133">
        <v>71.459999999999994</v>
      </c>
      <c r="AU12" s="133">
        <v>74.290000000000006</v>
      </c>
      <c r="AV12" s="133">
        <v>75.760000000000005</v>
      </c>
      <c r="AW12" s="133">
        <v>71.28</v>
      </c>
      <c r="AX12" s="133">
        <v>69.27</v>
      </c>
      <c r="AY12" s="133">
        <v>70.31</v>
      </c>
      <c r="AZ12" s="133">
        <v>68.33</v>
      </c>
      <c r="BA12" s="133">
        <v>65.540000000000006</v>
      </c>
      <c r="BB12" s="133">
        <v>58.82</v>
      </c>
      <c r="BC12" s="133">
        <v>56.86</v>
      </c>
      <c r="BD12" s="133">
        <v>49.97</v>
      </c>
      <c r="BE12" s="133">
        <v>57.37</v>
      </c>
      <c r="BF12" s="133">
        <v>57.05</v>
      </c>
      <c r="BG12" s="133">
        <v>52.98</v>
      </c>
      <c r="BH12" s="133">
        <v>51.42</v>
      </c>
      <c r="BI12" s="133">
        <v>47.69</v>
      </c>
      <c r="BJ12" s="133">
        <v>44.24</v>
      </c>
      <c r="BK12" s="133">
        <v>47.61</v>
      </c>
      <c r="BL12" s="133">
        <v>43.3</v>
      </c>
      <c r="BM12" s="133">
        <v>43.11</v>
      </c>
      <c r="BN12" s="133">
        <v>41.84</v>
      </c>
      <c r="BO12" s="133">
        <v>40.89</v>
      </c>
      <c r="BP12" s="133">
        <v>45.07</v>
      </c>
      <c r="BQ12" s="133">
        <v>41.41</v>
      </c>
      <c r="BR12" s="133">
        <v>40.43</v>
      </c>
      <c r="BS12" s="133">
        <v>37.590000000000003</v>
      </c>
      <c r="BT12" s="133">
        <v>40.229999999999997</v>
      </c>
      <c r="BU12" s="133">
        <v>38.65</v>
      </c>
      <c r="BV12" s="133">
        <v>36.72</v>
      </c>
      <c r="BW12" s="133">
        <v>42.01</v>
      </c>
      <c r="BX12" s="133">
        <v>39.630000000000003</v>
      </c>
      <c r="BY12" s="133">
        <v>38.08</v>
      </c>
      <c r="BZ12" s="133">
        <v>43.26</v>
      </c>
      <c r="CA12" s="133">
        <v>38.409999999999997</v>
      </c>
      <c r="CB12" s="133">
        <v>34.79</v>
      </c>
      <c r="CC12" s="133">
        <v>40.479999999999997</v>
      </c>
      <c r="CD12" s="133">
        <v>37.71</v>
      </c>
      <c r="CE12" s="133">
        <v>37.869999999999997</v>
      </c>
      <c r="CF12" s="133">
        <v>41.02</v>
      </c>
      <c r="CG12" s="133">
        <v>34.07</v>
      </c>
      <c r="CH12" s="133">
        <v>34.76</v>
      </c>
      <c r="CI12" s="133">
        <v>41.21</v>
      </c>
      <c r="CJ12" s="133">
        <v>40.57</v>
      </c>
      <c r="CK12" s="133">
        <v>34.799999999999997</v>
      </c>
      <c r="CL12" s="133">
        <v>35.840000000000003</v>
      </c>
      <c r="CM12" s="133">
        <v>33.08</v>
      </c>
      <c r="CN12" s="133">
        <v>31.8</v>
      </c>
      <c r="CO12" s="133">
        <v>27.85</v>
      </c>
      <c r="CP12" s="133">
        <v>34.200000000000003</v>
      </c>
      <c r="CQ12" s="133">
        <v>37.89</v>
      </c>
      <c r="CR12" s="133">
        <v>39.99</v>
      </c>
      <c r="CS12" s="133">
        <v>37.409999999999997</v>
      </c>
      <c r="CT12" s="133">
        <v>30.41</v>
      </c>
      <c r="CU12" s="133">
        <v>31.86</v>
      </c>
      <c r="CV12" s="133">
        <v>31.62</v>
      </c>
      <c r="CW12" s="133">
        <v>27.92</v>
      </c>
      <c r="CX12" s="133">
        <v>26.53</v>
      </c>
      <c r="CY12" s="133">
        <v>30.37</v>
      </c>
      <c r="CZ12" s="133">
        <v>30.59</v>
      </c>
      <c r="DA12" s="133">
        <v>27</v>
      </c>
      <c r="DB12" s="133">
        <v>33.11</v>
      </c>
      <c r="DC12" s="133">
        <v>29.73</v>
      </c>
      <c r="DD12" s="133">
        <v>29.85</v>
      </c>
      <c r="DE12" s="133">
        <v>31.61</v>
      </c>
      <c r="DF12" s="133">
        <v>29.22</v>
      </c>
      <c r="DG12" s="133">
        <v>33.630000000000003</v>
      </c>
      <c r="DH12" s="133">
        <v>40.24</v>
      </c>
      <c r="DI12" s="133">
        <v>42.59</v>
      </c>
      <c r="DJ12" s="133">
        <v>36.78</v>
      </c>
      <c r="DK12" s="133">
        <v>42.62</v>
      </c>
      <c r="DL12" s="133">
        <v>35.83</v>
      </c>
      <c r="DM12" s="133">
        <v>30.88</v>
      </c>
      <c r="DN12" s="133">
        <v>33.840000000000003</v>
      </c>
      <c r="DO12" s="133">
        <v>33.25</v>
      </c>
      <c r="DP12" s="133">
        <v>30.46</v>
      </c>
      <c r="DQ12" s="133">
        <v>33.07</v>
      </c>
      <c r="DR12" s="133">
        <v>29.76</v>
      </c>
      <c r="DS12" s="133">
        <v>29.74</v>
      </c>
      <c r="DT12" s="133">
        <v>33.18</v>
      </c>
      <c r="DU12" s="133">
        <v>33.93</v>
      </c>
      <c r="DV12" s="133">
        <v>31.47</v>
      </c>
      <c r="DW12" s="133">
        <v>31.5</v>
      </c>
      <c r="DX12" s="133">
        <v>33.25</v>
      </c>
    </row>
    <row r="13" spans="1:128" s="105" customFormat="1">
      <c r="A13" s="119" t="s">
        <v>75</v>
      </c>
      <c r="B13" s="133">
        <v>465.59</v>
      </c>
      <c r="C13" s="133">
        <v>495.24</v>
      </c>
      <c r="D13" s="133">
        <v>524.37</v>
      </c>
      <c r="E13" s="133">
        <v>477.99</v>
      </c>
      <c r="F13" s="133">
        <v>508.3</v>
      </c>
      <c r="G13" s="133">
        <v>532.02</v>
      </c>
      <c r="H13" s="133">
        <v>547.09</v>
      </c>
      <c r="I13" s="133">
        <v>642.47</v>
      </c>
      <c r="J13" s="133">
        <v>491</v>
      </c>
      <c r="K13" s="133">
        <v>586.89</v>
      </c>
      <c r="L13" s="133">
        <v>609.72</v>
      </c>
      <c r="M13" s="133">
        <v>626.5</v>
      </c>
      <c r="N13" s="133">
        <v>576.16</v>
      </c>
      <c r="O13" s="133">
        <v>621.66999999999996</v>
      </c>
      <c r="P13" s="133">
        <v>657.27</v>
      </c>
      <c r="Q13" s="133">
        <v>657.96</v>
      </c>
      <c r="R13" s="133">
        <v>665.21</v>
      </c>
      <c r="S13" s="133">
        <v>680.82</v>
      </c>
      <c r="T13" s="133">
        <v>690</v>
      </c>
      <c r="U13" s="133">
        <v>686</v>
      </c>
      <c r="V13" s="133">
        <v>706.05</v>
      </c>
      <c r="W13" s="133">
        <v>707.84</v>
      </c>
      <c r="X13" s="133">
        <v>766.14</v>
      </c>
      <c r="Y13" s="133">
        <v>761.35</v>
      </c>
      <c r="Z13" s="133">
        <v>707.45</v>
      </c>
      <c r="AA13" s="133">
        <v>706.08</v>
      </c>
      <c r="AB13" s="133">
        <v>686.79</v>
      </c>
      <c r="AC13" s="133">
        <v>640.55999999999995</v>
      </c>
      <c r="AD13" s="133">
        <v>615.39</v>
      </c>
      <c r="AE13" s="133">
        <v>625.97</v>
      </c>
      <c r="AF13" s="133">
        <v>576.6</v>
      </c>
      <c r="AG13" s="133">
        <v>554</v>
      </c>
      <c r="AH13" s="133">
        <v>535.45000000000005</v>
      </c>
      <c r="AI13" s="133">
        <v>530.66</v>
      </c>
      <c r="AJ13" s="133">
        <v>530</v>
      </c>
      <c r="AK13" s="133">
        <v>509.39</v>
      </c>
      <c r="AL13" s="133">
        <v>485.14</v>
      </c>
      <c r="AM13" s="133">
        <v>494.09</v>
      </c>
      <c r="AN13" s="133">
        <v>547.08000000000004</v>
      </c>
      <c r="AO13" s="133">
        <v>452.19</v>
      </c>
      <c r="AP13" s="133">
        <v>449.8</v>
      </c>
      <c r="AQ13" s="133">
        <v>454.91</v>
      </c>
      <c r="AR13" s="133">
        <v>446.59</v>
      </c>
      <c r="AS13" s="133">
        <v>456.98</v>
      </c>
      <c r="AT13" s="133">
        <v>454.68</v>
      </c>
      <c r="AU13" s="133">
        <v>445.81</v>
      </c>
      <c r="AV13" s="133">
        <v>458.8</v>
      </c>
      <c r="AW13" s="133">
        <v>442.88</v>
      </c>
      <c r="AX13" s="133">
        <v>445</v>
      </c>
      <c r="AY13" s="133">
        <v>465.96</v>
      </c>
      <c r="AZ13" s="133">
        <v>466.72</v>
      </c>
      <c r="BA13" s="133">
        <v>465.98</v>
      </c>
      <c r="BB13" s="133">
        <v>465.76</v>
      </c>
      <c r="BC13" s="133">
        <v>444.59</v>
      </c>
      <c r="BD13" s="133">
        <v>436.1</v>
      </c>
      <c r="BE13" s="133">
        <v>458.65</v>
      </c>
      <c r="BF13" s="133">
        <v>448.26</v>
      </c>
      <c r="BG13" s="133">
        <v>424.14</v>
      </c>
      <c r="BH13" s="133">
        <v>435.59</v>
      </c>
      <c r="BI13" s="133">
        <v>430.26</v>
      </c>
      <c r="BJ13" s="133">
        <v>409.44</v>
      </c>
      <c r="BK13" s="133">
        <v>441.35</v>
      </c>
      <c r="BL13" s="133">
        <v>420.36</v>
      </c>
      <c r="BM13" s="133">
        <v>419.54</v>
      </c>
      <c r="BN13" s="133">
        <v>429.77</v>
      </c>
      <c r="BO13" s="133">
        <v>416.27</v>
      </c>
      <c r="BP13" s="133">
        <v>412.04</v>
      </c>
      <c r="BQ13" s="133">
        <v>418.34</v>
      </c>
      <c r="BR13" s="133">
        <v>438.45</v>
      </c>
      <c r="BS13" s="133">
        <v>446.21</v>
      </c>
      <c r="BT13" s="133">
        <v>443.64</v>
      </c>
      <c r="BU13" s="133">
        <v>452.01</v>
      </c>
      <c r="BV13" s="133">
        <v>437.32</v>
      </c>
      <c r="BW13" s="133">
        <v>443.71</v>
      </c>
      <c r="BX13" s="133">
        <v>411.35</v>
      </c>
      <c r="BY13" s="133">
        <v>424.2</v>
      </c>
      <c r="BZ13" s="133">
        <v>436.26</v>
      </c>
      <c r="CA13" s="133">
        <v>434.38</v>
      </c>
      <c r="CB13" s="133">
        <v>470.14</v>
      </c>
      <c r="CC13" s="133">
        <v>472.05</v>
      </c>
      <c r="CD13" s="133">
        <v>501.29</v>
      </c>
      <c r="CE13" s="133">
        <v>513.21</v>
      </c>
      <c r="CF13" s="133">
        <v>503.62</v>
      </c>
      <c r="CG13" s="133">
        <v>499.53</v>
      </c>
      <c r="CH13" s="133">
        <v>514.47</v>
      </c>
      <c r="CI13" s="133">
        <v>513.79999999999995</v>
      </c>
      <c r="CJ13" s="133">
        <v>506</v>
      </c>
      <c r="CK13" s="133">
        <v>516.78</v>
      </c>
      <c r="CL13" s="133">
        <v>522.07000000000005</v>
      </c>
      <c r="CM13" s="133">
        <v>545.48</v>
      </c>
      <c r="CN13" s="133">
        <v>549.04999999999995</v>
      </c>
      <c r="CO13" s="133">
        <v>558.46</v>
      </c>
      <c r="CP13" s="133">
        <v>644.72</v>
      </c>
      <c r="CQ13" s="133">
        <v>655.89</v>
      </c>
      <c r="CR13" s="133">
        <v>670.98</v>
      </c>
      <c r="CS13" s="133">
        <v>651.16</v>
      </c>
      <c r="CT13" s="133">
        <v>661.34</v>
      </c>
      <c r="CU13" s="133">
        <v>679.41</v>
      </c>
      <c r="CV13" s="133">
        <v>687.74</v>
      </c>
      <c r="CW13" s="133">
        <v>675.6</v>
      </c>
      <c r="CX13" s="133">
        <v>673.18</v>
      </c>
      <c r="CY13" s="133">
        <v>712.68</v>
      </c>
      <c r="CZ13" s="133">
        <v>721.79</v>
      </c>
      <c r="DA13" s="133">
        <v>727.59</v>
      </c>
      <c r="DB13" s="133">
        <v>756.9</v>
      </c>
      <c r="DC13" s="133">
        <v>764.44</v>
      </c>
      <c r="DD13" s="133">
        <v>744.9</v>
      </c>
      <c r="DE13" s="133">
        <v>760.36</v>
      </c>
      <c r="DF13" s="133">
        <v>765.54</v>
      </c>
      <c r="DG13" s="133">
        <v>820.36</v>
      </c>
      <c r="DH13" s="133">
        <v>861.8</v>
      </c>
      <c r="DI13" s="133">
        <v>810.64</v>
      </c>
      <c r="DJ13" s="133">
        <v>806.9</v>
      </c>
      <c r="DK13" s="133">
        <v>692.11</v>
      </c>
      <c r="DL13" s="133">
        <v>636.30999999999995</v>
      </c>
      <c r="DM13" s="133">
        <v>672.28</v>
      </c>
      <c r="DN13" s="133">
        <v>723.96</v>
      </c>
      <c r="DO13" s="133">
        <v>728.1</v>
      </c>
      <c r="DP13" s="133">
        <v>743.99</v>
      </c>
      <c r="DQ13" s="133">
        <v>774.96</v>
      </c>
      <c r="DR13" s="133">
        <v>752.63</v>
      </c>
      <c r="DS13" s="133">
        <v>757.81</v>
      </c>
      <c r="DT13" s="133">
        <v>721.12</v>
      </c>
      <c r="DU13" s="133">
        <v>687.81</v>
      </c>
      <c r="DV13" s="133">
        <v>662.23</v>
      </c>
      <c r="DW13" s="133">
        <v>647.62</v>
      </c>
      <c r="DX13" s="133">
        <v>626.58000000000004</v>
      </c>
    </row>
    <row r="14" spans="1:128" s="105" customFormat="1">
      <c r="A14" s="119" t="s">
        <v>76</v>
      </c>
      <c r="B14" s="133">
        <v>510.5</v>
      </c>
      <c r="C14" s="133">
        <v>491.03</v>
      </c>
      <c r="D14" s="133">
        <v>451.86</v>
      </c>
      <c r="E14" s="133">
        <v>411.58</v>
      </c>
      <c r="F14" s="133">
        <v>441.21</v>
      </c>
      <c r="G14" s="133">
        <v>447.73</v>
      </c>
      <c r="H14" s="133">
        <v>408.25</v>
      </c>
      <c r="I14" s="133">
        <v>473.59</v>
      </c>
      <c r="J14" s="133">
        <v>394.83</v>
      </c>
      <c r="K14" s="133">
        <v>462.63</v>
      </c>
      <c r="L14" s="133">
        <v>518.20000000000005</v>
      </c>
      <c r="M14" s="133">
        <v>478.62</v>
      </c>
      <c r="N14" s="133">
        <v>519.86</v>
      </c>
      <c r="O14" s="133">
        <v>553.1</v>
      </c>
      <c r="P14" s="133">
        <v>535.41999999999996</v>
      </c>
      <c r="Q14" s="133">
        <v>502.86</v>
      </c>
      <c r="R14" s="133">
        <v>540.47</v>
      </c>
      <c r="S14" s="133">
        <v>578.24</v>
      </c>
      <c r="T14" s="133">
        <v>540.44000000000005</v>
      </c>
      <c r="U14" s="133">
        <v>565.5</v>
      </c>
      <c r="V14" s="133">
        <v>617.4</v>
      </c>
      <c r="W14" s="133">
        <v>601.03</v>
      </c>
      <c r="X14" s="133">
        <v>622.58000000000004</v>
      </c>
      <c r="Y14" s="133">
        <v>648.15</v>
      </c>
      <c r="Z14" s="133">
        <v>630.65</v>
      </c>
      <c r="AA14" s="133">
        <v>598.41</v>
      </c>
      <c r="AB14" s="133">
        <v>596.24</v>
      </c>
      <c r="AC14" s="133">
        <v>609.73</v>
      </c>
      <c r="AD14" s="133">
        <v>523.89</v>
      </c>
      <c r="AE14" s="133">
        <v>561.92999999999995</v>
      </c>
      <c r="AF14" s="133">
        <v>548.02</v>
      </c>
      <c r="AG14" s="133">
        <v>575.86</v>
      </c>
      <c r="AH14" s="133">
        <v>554.88</v>
      </c>
      <c r="AI14" s="133">
        <v>574.55999999999995</v>
      </c>
      <c r="AJ14" s="133">
        <v>572.09</v>
      </c>
      <c r="AK14" s="133">
        <v>567.94000000000005</v>
      </c>
      <c r="AL14" s="133">
        <v>530.89</v>
      </c>
      <c r="AM14" s="133">
        <v>583.20000000000005</v>
      </c>
      <c r="AN14" s="133">
        <v>632.65</v>
      </c>
      <c r="AO14" s="133">
        <v>528.02</v>
      </c>
      <c r="AP14" s="133">
        <v>620.27</v>
      </c>
      <c r="AQ14" s="133">
        <v>598.11</v>
      </c>
      <c r="AR14" s="133">
        <v>592.59</v>
      </c>
      <c r="AS14" s="133">
        <v>594.89</v>
      </c>
      <c r="AT14" s="133">
        <v>633.09</v>
      </c>
      <c r="AU14" s="133">
        <v>618.53</v>
      </c>
      <c r="AV14" s="133">
        <v>588.35</v>
      </c>
      <c r="AW14" s="133">
        <v>640.64</v>
      </c>
      <c r="AX14" s="133">
        <v>581.86</v>
      </c>
      <c r="AY14" s="133">
        <v>599.66</v>
      </c>
      <c r="AZ14" s="133">
        <v>650.85</v>
      </c>
      <c r="BA14" s="133">
        <v>582.84</v>
      </c>
      <c r="BB14" s="133">
        <v>602.20000000000005</v>
      </c>
      <c r="BC14" s="133">
        <v>603.55999999999995</v>
      </c>
      <c r="BD14" s="133">
        <v>643.95000000000005</v>
      </c>
      <c r="BE14" s="133">
        <v>613.91</v>
      </c>
      <c r="BF14" s="133">
        <v>658.97</v>
      </c>
      <c r="BG14" s="133">
        <v>711.35</v>
      </c>
      <c r="BH14" s="133">
        <v>684.71</v>
      </c>
      <c r="BI14" s="133">
        <v>654.57000000000005</v>
      </c>
      <c r="BJ14" s="133">
        <v>699.43</v>
      </c>
      <c r="BK14" s="133">
        <v>689.72</v>
      </c>
      <c r="BL14" s="133">
        <v>722.92</v>
      </c>
      <c r="BM14" s="133">
        <v>656.32</v>
      </c>
      <c r="BN14" s="133">
        <v>716.72</v>
      </c>
      <c r="BO14" s="133">
        <v>738.52</v>
      </c>
      <c r="BP14" s="133">
        <v>741.16</v>
      </c>
      <c r="BQ14" s="133">
        <v>773.76</v>
      </c>
      <c r="BR14" s="133">
        <v>784.5</v>
      </c>
      <c r="BS14" s="133">
        <v>893.06</v>
      </c>
      <c r="BT14" s="133">
        <v>851.37</v>
      </c>
      <c r="BU14" s="133">
        <v>872.38</v>
      </c>
      <c r="BV14" s="133">
        <v>840.29</v>
      </c>
      <c r="BW14" s="133">
        <v>819.18</v>
      </c>
      <c r="BX14" s="133">
        <v>945.44</v>
      </c>
      <c r="BY14" s="133">
        <v>846.37</v>
      </c>
      <c r="BZ14" s="133">
        <v>965.07</v>
      </c>
      <c r="CA14" s="133">
        <v>983.8</v>
      </c>
      <c r="CB14" s="133">
        <v>925.99</v>
      </c>
      <c r="CC14" s="133">
        <v>887.51</v>
      </c>
      <c r="CD14" s="133">
        <v>928.86</v>
      </c>
      <c r="CE14" s="133">
        <v>923.31</v>
      </c>
      <c r="CF14" s="133">
        <v>841.05</v>
      </c>
      <c r="CG14" s="133">
        <v>933.81</v>
      </c>
      <c r="CH14" s="133">
        <v>893.73</v>
      </c>
      <c r="CI14" s="133">
        <v>875.57</v>
      </c>
      <c r="CJ14" s="133">
        <v>815.64</v>
      </c>
      <c r="CK14" s="133">
        <v>822.13</v>
      </c>
      <c r="CL14" s="133">
        <v>892.71</v>
      </c>
      <c r="CM14" s="133">
        <v>893.1</v>
      </c>
      <c r="CN14" s="133">
        <v>855.63</v>
      </c>
      <c r="CO14" s="133">
        <v>896.73</v>
      </c>
      <c r="CP14" s="133">
        <v>938.21</v>
      </c>
      <c r="CQ14" s="133">
        <v>903.85</v>
      </c>
      <c r="CR14" s="133">
        <v>971.2</v>
      </c>
      <c r="CS14" s="133">
        <v>1025.5899999999999</v>
      </c>
      <c r="CT14" s="133">
        <v>1055.81</v>
      </c>
      <c r="CU14" s="133">
        <v>1127.77</v>
      </c>
      <c r="CV14" s="133">
        <v>1098.79</v>
      </c>
      <c r="CW14" s="133">
        <v>1120.83</v>
      </c>
      <c r="CX14" s="133">
        <v>1165.08</v>
      </c>
      <c r="CY14" s="133">
        <v>1194.19</v>
      </c>
      <c r="CZ14" s="133">
        <v>1196.17</v>
      </c>
      <c r="DA14" s="133">
        <v>1251.95</v>
      </c>
      <c r="DB14" s="133">
        <v>1204.48</v>
      </c>
      <c r="DC14" s="133">
        <v>1218.19</v>
      </c>
      <c r="DD14" s="133">
        <v>1203.23</v>
      </c>
      <c r="DE14" s="133">
        <v>1142.56</v>
      </c>
      <c r="DF14" s="133">
        <v>1141.79</v>
      </c>
      <c r="DG14" s="133">
        <v>1139.4000000000001</v>
      </c>
      <c r="DH14" s="133">
        <v>1318.12</v>
      </c>
      <c r="DI14" s="133">
        <v>1227.69</v>
      </c>
      <c r="DJ14" s="133">
        <v>1170.0899999999999</v>
      </c>
      <c r="DK14" s="133">
        <v>1106.45</v>
      </c>
      <c r="DL14" s="133">
        <v>971.89</v>
      </c>
      <c r="DM14" s="133">
        <v>1046.01</v>
      </c>
      <c r="DN14" s="133">
        <v>1027.75</v>
      </c>
      <c r="DO14" s="133">
        <v>1024.43</v>
      </c>
      <c r="DP14" s="133">
        <v>1062.83</v>
      </c>
      <c r="DQ14" s="133">
        <v>1083.27</v>
      </c>
      <c r="DR14" s="133">
        <v>1088.3599999999999</v>
      </c>
      <c r="DS14" s="133" t="s">
        <v>130</v>
      </c>
      <c r="DT14" s="133">
        <v>994.68</v>
      </c>
      <c r="DU14" s="133">
        <v>1061.32</v>
      </c>
      <c r="DV14" s="133">
        <v>1207.1600000000001</v>
      </c>
      <c r="DW14" s="133">
        <v>1559.23</v>
      </c>
      <c r="DX14" s="133">
        <v>1780.94</v>
      </c>
    </row>
    <row r="15" spans="1:128" s="105" customFormat="1">
      <c r="A15" s="119" t="s">
        <v>77</v>
      </c>
      <c r="B15" s="133">
        <v>44.48</v>
      </c>
      <c r="C15" s="133">
        <v>46.02</v>
      </c>
      <c r="D15" s="133">
        <v>43.64</v>
      </c>
      <c r="E15" s="133">
        <v>45.76</v>
      </c>
      <c r="F15" s="133">
        <v>49.21</v>
      </c>
      <c r="G15" s="133">
        <v>53.45</v>
      </c>
      <c r="H15" s="133">
        <v>51.73</v>
      </c>
      <c r="I15" s="133">
        <v>58.52</v>
      </c>
      <c r="J15" s="133">
        <v>39.29</v>
      </c>
      <c r="K15" s="133">
        <v>51.12</v>
      </c>
      <c r="L15" s="133">
        <v>46.83</v>
      </c>
      <c r="M15" s="133">
        <v>45.37</v>
      </c>
      <c r="N15" s="133">
        <v>47.45</v>
      </c>
      <c r="O15" s="133">
        <v>43.57</v>
      </c>
      <c r="P15" s="133">
        <v>43.27</v>
      </c>
      <c r="Q15" s="133">
        <v>44.52</v>
      </c>
      <c r="R15" s="133">
        <v>46.18</v>
      </c>
      <c r="S15" s="133">
        <v>47.17</v>
      </c>
      <c r="T15" s="133">
        <v>48.43</v>
      </c>
      <c r="U15" s="133">
        <v>46.08</v>
      </c>
      <c r="V15" s="133">
        <v>45.29</v>
      </c>
      <c r="W15" s="133">
        <v>45.97</v>
      </c>
      <c r="X15" s="133">
        <v>47.98</v>
      </c>
      <c r="Y15" s="133">
        <v>45.75</v>
      </c>
      <c r="Z15" s="133">
        <v>44.6</v>
      </c>
      <c r="AA15" s="133">
        <v>44.68</v>
      </c>
      <c r="AB15" s="133">
        <v>43.53</v>
      </c>
      <c r="AC15" s="133">
        <v>45.53</v>
      </c>
      <c r="AD15" s="133">
        <v>40.89</v>
      </c>
      <c r="AE15" s="133">
        <v>48.07</v>
      </c>
      <c r="AF15" s="133">
        <v>42.13</v>
      </c>
      <c r="AG15" s="133">
        <v>39.869999999999997</v>
      </c>
      <c r="AH15" s="133">
        <v>38.83</v>
      </c>
      <c r="AI15" s="133">
        <v>40.83</v>
      </c>
      <c r="AJ15" s="133">
        <v>44.35</v>
      </c>
      <c r="AK15" s="133">
        <v>41.2</v>
      </c>
      <c r="AL15" s="133">
        <v>40.020000000000003</v>
      </c>
      <c r="AM15" s="133">
        <v>42.48</v>
      </c>
      <c r="AN15" s="133">
        <v>52.74</v>
      </c>
      <c r="AO15" s="133">
        <v>42.85</v>
      </c>
      <c r="AP15" s="133">
        <v>43.27</v>
      </c>
      <c r="AQ15" s="133">
        <v>42.36</v>
      </c>
      <c r="AR15" s="133">
        <v>40.68</v>
      </c>
      <c r="AS15" s="133">
        <v>41.34</v>
      </c>
      <c r="AT15" s="133">
        <v>39.11</v>
      </c>
      <c r="AU15" s="133">
        <v>38.58</v>
      </c>
      <c r="AV15" s="133">
        <v>36.56</v>
      </c>
      <c r="AW15" s="133">
        <v>37.82</v>
      </c>
      <c r="AX15" s="133">
        <v>39.69</v>
      </c>
      <c r="AY15" s="133">
        <v>40.79</v>
      </c>
      <c r="AZ15" s="133">
        <v>35.68</v>
      </c>
      <c r="BA15" s="133">
        <v>36.39</v>
      </c>
      <c r="BB15" s="133">
        <v>38.549999999999997</v>
      </c>
      <c r="BC15" s="133">
        <v>31.05</v>
      </c>
      <c r="BD15" s="133">
        <v>32.630000000000003</v>
      </c>
      <c r="BE15" s="133">
        <v>31.57</v>
      </c>
      <c r="BF15" s="133">
        <v>29.68</v>
      </c>
      <c r="BG15" s="133">
        <v>28.54</v>
      </c>
      <c r="BH15" s="133">
        <v>32.39</v>
      </c>
      <c r="BI15" s="133">
        <v>36.56</v>
      </c>
      <c r="BJ15" s="133">
        <v>34.01</v>
      </c>
      <c r="BK15" s="133">
        <v>35.32</v>
      </c>
      <c r="BL15" s="133">
        <v>32.17</v>
      </c>
      <c r="BM15" s="133">
        <v>35.020000000000003</v>
      </c>
      <c r="BN15" s="133">
        <v>30.77</v>
      </c>
      <c r="BO15" s="133">
        <v>32.909999999999997</v>
      </c>
      <c r="BP15" s="133">
        <v>33.04</v>
      </c>
      <c r="BQ15" s="133">
        <v>31.03</v>
      </c>
      <c r="BR15" s="133">
        <v>30.31</v>
      </c>
      <c r="BS15" s="133">
        <v>33.450000000000003</v>
      </c>
      <c r="BT15" s="133">
        <v>30.92</v>
      </c>
      <c r="BU15" s="133">
        <v>32.01</v>
      </c>
      <c r="BV15" s="133">
        <v>28.22</v>
      </c>
      <c r="BW15" s="133">
        <v>31.85</v>
      </c>
      <c r="BX15" s="133">
        <v>34.659999999999997</v>
      </c>
      <c r="BY15" s="133">
        <v>32.159999999999997</v>
      </c>
      <c r="BZ15" s="133">
        <v>32.700000000000003</v>
      </c>
      <c r="CA15" s="133">
        <v>35.590000000000003</v>
      </c>
      <c r="CB15" s="133">
        <v>35.24</v>
      </c>
      <c r="CC15" s="133">
        <v>34.909999999999997</v>
      </c>
      <c r="CD15" s="133">
        <v>36.28</v>
      </c>
      <c r="CE15" s="133">
        <v>34.19</v>
      </c>
      <c r="CF15" s="133">
        <v>38.5</v>
      </c>
      <c r="CG15" s="133">
        <v>40.08</v>
      </c>
      <c r="CH15" s="133">
        <v>37.4</v>
      </c>
      <c r="CI15" s="133">
        <v>37.299999999999997</v>
      </c>
      <c r="CJ15" s="133">
        <v>40.07</v>
      </c>
      <c r="CK15" s="133">
        <v>43.67</v>
      </c>
      <c r="CL15" s="133">
        <v>43.78</v>
      </c>
      <c r="CM15" s="133">
        <v>47.49</v>
      </c>
      <c r="CN15" s="133">
        <v>50.37</v>
      </c>
      <c r="CO15" s="133">
        <v>48</v>
      </c>
      <c r="CP15" s="133">
        <v>52.9</v>
      </c>
      <c r="CQ15" s="133">
        <v>59.29</v>
      </c>
      <c r="CR15" s="133">
        <v>57.76</v>
      </c>
      <c r="CS15" s="133">
        <v>57.39</v>
      </c>
      <c r="CT15" s="133">
        <v>57.26</v>
      </c>
      <c r="CU15" s="133">
        <v>63.31</v>
      </c>
      <c r="CV15" s="133">
        <v>60.5</v>
      </c>
      <c r="CW15" s="133">
        <v>61.33</v>
      </c>
      <c r="CX15" s="133">
        <v>61.75</v>
      </c>
      <c r="CY15" s="133">
        <v>64.56</v>
      </c>
      <c r="CZ15" s="133">
        <v>63.52</v>
      </c>
      <c r="DA15" s="133">
        <v>71.33</v>
      </c>
      <c r="DB15" s="133">
        <v>68.87</v>
      </c>
      <c r="DC15" s="133">
        <v>64.73</v>
      </c>
      <c r="DD15" s="133">
        <v>66.59</v>
      </c>
      <c r="DE15" s="133">
        <v>61.27</v>
      </c>
      <c r="DF15" s="133">
        <v>62.52</v>
      </c>
      <c r="DG15" s="133">
        <v>68.319999999999993</v>
      </c>
      <c r="DH15" s="133">
        <v>79.099999999999994</v>
      </c>
      <c r="DI15" s="133">
        <v>71.790000000000006</v>
      </c>
      <c r="DJ15" s="133">
        <v>70.98</v>
      </c>
      <c r="DK15" s="133">
        <v>69.03</v>
      </c>
      <c r="DL15" s="133">
        <v>67.63</v>
      </c>
      <c r="DM15" s="133">
        <v>67.3</v>
      </c>
      <c r="DN15" s="133">
        <v>71.739999999999995</v>
      </c>
      <c r="DO15" s="133">
        <v>70.989999999999995</v>
      </c>
      <c r="DP15" s="133">
        <v>67.91</v>
      </c>
      <c r="DQ15" s="133">
        <v>68.400000000000006</v>
      </c>
      <c r="DR15" s="133">
        <v>64.180000000000007</v>
      </c>
      <c r="DS15" s="133" t="s">
        <v>131</v>
      </c>
      <c r="DT15" s="133">
        <v>65.16</v>
      </c>
      <c r="DU15" s="133">
        <v>65.56</v>
      </c>
      <c r="DV15" s="133">
        <v>67.680000000000007</v>
      </c>
      <c r="DW15" s="133">
        <v>68.42</v>
      </c>
      <c r="DX15" s="133">
        <v>66.28</v>
      </c>
    </row>
    <row r="16" spans="1:128" s="105" customFormat="1">
      <c r="A16" s="120" t="s">
        <v>78</v>
      </c>
      <c r="B16" s="133">
        <v>1301.5899999999999</v>
      </c>
      <c r="C16" s="133">
        <v>1314.1399999999999</v>
      </c>
      <c r="D16" s="133">
        <v>1309.9000000000001</v>
      </c>
      <c r="E16" s="133">
        <v>1218.23</v>
      </c>
      <c r="F16" s="133">
        <v>1292.93</v>
      </c>
      <c r="G16" s="133">
        <v>1324.98</v>
      </c>
      <c r="H16" s="133">
        <v>1271.77</v>
      </c>
      <c r="I16" s="133">
        <v>1469.57</v>
      </c>
      <c r="J16" s="133">
        <v>1159.29</v>
      </c>
      <c r="K16" s="133">
        <v>1375.23</v>
      </c>
      <c r="L16" s="133">
        <v>1438.98</v>
      </c>
      <c r="M16" s="133">
        <v>1427.02</v>
      </c>
      <c r="N16" s="133">
        <v>1403.6000000000001</v>
      </c>
      <c r="O16" s="133">
        <v>1470.62</v>
      </c>
      <c r="P16" s="133">
        <v>1485.2399999999998</v>
      </c>
      <c r="Q16" s="133">
        <v>1440.48</v>
      </c>
      <c r="R16" s="133">
        <v>1480.0500000000002</v>
      </c>
      <c r="S16" s="133">
        <v>1539.2600000000002</v>
      </c>
      <c r="T16" s="133">
        <v>1517.8300000000002</v>
      </c>
      <c r="U16" s="133">
        <v>1525.82</v>
      </c>
      <c r="V16" s="133">
        <v>1596.2999999999997</v>
      </c>
      <c r="W16" s="133">
        <v>1570.97</v>
      </c>
      <c r="X16" s="133">
        <v>1659.95</v>
      </c>
      <c r="Y16" s="133">
        <v>1664.01</v>
      </c>
      <c r="Z16" s="133">
        <v>1575.0299999999997</v>
      </c>
      <c r="AA16" s="133">
        <v>1551.71</v>
      </c>
      <c r="AB16" s="133">
        <v>1531.8799999999999</v>
      </c>
      <c r="AC16" s="133">
        <v>1490.1699999999998</v>
      </c>
      <c r="AD16" s="133">
        <v>1358.19</v>
      </c>
      <c r="AE16" s="133">
        <v>1424.89</v>
      </c>
      <c r="AF16" s="133">
        <v>1334.19</v>
      </c>
      <c r="AG16" s="133">
        <v>1347.15</v>
      </c>
      <c r="AH16" s="133">
        <v>1292.52</v>
      </c>
      <c r="AI16" s="133">
        <v>1322.0299999999997</v>
      </c>
      <c r="AJ16" s="133">
        <v>1307.4899999999998</v>
      </c>
      <c r="AK16" s="133">
        <v>1278.9100000000001</v>
      </c>
      <c r="AL16" s="133">
        <v>1208.6500000000001</v>
      </c>
      <c r="AM16" s="133">
        <v>1274.52</v>
      </c>
      <c r="AN16" s="133">
        <v>1415.03</v>
      </c>
      <c r="AO16" s="133">
        <v>1182.2399999999998</v>
      </c>
      <c r="AP16" s="133">
        <v>1271.8599999999999</v>
      </c>
      <c r="AQ16" s="133">
        <v>1266.7099999999998</v>
      </c>
      <c r="AR16" s="133">
        <v>1232.28</v>
      </c>
      <c r="AS16" s="133">
        <v>1258.7699999999998</v>
      </c>
      <c r="AT16" s="133">
        <v>1276.9199999999998</v>
      </c>
      <c r="AU16" s="133">
        <v>1258.1799999999998</v>
      </c>
      <c r="AV16" s="133">
        <v>1239.53</v>
      </c>
      <c r="AW16" s="133">
        <v>1271.01</v>
      </c>
      <c r="AX16" s="133">
        <v>1208.4000000000001</v>
      </c>
      <c r="AY16" s="133">
        <v>1249.0099999999998</v>
      </c>
      <c r="AZ16" s="133">
        <v>1290.2100000000003</v>
      </c>
      <c r="BA16" s="133">
        <v>1224.0700000000002</v>
      </c>
      <c r="BB16" s="133">
        <v>1238.3999999999999</v>
      </c>
      <c r="BC16" s="133">
        <v>1210.1799999999998</v>
      </c>
      <c r="BD16" s="133">
        <v>1242.1300000000001</v>
      </c>
      <c r="BE16" s="133">
        <v>1238.8299999999997</v>
      </c>
      <c r="BF16" s="133">
        <v>1274.1200000000001</v>
      </c>
      <c r="BG16" s="133">
        <v>1298.1500000000001</v>
      </c>
      <c r="BH16" s="133">
        <v>1277.26</v>
      </c>
      <c r="BI16" s="133">
        <v>1238.28</v>
      </c>
      <c r="BJ16" s="133">
        <v>1253.1499999999999</v>
      </c>
      <c r="BK16" s="133">
        <v>1282.6499999999999</v>
      </c>
      <c r="BL16" s="133">
        <v>1287.79</v>
      </c>
      <c r="BM16" s="133">
        <v>1218.8200000000002</v>
      </c>
      <c r="BN16" s="133">
        <v>1285.26</v>
      </c>
      <c r="BO16" s="133">
        <v>1291.6600000000001</v>
      </c>
      <c r="BP16" s="133">
        <v>1294.46</v>
      </c>
      <c r="BQ16" s="133">
        <v>1323.41</v>
      </c>
      <c r="BR16" s="133">
        <v>1351.17</v>
      </c>
      <c r="BS16" s="133">
        <v>1464.1299999999999</v>
      </c>
      <c r="BT16" s="133">
        <v>1422.5500000000002</v>
      </c>
      <c r="BU16" s="133">
        <v>1451.79</v>
      </c>
      <c r="BV16" s="133">
        <v>1399.8999999999999</v>
      </c>
      <c r="BW16" s="133">
        <v>1393.4499999999998</v>
      </c>
      <c r="BX16" s="133">
        <v>1487.38</v>
      </c>
      <c r="BY16" s="133">
        <v>1399.97</v>
      </c>
      <c r="BZ16" s="133">
        <v>1536.9800000000002</v>
      </c>
      <c r="CA16" s="133">
        <v>1551.3899999999999</v>
      </c>
      <c r="CB16" s="133">
        <v>1525.6000000000001</v>
      </c>
      <c r="CC16" s="133">
        <v>1495.76</v>
      </c>
      <c r="CD16" s="133">
        <v>1565.18</v>
      </c>
      <c r="CE16" s="133">
        <v>1562.92</v>
      </c>
      <c r="CF16" s="133">
        <v>1476.4</v>
      </c>
      <c r="CG16" s="133">
        <v>1560.9499999999998</v>
      </c>
      <c r="CH16" s="133">
        <v>1533.2400000000002</v>
      </c>
      <c r="CI16" s="133">
        <v>1521.3700000000001</v>
      </c>
      <c r="CJ16" s="133">
        <v>1461.9599999999998</v>
      </c>
      <c r="CK16" s="133">
        <v>1480.8400000000001</v>
      </c>
      <c r="CL16" s="133">
        <v>1558.3700000000001</v>
      </c>
      <c r="CM16" s="133">
        <v>1581.0000000000002</v>
      </c>
      <c r="CN16" s="133">
        <v>1550.6399999999999</v>
      </c>
      <c r="CO16" s="133">
        <v>1591.8700000000001</v>
      </c>
      <c r="CP16" s="133">
        <v>1729.7600000000002</v>
      </c>
      <c r="CQ16" s="133">
        <v>1720.75</v>
      </c>
      <c r="CR16" s="133">
        <v>1797.61</v>
      </c>
      <c r="CS16" s="133">
        <v>1836.97</v>
      </c>
      <c r="CT16" s="133">
        <v>1869.4199999999998</v>
      </c>
      <c r="CU16" s="133">
        <v>1965</v>
      </c>
      <c r="CV16" s="133">
        <v>1940.37</v>
      </c>
      <c r="CW16" s="133">
        <v>1944.3899999999999</v>
      </c>
      <c r="CX16" s="133">
        <v>1987.7799999999997</v>
      </c>
      <c r="CY16" s="133">
        <v>2064.3200000000002</v>
      </c>
      <c r="CZ16" s="133">
        <v>2081.2400000000002</v>
      </c>
      <c r="DA16" s="133">
        <v>2142.8000000000002</v>
      </c>
      <c r="DB16" s="133">
        <v>2124.52</v>
      </c>
      <c r="DC16" s="133">
        <v>2136.4</v>
      </c>
      <c r="DD16" s="133">
        <v>2110.7000000000003</v>
      </c>
      <c r="DE16" s="133">
        <v>2059.7600000000002</v>
      </c>
      <c r="DF16" s="133">
        <v>2062.1</v>
      </c>
      <c r="DG16" s="133">
        <v>2123.36</v>
      </c>
      <c r="DH16" s="133">
        <v>2364.9499999999998</v>
      </c>
      <c r="DI16" s="133">
        <v>2216.4300000000003</v>
      </c>
      <c r="DJ16" s="133">
        <v>2144.2599999999998</v>
      </c>
      <c r="DK16" s="133">
        <v>1970.17</v>
      </c>
      <c r="DL16" s="133">
        <v>1769.12</v>
      </c>
      <c r="DM16" s="133">
        <v>1867.37</v>
      </c>
      <c r="DN16" s="133">
        <v>1908.63</v>
      </c>
      <c r="DO16" s="133">
        <v>1909.28</v>
      </c>
      <c r="DP16" s="133">
        <v>1957.8300000000002</v>
      </c>
      <c r="DQ16" s="133">
        <v>2011.77</v>
      </c>
      <c r="DR16" s="133">
        <f t="shared" ref="DR16:DX16" si="0">SUM(DR11:DR15)</f>
        <v>1985.3799999999999</v>
      </c>
      <c r="DS16" s="133">
        <f t="shared" si="0"/>
        <v>835.75</v>
      </c>
      <c r="DT16" s="133">
        <f t="shared" si="0"/>
        <v>1865.49</v>
      </c>
      <c r="DU16" s="133">
        <f t="shared" si="0"/>
        <v>1898.9999999999998</v>
      </c>
      <c r="DV16" s="133">
        <f t="shared" si="0"/>
        <v>2020.6500000000003</v>
      </c>
      <c r="DW16" s="133">
        <f t="shared" si="0"/>
        <v>2360.5700000000002</v>
      </c>
      <c r="DX16" s="133">
        <f t="shared" si="0"/>
        <v>2559.1600000000003</v>
      </c>
    </row>
    <row r="17" spans="1:128" s="105" customFormat="1">
      <c r="A17" s="104"/>
      <c r="B17" s="133"/>
      <c r="C17" s="133"/>
      <c r="D17" s="133"/>
      <c r="E17" s="133"/>
      <c r="F17" s="133"/>
      <c r="G17" s="133"/>
      <c r="H17" s="133"/>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3"/>
      <c r="BV17" s="133"/>
      <c r="BW17" s="133"/>
      <c r="BX17" s="133"/>
      <c r="BY17" s="133"/>
      <c r="BZ17" s="133"/>
      <c r="CA17" s="133"/>
      <c r="CB17" s="133"/>
      <c r="CC17" s="133"/>
      <c r="CD17" s="133"/>
      <c r="CE17" s="133"/>
      <c r="CF17" s="133"/>
      <c r="CG17" s="133"/>
      <c r="CH17" s="133"/>
      <c r="CI17" s="133"/>
      <c r="CJ17" s="133"/>
      <c r="CK17" s="133"/>
      <c r="CL17" s="133"/>
      <c r="CM17" s="133"/>
      <c r="CN17" s="133"/>
      <c r="CO17" s="133"/>
      <c r="CP17" s="133"/>
      <c r="CQ17" s="133"/>
      <c r="CR17" s="133"/>
      <c r="CS17" s="133"/>
      <c r="CT17" s="133"/>
      <c r="CU17" s="133"/>
      <c r="CV17" s="133"/>
      <c r="CW17" s="133"/>
      <c r="CX17" s="133"/>
      <c r="CY17" s="133"/>
      <c r="CZ17" s="133"/>
      <c r="DA17" s="133"/>
      <c r="DB17" s="133"/>
      <c r="DC17" s="133"/>
      <c r="DD17" s="133"/>
      <c r="DE17" s="133"/>
      <c r="DF17" s="133"/>
      <c r="DG17" s="133"/>
      <c r="DH17" s="133"/>
      <c r="DI17" s="133"/>
      <c r="DJ17" s="133"/>
      <c r="DK17" s="133"/>
      <c r="DL17" s="133"/>
      <c r="DM17" s="133"/>
      <c r="DN17" s="133"/>
      <c r="DO17" s="133"/>
      <c r="DP17" s="133"/>
      <c r="DQ17" s="133"/>
      <c r="DR17" s="133"/>
      <c r="DS17" s="133"/>
      <c r="DT17" s="133"/>
      <c r="DU17" s="133"/>
      <c r="DV17" s="133"/>
      <c r="DW17" s="133"/>
      <c r="DX17" s="133"/>
    </row>
    <row r="18" spans="1:128" s="123" customFormat="1">
      <c r="A18" s="124" t="s">
        <v>79</v>
      </c>
      <c r="B18" s="133"/>
      <c r="C18" s="133"/>
      <c r="D18" s="133"/>
      <c r="E18" s="133"/>
      <c r="F18" s="133"/>
      <c r="G18" s="133"/>
      <c r="H18" s="133"/>
      <c r="I18" s="133"/>
      <c r="J18" s="133"/>
      <c r="K18" s="133"/>
      <c r="L18" s="133"/>
      <c r="M18" s="133"/>
      <c r="N18" s="133"/>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3"/>
      <c r="BV18" s="133"/>
      <c r="BW18" s="133"/>
      <c r="BX18" s="133"/>
      <c r="BY18" s="133"/>
      <c r="BZ18" s="133"/>
      <c r="CA18" s="133"/>
      <c r="CB18" s="133"/>
      <c r="CC18" s="133"/>
      <c r="CD18" s="133"/>
      <c r="CE18" s="133"/>
      <c r="CF18" s="133"/>
      <c r="CG18" s="133"/>
      <c r="CH18" s="133"/>
      <c r="CI18" s="133"/>
      <c r="CJ18" s="133"/>
      <c r="CK18" s="133"/>
      <c r="CL18" s="133"/>
      <c r="CM18" s="133"/>
      <c r="CN18" s="133"/>
      <c r="CO18" s="133"/>
      <c r="CP18" s="133"/>
      <c r="CQ18" s="133"/>
      <c r="CR18" s="133"/>
      <c r="CS18" s="133"/>
      <c r="CT18" s="133"/>
      <c r="CU18" s="133"/>
      <c r="CV18" s="133"/>
      <c r="CW18" s="133"/>
      <c r="CX18" s="133"/>
      <c r="CY18" s="133"/>
      <c r="CZ18" s="133"/>
      <c r="DA18" s="133"/>
      <c r="DB18" s="133"/>
      <c r="DC18" s="133"/>
      <c r="DD18" s="133"/>
      <c r="DE18" s="133"/>
      <c r="DF18" s="133"/>
      <c r="DG18" s="133"/>
      <c r="DH18" s="133"/>
      <c r="DI18" s="133"/>
      <c r="DJ18" s="133"/>
      <c r="DK18" s="133"/>
      <c r="DL18" s="133"/>
      <c r="DM18" s="133"/>
      <c r="DN18" s="133"/>
      <c r="DO18" s="133"/>
      <c r="DP18" s="133"/>
      <c r="DQ18" s="133"/>
      <c r="DR18" s="133"/>
      <c r="DS18" s="133"/>
      <c r="DT18" s="133"/>
      <c r="DU18" s="133"/>
      <c r="DV18" s="133"/>
      <c r="DW18" s="133"/>
      <c r="DX18" s="133"/>
    </row>
    <row r="19" spans="1:128" s="105" customFormat="1">
      <c r="A19" s="119" t="s">
        <v>127</v>
      </c>
      <c r="B19" s="133">
        <v>26.12</v>
      </c>
      <c r="C19" s="133">
        <v>24.83</v>
      </c>
      <c r="D19" s="133">
        <v>24.68</v>
      </c>
      <c r="E19" s="133">
        <v>25.24</v>
      </c>
      <c r="F19" s="133">
        <v>24.92</v>
      </c>
      <c r="G19" s="133">
        <v>25.04</v>
      </c>
      <c r="H19" s="133">
        <v>22.54</v>
      </c>
      <c r="I19" s="133">
        <v>21.8</v>
      </c>
      <c r="J19" s="133">
        <v>19.86</v>
      </c>
      <c r="K19" s="133">
        <v>24.88</v>
      </c>
      <c r="L19" s="133">
        <v>23.65</v>
      </c>
      <c r="M19" s="133">
        <v>24.38</v>
      </c>
      <c r="N19" s="133">
        <v>21.36</v>
      </c>
      <c r="O19" s="133">
        <v>20.95</v>
      </c>
      <c r="P19" s="133">
        <v>18.260000000000002</v>
      </c>
      <c r="Q19" s="133">
        <v>19.04</v>
      </c>
      <c r="R19" s="133">
        <v>18.63</v>
      </c>
      <c r="S19" s="133">
        <v>18.52</v>
      </c>
      <c r="T19" s="133">
        <v>18.510000000000002</v>
      </c>
      <c r="U19" s="133">
        <v>18.059999999999999</v>
      </c>
      <c r="V19" s="133">
        <v>20.94</v>
      </c>
      <c r="W19" s="133">
        <v>21.17</v>
      </c>
      <c r="X19" s="133">
        <v>22.82</v>
      </c>
      <c r="Y19" s="133">
        <v>21.35</v>
      </c>
      <c r="Z19" s="133">
        <v>20.72</v>
      </c>
      <c r="AA19" s="133">
        <v>20.73</v>
      </c>
      <c r="AB19" s="133">
        <v>21.3</v>
      </c>
      <c r="AC19" s="133">
        <v>19.850000000000001</v>
      </c>
      <c r="AD19" s="133">
        <v>16.16</v>
      </c>
      <c r="AE19" s="133">
        <v>19.43</v>
      </c>
      <c r="AF19" s="133">
        <v>18.489999999999998</v>
      </c>
      <c r="AG19" s="133">
        <v>17.82</v>
      </c>
      <c r="AH19" s="133">
        <v>16.84</v>
      </c>
      <c r="AI19" s="133">
        <v>16.7</v>
      </c>
      <c r="AJ19" s="133">
        <v>19.5</v>
      </c>
      <c r="AK19" s="133">
        <v>19.7</v>
      </c>
      <c r="AL19" s="133">
        <v>19.850000000000001</v>
      </c>
      <c r="AM19" s="133">
        <v>16.71</v>
      </c>
      <c r="AN19" s="133">
        <v>19.32</v>
      </c>
      <c r="AO19" s="133">
        <v>18</v>
      </c>
      <c r="AP19" s="133">
        <v>19.21</v>
      </c>
      <c r="AQ19" s="133">
        <v>18.079999999999998</v>
      </c>
      <c r="AR19" s="133">
        <v>19.07</v>
      </c>
      <c r="AS19" s="133">
        <v>9.0399999999999991</v>
      </c>
      <c r="AT19" s="133">
        <v>19.22</v>
      </c>
      <c r="AU19" s="133">
        <v>19.670000000000002</v>
      </c>
      <c r="AV19" s="133">
        <v>18.71</v>
      </c>
      <c r="AW19" s="133">
        <v>19</v>
      </c>
      <c r="AX19" s="133">
        <v>19.149999999999999</v>
      </c>
      <c r="AY19" s="133">
        <v>19.91</v>
      </c>
      <c r="AZ19" s="133">
        <v>18.95</v>
      </c>
      <c r="BA19" s="133">
        <v>17.79</v>
      </c>
      <c r="BB19" s="133">
        <v>18.510000000000002</v>
      </c>
      <c r="BC19" s="133">
        <v>19.829999999999998</v>
      </c>
      <c r="BD19" s="133">
        <v>18.28</v>
      </c>
      <c r="BE19" s="133">
        <v>19.25</v>
      </c>
      <c r="BF19" s="133">
        <v>18.41</v>
      </c>
      <c r="BG19" s="133">
        <v>18.989999999999998</v>
      </c>
      <c r="BH19" s="133">
        <v>17.14</v>
      </c>
      <c r="BI19" s="133">
        <v>18.329999999999998</v>
      </c>
      <c r="BJ19" s="133">
        <v>17.2</v>
      </c>
      <c r="BK19" s="133">
        <v>16.13</v>
      </c>
      <c r="BL19" s="133">
        <v>17.329999999999998</v>
      </c>
      <c r="BM19" s="133">
        <v>14.59</v>
      </c>
      <c r="BN19" s="133">
        <v>13.03</v>
      </c>
      <c r="BO19" s="133">
        <v>14.38</v>
      </c>
      <c r="BP19" s="133">
        <v>15.08</v>
      </c>
      <c r="BQ19" s="133">
        <v>15.3</v>
      </c>
      <c r="BR19" s="133">
        <v>14.09</v>
      </c>
      <c r="BS19" s="133">
        <v>15.76</v>
      </c>
      <c r="BT19" s="133">
        <v>14.63</v>
      </c>
      <c r="BU19" s="133">
        <v>14.16</v>
      </c>
      <c r="BV19" s="133">
        <v>15.64</v>
      </c>
      <c r="BW19" s="133">
        <v>13.91</v>
      </c>
      <c r="BX19" s="133">
        <v>13.53</v>
      </c>
      <c r="BY19" s="133">
        <v>15.43</v>
      </c>
      <c r="BZ19" s="133">
        <v>13.85</v>
      </c>
      <c r="CA19" s="133">
        <v>14.95</v>
      </c>
      <c r="CB19" s="133">
        <v>13.73</v>
      </c>
      <c r="CC19" s="133">
        <v>13.19</v>
      </c>
      <c r="CD19" s="133">
        <v>12.5</v>
      </c>
      <c r="CE19" s="133">
        <v>12.58</v>
      </c>
      <c r="CF19" s="133">
        <v>12.58</v>
      </c>
      <c r="CG19" s="133">
        <v>14.73</v>
      </c>
      <c r="CH19" s="133">
        <v>13.02</v>
      </c>
      <c r="CI19" s="133">
        <v>14.36</v>
      </c>
      <c r="CJ19" s="133">
        <v>16.29</v>
      </c>
      <c r="CK19" s="133">
        <v>15.15</v>
      </c>
      <c r="CL19" s="133">
        <v>14.8</v>
      </c>
      <c r="CM19" s="133">
        <v>16.38</v>
      </c>
      <c r="CN19" s="133">
        <v>14.91</v>
      </c>
      <c r="CO19" s="133">
        <v>13.79</v>
      </c>
      <c r="CP19" s="133">
        <v>13.29</v>
      </c>
      <c r="CQ19" s="133">
        <v>14.56</v>
      </c>
      <c r="CR19" s="133">
        <v>15.81</v>
      </c>
      <c r="CS19" s="133">
        <v>16.87</v>
      </c>
      <c r="CT19" s="133">
        <v>14.98</v>
      </c>
      <c r="CU19" s="133">
        <v>14.52</v>
      </c>
      <c r="CV19" s="133">
        <v>15.43</v>
      </c>
      <c r="CW19" s="133">
        <v>13.98</v>
      </c>
      <c r="CX19" s="133">
        <v>14.84</v>
      </c>
      <c r="CY19" s="133">
        <v>17.14</v>
      </c>
      <c r="CZ19" s="133">
        <v>16.13</v>
      </c>
      <c r="DA19" s="133">
        <v>16.440000000000001</v>
      </c>
      <c r="DB19" s="133">
        <v>16.63</v>
      </c>
      <c r="DC19" s="133">
        <v>18.04</v>
      </c>
      <c r="DD19" s="133">
        <v>17.399999999999999</v>
      </c>
      <c r="DE19" s="133">
        <v>16.170000000000002</v>
      </c>
      <c r="DF19" s="133">
        <v>14.6</v>
      </c>
      <c r="DG19" s="133">
        <v>16.96</v>
      </c>
      <c r="DH19" s="133">
        <v>20.05</v>
      </c>
      <c r="DI19" s="133">
        <v>21.74</v>
      </c>
      <c r="DJ19" s="133">
        <v>14.83</v>
      </c>
      <c r="DK19" s="133">
        <v>14.57</v>
      </c>
      <c r="DL19" s="133">
        <v>11.84</v>
      </c>
      <c r="DM19" s="133">
        <v>9.83</v>
      </c>
      <c r="DN19" s="133">
        <v>10.49</v>
      </c>
      <c r="DO19" s="133">
        <v>12.59</v>
      </c>
      <c r="DP19" s="133">
        <v>10.77</v>
      </c>
      <c r="DQ19" s="133">
        <v>11.01</v>
      </c>
      <c r="DR19" s="133">
        <v>9.74</v>
      </c>
      <c r="DS19" s="133">
        <v>9.94</v>
      </c>
      <c r="DT19" s="133">
        <v>10.86</v>
      </c>
      <c r="DU19" s="133">
        <v>10.93</v>
      </c>
      <c r="DV19" s="133">
        <v>9.4600000000000009</v>
      </c>
      <c r="DW19" s="133">
        <v>9.5500000000000007</v>
      </c>
      <c r="DX19" s="133">
        <v>10.119999999999999</v>
      </c>
    </row>
    <row r="20" spans="1:128" s="105" customFormat="1">
      <c r="A20" s="119" t="s">
        <v>126</v>
      </c>
      <c r="B20" s="133">
        <v>13.36</v>
      </c>
      <c r="C20" s="133">
        <v>14.92</v>
      </c>
      <c r="D20" s="133">
        <v>14.88</v>
      </c>
      <c r="E20" s="133">
        <v>15.98</v>
      </c>
      <c r="F20" s="133">
        <v>15.56</v>
      </c>
      <c r="G20" s="133">
        <v>15.43</v>
      </c>
      <c r="H20" s="133">
        <v>15.32</v>
      </c>
      <c r="I20" s="133">
        <v>14.08</v>
      </c>
      <c r="J20" s="133">
        <v>9.61</v>
      </c>
      <c r="K20" s="133">
        <v>13.23</v>
      </c>
      <c r="L20" s="133">
        <v>13.33</v>
      </c>
      <c r="M20" s="133">
        <v>14.9</v>
      </c>
      <c r="N20" s="133">
        <v>13.25</v>
      </c>
      <c r="O20" s="133">
        <v>12.42</v>
      </c>
      <c r="P20" s="133">
        <v>13.66</v>
      </c>
      <c r="Q20" s="133">
        <v>15.42</v>
      </c>
      <c r="R20" s="133">
        <v>17.32</v>
      </c>
      <c r="S20" s="133">
        <v>16.809999999999999</v>
      </c>
      <c r="T20" s="133">
        <v>15.65</v>
      </c>
      <c r="U20" s="133">
        <v>16.52</v>
      </c>
      <c r="V20" s="133">
        <v>19.32</v>
      </c>
      <c r="W20" s="133">
        <v>15.63</v>
      </c>
      <c r="X20" s="133">
        <v>16.010000000000002</v>
      </c>
      <c r="Y20" s="133">
        <v>15.9</v>
      </c>
      <c r="Z20" s="133">
        <v>16.760000000000002</v>
      </c>
      <c r="AA20" s="133">
        <v>19.45</v>
      </c>
      <c r="AB20" s="133">
        <v>19.36</v>
      </c>
      <c r="AC20" s="133">
        <v>20.420000000000002</v>
      </c>
      <c r="AD20" s="133">
        <v>22.29</v>
      </c>
      <c r="AE20" s="133">
        <v>20.239999999999998</v>
      </c>
      <c r="AF20" s="133">
        <v>22.4</v>
      </c>
      <c r="AG20" s="133">
        <v>22.44</v>
      </c>
      <c r="AH20" s="133">
        <v>21.05</v>
      </c>
      <c r="AI20" s="133">
        <v>21.38</v>
      </c>
      <c r="AJ20" s="133">
        <v>22.24</v>
      </c>
      <c r="AK20" s="133">
        <v>22.22</v>
      </c>
      <c r="AL20" s="133">
        <v>22.27</v>
      </c>
      <c r="AM20" s="133">
        <v>22.62</v>
      </c>
      <c r="AN20" s="133">
        <v>31.52</v>
      </c>
      <c r="AO20" s="133">
        <v>23.39</v>
      </c>
      <c r="AP20" s="133">
        <v>23.88</v>
      </c>
      <c r="AQ20" s="133">
        <v>22.48</v>
      </c>
      <c r="AR20" s="133">
        <v>22.31</v>
      </c>
      <c r="AS20" s="133">
        <v>34.28</v>
      </c>
      <c r="AT20" s="133">
        <v>23.95</v>
      </c>
      <c r="AU20" s="133">
        <v>24.51</v>
      </c>
      <c r="AV20" s="133">
        <v>25.16</v>
      </c>
      <c r="AW20" s="133">
        <v>27.28</v>
      </c>
      <c r="AX20" s="133">
        <v>30.6</v>
      </c>
      <c r="AY20" s="133">
        <v>31.43</v>
      </c>
      <c r="AZ20" s="133">
        <v>34.26</v>
      </c>
      <c r="BA20" s="133">
        <v>35.049999999999997</v>
      </c>
      <c r="BB20" s="133">
        <v>35.9</v>
      </c>
      <c r="BC20" s="133">
        <v>34.26</v>
      </c>
      <c r="BD20" s="133">
        <v>32.64</v>
      </c>
      <c r="BE20" s="133">
        <v>34.18</v>
      </c>
      <c r="BF20" s="133">
        <v>32.79</v>
      </c>
      <c r="BG20" s="133">
        <v>34.43</v>
      </c>
      <c r="BH20" s="133">
        <v>37.659999999999997</v>
      </c>
      <c r="BI20" s="133">
        <v>39.47</v>
      </c>
      <c r="BJ20" s="133">
        <v>38.200000000000003</v>
      </c>
      <c r="BK20" s="133">
        <v>36.96</v>
      </c>
      <c r="BL20" s="133">
        <v>35.369999999999997</v>
      </c>
      <c r="BM20" s="133">
        <v>34.74</v>
      </c>
      <c r="BN20" s="133">
        <v>33.67</v>
      </c>
      <c r="BO20" s="133">
        <v>31.17</v>
      </c>
      <c r="BP20" s="133">
        <v>30.09</v>
      </c>
      <c r="BQ20" s="133">
        <v>30.07</v>
      </c>
      <c r="BR20" s="133">
        <v>28.35</v>
      </c>
      <c r="BS20" s="133">
        <v>28.11</v>
      </c>
      <c r="BT20" s="133">
        <v>26.31</v>
      </c>
      <c r="BU20" s="133">
        <v>26.14</v>
      </c>
      <c r="BV20" s="133">
        <v>27.07</v>
      </c>
      <c r="BW20" s="133">
        <v>26.61</v>
      </c>
      <c r="BX20" s="133">
        <v>26.61</v>
      </c>
      <c r="BY20" s="133">
        <v>24.81</v>
      </c>
      <c r="BZ20" s="133">
        <v>23.72</v>
      </c>
      <c r="CA20" s="133">
        <v>23.29</v>
      </c>
      <c r="CB20" s="133">
        <v>23.59</v>
      </c>
      <c r="CC20" s="133">
        <v>23.78</v>
      </c>
      <c r="CD20" s="133">
        <v>23.31</v>
      </c>
      <c r="CE20" s="133">
        <v>21.4</v>
      </c>
      <c r="CF20" s="133">
        <v>21.4</v>
      </c>
      <c r="CG20" s="133">
        <v>21.06</v>
      </c>
      <c r="CH20" s="133">
        <v>21.41</v>
      </c>
      <c r="CI20" s="133">
        <v>22.12</v>
      </c>
      <c r="CJ20" s="133">
        <v>21.62</v>
      </c>
      <c r="CK20" s="133">
        <v>20.37</v>
      </c>
      <c r="CL20" s="133">
        <v>20.72</v>
      </c>
      <c r="CM20" s="133">
        <v>21.51</v>
      </c>
      <c r="CN20" s="133">
        <v>22.42</v>
      </c>
      <c r="CO20" s="133">
        <v>22.41</v>
      </c>
      <c r="CP20" s="133">
        <v>22.73</v>
      </c>
      <c r="CQ20" s="133">
        <v>23.82</v>
      </c>
      <c r="CR20" s="133">
        <v>24.26</v>
      </c>
      <c r="CS20" s="133">
        <v>25.03</v>
      </c>
      <c r="CT20" s="133">
        <v>26.4</v>
      </c>
      <c r="CU20" s="133">
        <v>26.09</v>
      </c>
      <c r="CV20" s="133">
        <v>24.84</v>
      </c>
      <c r="CW20" s="133">
        <v>25.53</v>
      </c>
      <c r="CX20" s="133">
        <v>26.41</v>
      </c>
      <c r="CY20" s="133">
        <v>25.69</v>
      </c>
      <c r="CZ20" s="133">
        <v>25.62</v>
      </c>
      <c r="DA20" s="133">
        <v>26.67</v>
      </c>
      <c r="DB20" s="133">
        <v>26.85</v>
      </c>
      <c r="DC20" s="133">
        <v>26.08</v>
      </c>
      <c r="DD20" s="133">
        <v>27.31</v>
      </c>
      <c r="DE20" s="133">
        <v>26.22</v>
      </c>
      <c r="DF20" s="133">
        <v>23.89</v>
      </c>
      <c r="DG20" s="133">
        <v>25.18</v>
      </c>
      <c r="DH20" s="133">
        <v>27.34</v>
      </c>
      <c r="DI20" s="133">
        <v>27.09</v>
      </c>
      <c r="DJ20" s="133">
        <v>26.24</v>
      </c>
      <c r="DK20" s="133">
        <v>26.04</v>
      </c>
      <c r="DL20" s="133">
        <v>21.5</v>
      </c>
      <c r="DM20" s="133">
        <v>20.64</v>
      </c>
      <c r="DN20" s="133">
        <v>20.66</v>
      </c>
      <c r="DO20" s="133">
        <v>18.829999999999998</v>
      </c>
      <c r="DP20" s="133">
        <v>18.62</v>
      </c>
      <c r="DQ20" s="133">
        <v>17.239999999999998</v>
      </c>
      <c r="DR20" s="133">
        <v>17.77</v>
      </c>
      <c r="DS20" s="133">
        <v>17.989999999999998</v>
      </c>
      <c r="DT20" s="133">
        <v>18</v>
      </c>
      <c r="DU20" s="133">
        <v>18.12</v>
      </c>
      <c r="DV20" s="133">
        <v>17.27</v>
      </c>
      <c r="DW20" s="133">
        <v>16.91</v>
      </c>
      <c r="DX20" s="133">
        <v>17.350000000000001</v>
      </c>
    </row>
    <row r="21" spans="1:128" s="105" customFormat="1">
      <c r="A21" s="119" t="s">
        <v>80</v>
      </c>
      <c r="B21" s="133">
        <v>0.51</v>
      </c>
      <c r="C21" s="133">
        <v>0.44</v>
      </c>
      <c r="D21" s="133">
        <v>0.84</v>
      </c>
      <c r="E21" s="133">
        <v>0.68</v>
      </c>
      <c r="F21" s="133">
        <v>0.94</v>
      </c>
      <c r="G21" s="133">
        <v>0.94</v>
      </c>
      <c r="H21" s="133">
        <v>0.93</v>
      </c>
      <c r="I21" s="133">
        <v>0.43</v>
      </c>
      <c r="J21" s="133"/>
      <c r="K21" s="133">
        <v>0.51</v>
      </c>
      <c r="L21" s="133">
        <v>0.9</v>
      </c>
      <c r="M21" s="133">
        <v>0.72</v>
      </c>
      <c r="N21" s="133">
        <v>1.1499999999999999</v>
      </c>
      <c r="O21" s="133">
        <v>1</v>
      </c>
      <c r="P21" s="133">
        <v>1.25</v>
      </c>
      <c r="Q21" s="133">
        <v>1.17</v>
      </c>
      <c r="R21" s="133"/>
      <c r="S21" s="133">
        <v>1</v>
      </c>
      <c r="T21" s="133">
        <v>1.67</v>
      </c>
      <c r="U21" s="133">
        <v>2.65</v>
      </c>
      <c r="V21" s="133"/>
      <c r="W21" s="133">
        <v>2.77</v>
      </c>
      <c r="X21" s="133">
        <v>2.21</v>
      </c>
      <c r="Y21" s="133">
        <v>3.31</v>
      </c>
      <c r="Z21" s="133">
        <v>3.3</v>
      </c>
      <c r="AA21" s="133">
        <v>2.0299999999999998</v>
      </c>
      <c r="AB21" s="133">
        <v>2.83</v>
      </c>
      <c r="AC21" s="133">
        <v>2.92</v>
      </c>
      <c r="AD21" s="133">
        <v>1.19</v>
      </c>
      <c r="AE21" s="133">
        <v>3</v>
      </c>
      <c r="AF21" s="133">
        <v>2.2999999999999998</v>
      </c>
      <c r="AG21" s="133">
        <v>2.14</v>
      </c>
      <c r="AH21" s="133">
        <v>1.91</v>
      </c>
      <c r="AI21" s="133">
        <v>2.0099999999999998</v>
      </c>
      <c r="AJ21" s="133">
        <v>2.09</v>
      </c>
      <c r="AK21" s="133">
        <v>1.8</v>
      </c>
      <c r="AL21" s="133">
        <v>1.98</v>
      </c>
      <c r="AM21" s="133">
        <v>1.82</v>
      </c>
      <c r="AN21" s="133">
        <v>3.5</v>
      </c>
      <c r="AO21" s="133">
        <v>1.53</v>
      </c>
      <c r="AP21" s="133">
        <v>1.19</v>
      </c>
      <c r="AQ21" s="133">
        <v>1.64</v>
      </c>
      <c r="AR21" s="133">
        <v>1.99</v>
      </c>
      <c r="AS21" s="133">
        <v>1.68</v>
      </c>
      <c r="AT21" s="133">
        <v>2.94</v>
      </c>
      <c r="AU21" s="133">
        <v>2.85</v>
      </c>
      <c r="AV21" s="133">
        <v>1.82</v>
      </c>
      <c r="AW21" s="133">
        <v>2.85</v>
      </c>
      <c r="AX21" s="133">
        <v>2.37</v>
      </c>
      <c r="AY21" s="133">
        <v>2.0499999999999998</v>
      </c>
      <c r="AZ21" s="133">
        <v>1.68</v>
      </c>
      <c r="BA21" s="133">
        <v>1.58</v>
      </c>
      <c r="BB21" s="133">
        <v>0.95</v>
      </c>
      <c r="BC21" s="133">
        <v>1.05</v>
      </c>
      <c r="BD21" s="133">
        <v>0.98</v>
      </c>
      <c r="BE21" s="133">
        <v>1.1499999999999999</v>
      </c>
      <c r="BF21" s="133">
        <v>0.86</v>
      </c>
      <c r="BG21" s="133">
        <v>0.99</v>
      </c>
      <c r="BH21" s="133">
        <v>0.82</v>
      </c>
      <c r="BI21" s="133">
        <v>1.39</v>
      </c>
      <c r="BJ21" s="133">
        <v>1.28</v>
      </c>
      <c r="BK21" s="133">
        <v>1.24</v>
      </c>
      <c r="BL21" s="133">
        <v>0.97</v>
      </c>
      <c r="BM21" s="133">
        <v>0.62</v>
      </c>
      <c r="BN21" s="133">
        <v>0.78</v>
      </c>
      <c r="BO21" s="133">
        <v>0.71</v>
      </c>
      <c r="BP21" s="133">
        <v>0.54</v>
      </c>
      <c r="BQ21" s="133">
        <v>0.69</v>
      </c>
      <c r="BR21" s="133">
        <v>0.5</v>
      </c>
      <c r="BS21" s="133">
        <v>0.49</v>
      </c>
      <c r="BT21" s="133">
        <v>0.69</v>
      </c>
      <c r="BU21" s="133">
        <v>0.65</v>
      </c>
      <c r="BV21" s="133">
        <v>0.5</v>
      </c>
      <c r="BW21" s="133"/>
      <c r="BX21" s="133"/>
      <c r="BY21" s="133"/>
      <c r="BZ21" s="133"/>
      <c r="CA21" s="133"/>
      <c r="CB21" s="133"/>
      <c r="CC21" s="133"/>
      <c r="CD21" s="133"/>
      <c r="CE21" s="133"/>
      <c r="CF21" s="133"/>
      <c r="CG21" s="133"/>
      <c r="CH21" s="133"/>
      <c r="CI21" s="133"/>
      <c r="CJ21" s="133"/>
      <c r="CK21" s="133"/>
      <c r="CL21" s="133"/>
      <c r="CM21" s="133"/>
      <c r="CN21" s="133"/>
      <c r="CO21" s="133"/>
      <c r="CP21" s="133"/>
      <c r="CQ21" s="133"/>
      <c r="CR21" s="133"/>
      <c r="CS21" s="133"/>
      <c r="CT21" s="133"/>
      <c r="CU21" s="133"/>
      <c r="CV21" s="133"/>
      <c r="CW21" s="133"/>
      <c r="CX21" s="133"/>
      <c r="CY21" s="133"/>
      <c r="CZ21" s="133"/>
      <c r="DA21" s="133"/>
      <c r="DB21" s="133"/>
      <c r="DC21" s="133"/>
      <c r="DD21" s="133"/>
      <c r="DE21" s="133"/>
      <c r="DF21" s="133"/>
      <c r="DG21" s="133"/>
      <c r="DH21" s="133"/>
      <c r="DI21" s="133"/>
      <c r="DJ21" s="133"/>
      <c r="DK21" s="133"/>
      <c r="DL21" s="133"/>
      <c r="DM21" s="133"/>
      <c r="DN21" s="133"/>
      <c r="DO21" s="133"/>
      <c r="DP21" s="133"/>
      <c r="DQ21" s="133"/>
      <c r="DR21" s="133"/>
      <c r="DS21" s="133"/>
      <c r="DT21" s="133"/>
      <c r="DU21" s="133"/>
      <c r="DV21" s="133"/>
      <c r="DW21" s="133"/>
      <c r="DX21" s="133"/>
    </row>
    <row r="22" spans="1:128" s="105" customFormat="1">
      <c r="A22" s="119" t="s">
        <v>122</v>
      </c>
      <c r="B22" s="133">
        <v>21.12</v>
      </c>
      <c r="C22" s="133">
        <v>20.83</v>
      </c>
      <c r="D22" s="133">
        <v>19.489999999999998</v>
      </c>
      <c r="E22" s="133">
        <v>17.53</v>
      </c>
      <c r="F22" s="133">
        <v>19.3</v>
      </c>
      <c r="G22" s="133">
        <v>18.670000000000002</v>
      </c>
      <c r="H22" s="133">
        <v>14.26</v>
      </c>
      <c r="I22" s="133">
        <v>14.65</v>
      </c>
      <c r="J22" s="133">
        <v>11.84</v>
      </c>
      <c r="K22" s="133">
        <v>14.92</v>
      </c>
      <c r="L22" s="133">
        <v>14.1</v>
      </c>
      <c r="M22" s="133">
        <v>13.83</v>
      </c>
      <c r="N22" s="133">
        <v>13.27</v>
      </c>
      <c r="O22" s="133">
        <v>14.16</v>
      </c>
      <c r="P22" s="133">
        <v>13.17</v>
      </c>
      <c r="Q22" s="133">
        <v>13.88</v>
      </c>
      <c r="R22" s="133">
        <v>12.9</v>
      </c>
      <c r="S22" s="133">
        <v>11.97</v>
      </c>
      <c r="T22" s="133">
        <v>13.13</v>
      </c>
      <c r="U22" s="133">
        <v>12.85</v>
      </c>
      <c r="V22" s="133">
        <v>12.35</v>
      </c>
      <c r="W22" s="133">
        <v>12.12</v>
      </c>
      <c r="X22" s="133">
        <v>12.18</v>
      </c>
      <c r="Y22" s="133">
        <v>11.64</v>
      </c>
      <c r="Z22" s="133">
        <v>12.56</v>
      </c>
      <c r="AA22" s="133">
        <v>11.97</v>
      </c>
      <c r="AB22" s="133">
        <v>11.41</v>
      </c>
      <c r="AC22" s="133">
        <v>11.6</v>
      </c>
      <c r="AD22" s="133">
        <v>12.65</v>
      </c>
      <c r="AE22" s="133">
        <v>12.49</v>
      </c>
      <c r="AF22" s="133">
        <v>12.15</v>
      </c>
      <c r="AG22" s="133">
        <v>11.57</v>
      </c>
      <c r="AH22" s="133">
        <v>11.84</v>
      </c>
      <c r="AI22" s="133">
        <v>11.94</v>
      </c>
      <c r="AJ22" s="133">
        <v>12.38</v>
      </c>
      <c r="AK22" s="133">
        <v>12.33</v>
      </c>
      <c r="AL22" s="133">
        <v>12.14</v>
      </c>
      <c r="AM22" s="133">
        <v>11.66</v>
      </c>
      <c r="AN22" s="133">
        <v>12.77</v>
      </c>
      <c r="AO22" s="133">
        <v>13.22</v>
      </c>
      <c r="AP22" s="133">
        <v>12.48</v>
      </c>
      <c r="AQ22" s="133">
        <v>12.69</v>
      </c>
      <c r="AR22" s="133">
        <v>12.18</v>
      </c>
      <c r="AS22" s="133">
        <v>7.02</v>
      </c>
      <c r="AT22" s="133">
        <v>11.3</v>
      </c>
      <c r="AU22" s="133">
        <v>11.55</v>
      </c>
      <c r="AV22" s="133">
        <v>11.01</v>
      </c>
      <c r="AW22" s="133">
        <v>10.73</v>
      </c>
      <c r="AX22" s="133">
        <v>11.54</v>
      </c>
      <c r="AY22" s="133">
        <v>11.3</v>
      </c>
      <c r="AZ22" s="133">
        <v>10.71</v>
      </c>
      <c r="BA22" s="133">
        <v>10.06</v>
      </c>
      <c r="BB22" s="133">
        <v>9.5399999999999991</v>
      </c>
      <c r="BC22" s="133">
        <v>9.84</v>
      </c>
      <c r="BD22" s="133">
        <v>8.3800000000000008</v>
      </c>
      <c r="BE22" s="133">
        <v>10.09</v>
      </c>
      <c r="BF22" s="133">
        <v>9.27</v>
      </c>
      <c r="BG22" s="133">
        <v>10.23</v>
      </c>
      <c r="BH22" s="133">
        <v>8.59</v>
      </c>
      <c r="BI22" s="133">
        <v>9.5500000000000007</v>
      </c>
      <c r="BJ22" s="133">
        <v>8.0399999999999991</v>
      </c>
      <c r="BK22" s="133">
        <v>8.74</v>
      </c>
      <c r="BL22" s="133">
        <v>8.5299999999999994</v>
      </c>
      <c r="BM22" s="133">
        <v>7.91</v>
      </c>
      <c r="BN22" s="133">
        <v>7.8</v>
      </c>
      <c r="BO22" s="133">
        <v>8.17</v>
      </c>
      <c r="BP22" s="133">
        <v>8.5399999999999991</v>
      </c>
      <c r="BQ22" s="133">
        <v>9.5</v>
      </c>
      <c r="BR22" s="133">
        <v>8.9</v>
      </c>
      <c r="BS22" s="133">
        <v>8.8800000000000008</v>
      </c>
      <c r="BT22" s="133">
        <v>7.87</v>
      </c>
      <c r="BU22" s="133">
        <v>7.91</v>
      </c>
      <c r="BV22" s="133">
        <v>7.75</v>
      </c>
      <c r="BW22" s="133">
        <v>6.68</v>
      </c>
      <c r="BX22" s="133">
        <v>7.42</v>
      </c>
      <c r="BY22" s="133">
        <v>7.15</v>
      </c>
      <c r="BZ22" s="133">
        <v>7.39</v>
      </c>
      <c r="CA22" s="133">
        <v>7.89</v>
      </c>
      <c r="CB22" s="133">
        <v>7.09</v>
      </c>
      <c r="CC22" s="133">
        <v>7.64</v>
      </c>
      <c r="CD22" s="133">
        <v>8.02</v>
      </c>
      <c r="CE22" s="133">
        <v>6.93</v>
      </c>
      <c r="CF22" s="133">
        <v>6.93</v>
      </c>
      <c r="CG22" s="133">
        <v>7.39</v>
      </c>
      <c r="CH22" s="133">
        <v>7.35</v>
      </c>
      <c r="CI22" s="133">
        <v>6.83</v>
      </c>
      <c r="CJ22" s="133">
        <v>7.07</v>
      </c>
      <c r="CK22" s="133">
        <v>7.59</v>
      </c>
      <c r="CL22" s="133">
        <v>7.95</v>
      </c>
      <c r="CM22" s="133">
        <v>7.92</v>
      </c>
      <c r="CN22" s="133">
        <v>8.34</v>
      </c>
      <c r="CO22" s="133">
        <v>7.81</v>
      </c>
      <c r="CP22" s="133">
        <v>6.28</v>
      </c>
      <c r="CQ22" s="133">
        <v>7.58</v>
      </c>
      <c r="CR22" s="133">
        <v>8.15</v>
      </c>
      <c r="CS22" s="133">
        <v>8.81</v>
      </c>
      <c r="CT22" s="133">
        <v>7.99</v>
      </c>
      <c r="CU22" s="133">
        <v>9.01</v>
      </c>
      <c r="CV22" s="133">
        <v>8.92</v>
      </c>
      <c r="CW22" s="133">
        <v>8.92</v>
      </c>
      <c r="CX22" s="133">
        <v>8.65</v>
      </c>
      <c r="CY22" s="133">
        <v>8.24</v>
      </c>
      <c r="CZ22" s="133">
        <v>9.65</v>
      </c>
      <c r="DA22" s="133">
        <v>10.78</v>
      </c>
      <c r="DB22" s="133">
        <v>10.76</v>
      </c>
      <c r="DC22" s="133">
        <v>10.23</v>
      </c>
      <c r="DD22" s="133">
        <v>11.97</v>
      </c>
      <c r="DE22" s="133">
        <v>10.69</v>
      </c>
      <c r="DF22" s="133">
        <v>10.94</v>
      </c>
      <c r="DG22" s="133">
        <v>11.2</v>
      </c>
      <c r="DH22" s="133">
        <v>11.35</v>
      </c>
      <c r="DI22" s="133">
        <v>10.43</v>
      </c>
      <c r="DJ22" s="133">
        <v>8.73</v>
      </c>
      <c r="DK22" s="133">
        <v>9.07</v>
      </c>
      <c r="DL22" s="133">
        <v>9.7899999999999991</v>
      </c>
      <c r="DM22" s="133">
        <v>9.24</v>
      </c>
      <c r="DN22" s="133">
        <v>9.2899999999999991</v>
      </c>
      <c r="DO22" s="133">
        <v>8.64</v>
      </c>
      <c r="DP22" s="133">
        <v>7.48</v>
      </c>
      <c r="DQ22" s="133">
        <v>7.78</v>
      </c>
      <c r="DR22" s="133">
        <v>7.75</v>
      </c>
      <c r="DS22" s="133">
        <v>8.31</v>
      </c>
      <c r="DT22" s="133">
        <v>7.13</v>
      </c>
      <c r="DU22" s="133">
        <v>7.11</v>
      </c>
      <c r="DV22" s="133">
        <v>7.18</v>
      </c>
      <c r="DW22" s="133">
        <v>7.47</v>
      </c>
      <c r="DX22" s="133">
        <v>7.22</v>
      </c>
    </row>
    <row r="23" spans="1:128" s="105" customFormat="1">
      <c r="A23" s="119" t="s">
        <v>123</v>
      </c>
      <c r="B23" s="133">
        <v>18.03</v>
      </c>
      <c r="C23" s="133">
        <v>21.25</v>
      </c>
      <c r="D23" s="133">
        <v>22.84</v>
      </c>
      <c r="E23" s="133">
        <v>21.16</v>
      </c>
      <c r="F23" s="133">
        <v>22.61</v>
      </c>
      <c r="G23" s="133">
        <v>23.26</v>
      </c>
      <c r="H23" s="133">
        <v>23.93</v>
      </c>
      <c r="I23" s="133">
        <v>24.98</v>
      </c>
      <c r="J23" s="133">
        <v>13.1</v>
      </c>
      <c r="K23" s="133">
        <v>22.99</v>
      </c>
      <c r="L23" s="133">
        <v>24.75</v>
      </c>
      <c r="M23" s="133">
        <v>24.19</v>
      </c>
      <c r="N23" s="133">
        <v>20.38</v>
      </c>
      <c r="O23" s="133">
        <v>22.65</v>
      </c>
      <c r="P23" s="133">
        <v>24.29</v>
      </c>
      <c r="Q23" s="133">
        <v>23.77</v>
      </c>
      <c r="R23" s="133">
        <v>22.41</v>
      </c>
      <c r="S23" s="133">
        <v>22.16</v>
      </c>
      <c r="T23" s="133">
        <v>21.93</v>
      </c>
      <c r="U23" s="133">
        <v>21.13</v>
      </c>
      <c r="V23" s="133">
        <v>19.8</v>
      </c>
      <c r="W23" s="133">
        <v>20.52</v>
      </c>
      <c r="X23" s="133">
        <v>22.67</v>
      </c>
      <c r="Y23" s="133">
        <v>22.16</v>
      </c>
      <c r="Z23" s="133">
        <v>22.83</v>
      </c>
      <c r="AA23" s="133">
        <v>23.88</v>
      </c>
      <c r="AB23" s="133">
        <v>23.43</v>
      </c>
      <c r="AC23" s="133">
        <v>23.86</v>
      </c>
      <c r="AD23" s="133">
        <v>28.27</v>
      </c>
      <c r="AE23" s="133">
        <v>30.21</v>
      </c>
      <c r="AF23" s="133">
        <v>28.32</v>
      </c>
      <c r="AG23" s="133">
        <v>27.29</v>
      </c>
      <c r="AH23" s="133">
        <v>27.72</v>
      </c>
      <c r="AI23" s="133">
        <v>27.25</v>
      </c>
      <c r="AJ23" s="133">
        <v>28.48</v>
      </c>
      <c r="AK23" s="133">
        <v>26.94</v>
      </c>
      <c r="AL23" s="133">
        <v>28.47</v>
      </c>
      <c r="AM23" s="133">
        <v>29.12</v>
      </c>
      <c r="AN23" s="133">
        <v>41.22</v>
      </c>
      <c r="AO23" s="133">
        <v>31.86</v>
      </c>
      <c r="AP23" s="133">
        <v>32.24</v>
      </c>
      <c r="AQ23" s="133">
        <v>30.13</v>
      </c>
      <c r="AR23" s="133">
        <v>30.1</v>
      </c>
      <c r="AS23" s="133">
        <v>35.24</v>
      </c>
      <c r="AT23" s="133">
        <v>31.13</v>
      </c>
      <c r="AU23" s="133">
        <v>32.79</v>
      </c>
      <c r="AV23" s="133">
        <v>30.69</v>
      </c>
      <c r="AW23" s="133">
        <v>32.630000000000003</v>
      </c>
      <c r="AX23" s="133">
        <v>32.270000000000003</v>
      </c>
      <c r="AY23" s="133">
        <v>33.79</v>
      </c>
      <c r="AZ23" s="133">
        <v>33.33</v>
      </c>
      <c r="BA23" s="133">
        <v>34.31</v>
      </c>
      <c r="BB23" s="133">
        <v>34.82</v>
      </c>
      <c r="BC23" s="133">
        <v>34.54</v>
      </c>
      <c r="BD23" s="133">
        <v>36.24</v>
      </c>
      <c r="BE23" s="133">
        <v>34.83</v>
      </c>
      <c r="BF23" s="133">
        <v>34.99</v>
      </c>
      <c r="BG23" s="133">
        <v>36.43</v>
      </c>
      <c r="BH23" s="133">
        <v>33.700000000000003</v>
      </c>
      <c r="BI23" s="133">
        <v>32.619999999999997</v>
      </c>
      <c r="BJ23" s="133">
        <v>31.5</v>
      </c>
      <c r="BK23" s="133">
        <v>31</v>
      </c>
      <c r="BL23" s="133">
        <v>29.02</v>
      </c>
      <c r="BM23" s="133">
        <v>26.91</v>
      </c>
      <c r="BN23" s="133">
        <v>25.46</v>
      </c>
      <c r="BO23" s="133">
        <v>25.54</v>
      </c>
      <c r="BP23" s="133">
        <v>23.94</v>
      </c>
      <c r="BQ23" s="133">
        <v>23.15</v>
      </c>
      <c r="BR23" s="133">
        <v>21.89</v>
      </c>
      <c r="BS23" s="133">
        <v>21.11</v>
      </c>
      <c r="BT23" s="133">
        <v>20.27</v>
      </c>
      <c r="BU23" s="133">
        <v>19.88</v>
      </c>
      <c r="BV23" s="133">
        <v>20.12</v>
      </c>
      <c r="BW23" s="133">
        <v>20.21</v>
      </c>
      <c r="BX23" s="133">
        <v>19.350000000000001</v>
      </c>
      <c r="BY23" s="133">
        <v>19.25</v>
      </c>
      <c r="BZ23" s="133">
        <v>18.350000000000001</v>
      </c>
      <c r="CA23" s="133">
        <v>18.53</v>
      </c>
      <c r="CB23" s="133">
        <v>17.760000000000002</v>
      </c>
      <c r="CC23" s="133">
        <v>18.100000000000001</v>
      </c>
      <c r="CD23" s="133">
        <v>17.809999999999999</v>
      </c>
      <c r="CE23" s="133">
        <v>17.59</v>
      </c>
      <c r="CF23" s="133">
        <v>17.59</v>
      </c>
      <c r="CG23" s="133">
        <v>15.95</v>
      </c>
      <c r="CH23" s="133">
        <v>15.79</v>
      </c>
      <c r="CI23" s="133">
        <v>14.97</v>
      </c>
      <c r="CJ23" s="133">
        <v>14.04</v>
      </c>
      <c r="CK23" s="133">
        <v>16.260000000000002</v>
      </c>
      <c r="CL23" s="133">
        <v>15.85</v>
      </c>
      <c r="CM23" s="133">
        <v>16.420000000000002</v>
      </c>
      <c r="CN23" s="133">
        <v>16.79</v>
      </c>
      <c r="CO23" s="133">
        <v>15.93</v>
      </c>
      <c r="CP23" s="133">
        <v>14.56</v>
      </c>
      <c r="CQ23" s="133">
        <v>15.18</v>
      </c>
      <c r="CR23" s="133">
        <v>15.05</v>
      </c>
      <c r="CS23" s="133">
        <v>15.18</v>
      </c>
      <c r="CT23" s="133">
        <v>14.85</v>
      </c>
      <c r="CU23" s="133">
        <v>15.46</v>
      </c>
      <c r="CV23" s="133">
        <v>14.68</v>
      </c>
      <c r="CW23" s="133">
        <v>14.62</v>
      </c>
      <c r="CX23" s="133">
        <v>14.18</v>
      </c>
      <c r="CY23" s="133">
        <v>14.46</v>
      </c>
      <c r="CZ23" s="133">
        <v>15.25</v>
      </c>
      <c r="DA23" s="133">
        <v>16.010000000000002</v>
      </c>
      <c r="DB23" s="133">
        <v>16.579999999999998</v>
      </c>
      <c r="DC23" s="133">
        <v>16.62</v>
      </c>
      <c r="DD23" s="133">
        <v>16.87</v>
      </c>
      <c r="DE23" s="133">
        <v>17.71</v>
      </c>
      <c r="DF23" s="133">
        <v>18.12</v>
      </c>
      <c r="DG23" s="133">
        <v>18.03</v>
      </c>
      <c r="DH23" s="133">
        <v>18.850000000000001</v>
      </c>
      <c r="DI23" s="133">
        <v>16.86</v>
      </c>
      <c r="DJ23" s="133">
        <v>15.99</v>
      </c>
      <c r="DK23" s="133">
        <v>14.33</v>
      </c>
      <c r="DL23" s="133">
        <v>14.33</v>
      </c>
      <c r="DM23" s="133">
        <v>13.58</v>
      </c>
      <c r="DN23" s="133">
        <v>13.76</v>
      </c>
      <c r="DO23" s="133">
        <v>14.49</v>
      </c>
      <c r="DP23" s="133">
        <v>14.28</v>
      </c>
      <c r="DQ23" s="133">
        <v>15.19</v>
      </c>
      <c r="DR23" s="133">
        <v>14.49</v>
      </c>
      <c r="DS23" s="133">
        <v>13.42</v>
      </c>
      <c r="DT23" s="133">
        <v>13.44</v>
      </c>
      <c r="DU23" s="133">
        <v>12.83</v>
      </c>
      <c r="DV23" s="133">
        <v>13.4</v>
      </c>
      <c r="DW23" s="133">
        <v>12.91</v>
      </c>
      <c r="DX23" s="133">
        <v>13.7</v>
      </c>
    </row>
    <row r="24" spans="1:128" s="105" customFormat="1">
      <c r="A24" s="119" t="s">
        <v>124</v>
      </c>
      <c r="B24" s="133">
        <v>84.53</v>
      </c>
      <c r="C24" s="133">
        <v>86.17</v>
      </c>
      <c r="D24" s="133">
        <v>86.14</v>
      </c>
      <c r="E24" s="133">
        <v>84.47</v>
      </c>
      <c r="F24" s="133">
        <v>81.61</v>
      </c>
      <c r="G24" s="133">
        <v>82.25</v>
      </c>
      <c r="H24" s="133">
        <v>76.349999999999994</v>
      </c>
      <c r="I24" s="133">
        <v>76.89</v>
      </c>
      <c r="J24" s="133">
        <v>61.61</v>
      </c>
      <c r="K24" s="133">
        <v>67.28</v>
      </c>
      <c r="L24" s="133">
        <v>64.06</v>
      </c>
      <c r="M24" s="133">
        <v>64.87</v>
      </c>
      <c r="N24" s="133">
        <v>54.91</v>
      </c>
      <c r="O24" s="133">
        <v>54.27</v>
      </c>
      <c r="P24" s="133">
        <v>54.23</v>
      </c>
      <c r="Q24" s="133">
        <v>53.68</v>
      </c>
      <c r="R24" s="133">
        <v>47.9</v>
      </c>
      <c r="S24" s="133">
        <v>46.14</v>
      </c>
      <c r="T24" s="133">
        <v>40.590000000000003</v>
      </c>
      <c r="U24" s="133">
        <v>38.909999999999997</v>
      </c>
      <c r="V24" s="133">
        <v>40.14</v>
      </c>
      <c r="W24" s="133">
        <v>43.5</v>
      </c>
      <c r="X24" s="133">
        <v>47.68</v>
      </c>
      <c r="Y24" s="133">
        <v>49.97</v>
      </c>
      <c r="Z24" s="133">
        <v>47.62</v>
      </c>
      <c r="AA24" s="133">
        <v>47.03</v>
      </c>
      <c r="AB24" s="133">
        <v>46.6</v>
      </c>
      <c r="AC24" s="133">
        <v>47.99</v>
      </c>
      <c r="AD24" s="133">
        <v>49.46</v>
      </c>
      <c r="AE24" s="133">
        <v>50.03</v>
      </c>
      <c r="AF24" s="133">
        <v>41.97</v>
      </c>
      <c r="AG24" s="133">
        <v>43.49</v>
      </c>
      <c r="AH24" s="133">
        <v>41.29</v>
      </c>
      <c r="AI24" s="133">
        <v>46.27</v>
      </c>
      <c r="AJ24" s="133">
        <v>46.08</v>
      </c>
      <c r="AK24" s="133">
        <v>51.9</v>
      </c>
      <c r="AL24" s="133">
        <v>48.53</v>
      </c>
      <c r="AM24" s="133">
        <v>48.9</v>
      </c>
      <c r="AN24" s="133">
        <v>68.83</v>
      </c>
      <c r="AO24" s="133">
        <v>50.7</v>
      </c>
      <c r="AP24" s="133">
        <v>51.59</v>
      </c>
      <c r="AQ24" s="133">
        <v>53</v>
      </c>
      <c r="AR24" s="133">
        <v>53.7</v>
      </c>
      <c r="AS24" s="133">
        <v>40.340000000000003</v>
      </c>
      <c r="AT24" s="133">
        <v>51.07</v>
      </c>
      <c r="AU24" s="133">
        <v>53.4</v>
      </c>
      <c r="AV24" s="133">
        <v>52.26</v>
      </c>
      <c r="AW24" s="133">
        <v>53.36</v>
      </c>
      <c r="AX24" s="133">
        <v>50.91</v>
      </c>
      <c r="AY24" s="133">
        <v>50.95</v>
      </c>
      <c r="AZ24" s="133">
        <v>51.76</v>
      </c>
      <c r="BA24" s="133">
        <v>48.61</v>
      </c>
      <c r="BB24" s="133">
        <v>53.17</v>
      </c>
      <c r="BC24" s="133">
        <v>52.83</v>
      </c>
      <c r="BD24" s="133">
        <v>48.48</v>
      </c>
      <c r="BE24" s="133">
        <v>49.55</v>
      </c>
      <c r="BF24" s="133">
        <v>47.53</v>
      </c>
      <c r="BG24" s="133">
        <v>45.98</v>
      </c>
      <c r="BH24" s="133">
        <v>46.11</v>
      </c>
      <c r="BI24" s="133">
        <v>52.57</v>
      </c>
      <c r="BJ24" s="133">
        <v>44.49</v>
      </c>
      <c r="BK24" s="133">
        <v>46.93</v>
      </c>
      <c r="BL24" s="133">
        <v>46.64</v>
      </c>
      <c r="BM24" s="133">
        <v>45.02</v>
      </c>
      <c r="BN24" s="133">
        <v>43.61</v>
      </c>
      <c r="BO24" s="133">
        <v>50.15</v>
      </c>
      <c r="BP24" s="133">
        <v>48.19</v>
      </c>
      <c r="BQ24" s="133">
        <v>50.27</v>
      </c>
      <c r="BR24" s="133">
        <v>52.3</v>
      </c>
      <c r="BS24" s="133">
        <v>51.16</v>
      </c>
      <c r="BT24" s="133">
        <v>53.47</v>
      </c>
      <c r="BU24" s="133">
        <v>55.98</v>
      </c>
      <c r="BV24" s="133">
        <v>55.9</v>
      </c>
      <c r="BW24" s="133">
        <v>56.4</v>
      </c>
      <c r="BX24" s="133">
        <v>59.94</v>
      </c>
      <c r="BY24" s="133">
        <v>58.07</v>
      </c>
      <c r="BZ24" s="133">
        <v>56.6</v>
      </c>
      <c r="CA24" s="133">
        <v>63.27</v>
      </c>
      <c r="CB24" s="133">
        <v>55.22</v>
      </c>
      <c r="CC24" s="133">
        <v>62.07</v>
      </c>
      <c r="CD24" s="133">
        <v>62.36</v>
      </c>
      <c r="CE24" s="133">
        <v>60.41</v>
      </c>
      <c r="CF24" s="133">
        <v>60.41</v>
      </c>
      <c r="CG24" s="133">
        <v>63.68</v>
      </c>
      <c r="CH24" s="133">
        <v>61.51</v>
      </c>
      <c r="CI24" s="133">
        <v>64.55</v>
      </c>
      <c r="CJ24" s="133">
        <v>68.89</v>
      </c>
      <c r="CK24" s="133">
        <v>62.04</v>
      </c>
      <c r="CL24" s="133">
        <v>61.39</v>
      </c>
      <c r="CM24" s="133">
        <v>65.56</v>
      </c>
      <c r="CN24" s="133">
        <v>60.25</v>
      </c>
      <c r="CO24" s="133">
        <v>56.76</v>
      </c>
      <c r="CP24" s="133">
        <v>57.09</v>
      </c>
      <c r="CQ24" s="133">
        <v>65.45</v>
      </c>
      <c r="CR24" s="133">
        <v>61.65</v>
      </c>
      <c r="CS24" s="133">
        <v>59.26</v>
      </c>
      <c r="CT24" s="133">
        <v>53.51</v>
      </c>
      <c r="CU24" s="133">
        <v>52.19</v>
      </c>
      <c r="CV24" s="133">
        <v>54.22</v>
      </c>
      <c r="CW24" s="133">
        <v>58.92</v>
      </c>
      <c r="CX24" s="133">
        <v>55.66</v>
      </c>
      <c r="CY24" s="133">
        <v>54.91</v>
      </c>
      <c r="CZ24" s="133">
        <v>58.29</v>
      </c>
      <c r="DA24" s="133">
        <v>57.4</v>
      </c>
      <c r="DB24" s="133">
        <v>58.93</v>
      </c>
      <c r="DC24" s="133">
        <v>60.76</v>
      </c>
      <c r="DD24" s="133">
        <v>64.8</v>
      </c>
      <c r="DE24" s="133">
        <v>64.88</v>
      </c>
      <c r="DF24" s="133">
        <v>62.34</v>
      </c>
      <c r="DG24" s="133">
        <v>63.25</v>
      </c>
      <c r="DH24" s="133">
        <v>68.98</v>
      </c>
      <c r="DI24" s="133">
        <v>85.63</v>
      </c>
      <c r="DJ24" s="133">
        <v>80.05</v>
      </c>
      <c r="DK24" s="133">
        <v>79.28</v>
      </c>
      <c r="DL24" s="133">
        <v>72.97</v>
      </c>
      <c r="DM24" s="133">
        <v>69.83</v>
      </c>
      <c r="DN24" s="133">
        <v>70.33</v>
      </c>
      <c r="DO24" s="133">
        <v>75.12</v>
      </c>
      <c r="DP24" s="133">
        <v>73.849999999999994</v>
      </c>
      <c r="DQ24" s="133">
        <v>79.62</v>
      </c>
      <c r="DR24" s="133">
        <v>73.86</v>
      </c>
      <c r="DS24" s="133">
        <v>81.42</v>
      </c>
      <c r="DT24" s="133">
        <v>77.75</v>
      </c>
      <c r="DU24" s="133">
        <v>79.87</v>
      </c>
      <c r="DV24" s="133">
        <v>70.59</v>
      </c>
      <c r="DW24" s="133">
        <v>74.02</v>
      </c>
      <c r="DX24" s="133">
        <v>74.19</v>
      </c>
    </row>
    <row r="25" spans="1:128" s="105" customFormat="1">
      <c r="A25" s="119" t="s">
        <v>125</v>
      </c>
      <c r="B25" s="133">
        <v>32.83</v>
      </c>
      <c r="C25" s="133">
        <v>33.32</v>
      </c>
      <c r="D25" s="133">
        <v>32.07</v>
      </c>
      <c r="E25" s="133">
        <v>32.020000000000003</v>
      </c>
      <c r="F25" s="133">
        <v>33.39</v>
      </c>
      <c r="G25" s="133">
        <v>34.24</v>
      </c>
      <c r="H25" s="133">
        <v>33.53</v>
      </c>
      <c r="I25" s="133">
        <v>33.909999999999997</v>
      </c>
      <c r="J25" s="133">
        <v>25.89</v>
      </c>
      <c r="K25" s="133">
        <v>30.25</v>
      </c>
      <c r="L25" s="133">
        <v>27.01</v>
      </c>
      <c r="M25" s="133">
        <v>26.48</v>
      </c>
      <c r="N25" s="133">
        <v>24.3</v>
      </c>
      <c r="O25" s="133">
        <v>24.41</v>
      </c>
      <c r="P25" s="133">
        <v>23.79</v>
      </c>
      <c r="Q25" s="133">
        <v>20.010000000000002</v>
      </c>
      <c r="R25" s="133">
        <v>19.2</v>
      </c>
      <c r="S25" s="133">
        <v>17.670000000000002</v>
      </c>
      <c r="T25" s="133">
        <v>16.670000000000002</v>
      </c>
      <c r="U25" s="133">
        <v>16.52</v>
      </c>
      <c r="V25" s="133">
        <v>17.489999999999998</v>
      </c>
      <c r="W25" s="133">
        <v>17.48</v>
      </c>
      <c r="X25" s="133">
        <v>17.57</v>
      </c>
      <c r="Y25" s="133">
        <v>17.05</v>
      </c>
      <c r="Z25" s="133">
        <v>16.899999999999999</v>
      </c>
      <c r="AA25" s="133">
        <v>18.809999999999999</v>
      </c>
      <c r="AB25" s="133">
        <v>19.29</v>
      </c>
      <c r="AC25" s="133">
        <v>19.91</v>
      </c>
      <c r="AD25" s="133">
        <v>19.23</v>
      </c>
      <c r="AE25" s="133">
        <v>21.12</v>
      </c>
      <c r="AF25" s="133">
        <v>18.559999999999999</v>
      </c>
      <c r="AG25" s="133">
        <v>18.05</v>
      </c>
      <c r="AH25" s="133">
        <v>16.5</v>
      </c>
      <c r="AI25" s="133">
        <v>19.489999999999998</v>
      </c>
      <c r="AJ25" s="133">
        <v>20.5</v>
      </c>
      <c r="AK25" s="133">
        <v>20.190000000000001</v>
      </c>
      <c r="AL25" s="133">
        <v>20.74</v>
      </c>
      <c r="AM25" s="133">
        <v>21.93</v>
      </c>
      <c r="AN25" s="133">
        <v>22.5</v>
      </c>
      <c r="AO25" s="133">
        <v>20.16</v>
      </c>
      <c r="AP25" s="133">
        <v>22.66</v>
      </c>
      <c r="AQ25" s="133">
        <v>24.13</v>
      </c>
      <c r="AR25" s="133">
        <v>26.16</v>
      </c>
      <c r="AS25" s="133">
        <v>35.700000000000003</v>
      </c>
      <c r="AT25" s="133">
        <v>24.49</v>
      </c>
      <c r="AU25" s="133">
        <v>25.82</v>
      </c>
      <c r="AV25" s="133">
        <v>24.53</v>
      </c>
      <c r="AW25" s="133">
        <v>24.34</v>
      </c>
      <c r="AX25" s="133">
        <v>24.84</v>
      </c>
      <c r="AY25" s="133">
        <v>25.23</v>
      </c>
      <c r="AZ25" s="133">
        <v>24.88</v>
      </c>
      <c r="BA25" s="133">
        <v>23.67</v>
      </c>
      <c r="BB25" s="133">
        <v>23.85</v>
      </c>
      <c r="BC25" s="133">
        <v>24.93</v>
      </c>
      <c r="BD25" s="133">
        <v>22.52</v>
      </c>
      <c r="BE25" s="133">
        <v>23.9</v>
      </c>
      <c r="BF25" s="133">
        <v>22.55</v>
      </c>
      <c r="BG25" s="133">
        <v>23.12</v>
      </c>
      <c r="BH25" s="133">
        <v>22.67</v>
      </c>
      <c r="BI25" s="133">
        <v>23.2</v>
      </c>
      <c r="BJ25" s="133">
        <v>21.24</v>
      </c>
      <c r="BK25" s="133">
        <v>22.34</v>
      </c>
      <c r="BL25" s="133">
        <v>25.75</v>
      </c>
      <c r="BM25" s="133">
        <v>24.31</v>
      </c>
      <c r="BN25" s="133">
        <v>25.03</v>
      </c>
      <c r="BO25" s="133">
        <v>26.23</v>
      </c>
      <c r="BP25" s="133">
        <v>26.12</v>
      </c>
      <c r="BQ25" s="133">
        <v>26.45</v>
      </c>
      <c r="BR25" s="133">
        <v>26.41</v>
      </c>
      <c r="BS25" s="133">
        <v>25.14</v>
      </c>
      <c r="BT25" s="133">
        <v>26.91</v>
      </c>
      <c r="BU25" s="133">
        <v>27.02</v>
      </c>
      <c r="BV25" s="133">
        <v>26.05</v>
      </c>
      <c r="BW25" s="133">
        <v>28.18</v>
      </c>
      <c r="BX25" s="133">
        <v>31.3</v>
      </c>
      <c r="BY25" s="133">
        <v>31.12</v>
      </c>
      <c r="BZ25" s="133">
        <v>29.56</v>
      </c>
      <c r="CA25" s="133">
        <v>30.49</v>
      </c>
      <c r="CB25" s="133">
        <v>29.58</v>
      </c>
      <c r="CC25" s="133">
        <v>28.68</v>
      </c>
      <c r="CD25" s="133">
        <v>29.17</v>
      </c>
      <c r="CE25" s="133">
        <v>29.28</v>
      </c>
      <c r="CF25" s="133">
        <v>29.28</v>
      </c>
      <c r="CG25" s="133">
        <v>31.47</v>
      </c>
      <c r="CH25" s="133">
        <v>30.89</v>
      </c>
      <c r="CI25" s="133">
        <v>31.97</v>
      </c>
      <c r="CJ25" s="133">
        <v>29.94</v>
      </c>
      <c r="CK25" s="133">
        <v>28.74</v>
      </c>
      <c r="CL25" s="133">
        <v>29.72</v>
      </c>
      <c r="CM25" s="133">
        <v>29.72</v>
      </c>
      <c r="CN25" s="133">
        <v>30.91</v>
      </c>
      <c r="CO25" s="133">
        <v>30.93</v>
      </c>
      <c r="CP25" s="133">
        <v>28.58</v>
      </c>
      <c r="CQ25" s="133">
        <v>33.270000000000003</v>
      </c>
      <c r="CR25" s="133">
        <v>31.39</v>
      </c>
      <c r="CS25" s="133">
        <v>29.81</v>
      </c>
      <c r="CT25" s="133">
        <v>29.43</v>
      </c>
      <c r="CU25" s="133">
        <v>29.17</v>
      </c>
      <c r="CV25" s="133">
        <v>28.56</v>
      </c>
      <c r="CW25" s="133">
        <v>30.2</v>
      </c>
      <c r="CX25" s="133">
        <v>31.12</v>
      </c>
      <c r="CY25" s="133">
        <v>31.42</v>
      </c>
      <c r="CZ25" s="133">
        <v>32</v>
      </c>
      <c r="DA25" s="133">
        <v>31.58</v>
      </c>
      <c r="DB25" s="133">
        <v>33.15</v>
      </c>
      <c r="DC25" s="133">
        <v>33.83</v>
      </c>
      <c r="DD25" s="133">
        <v>31.76</v>
      </c>
      <c r="DE25" s="133">
        <v>33.049999999999997</v>
      </c>
      <c r="DF25" s="133">
        <v>33.630000000000003</v>
      </c>
      <c r="DG25" s="133">
        <v>36.770000000000003</v>
      </c>
      <c r="DH25" s="133">
        <v>34.869999999999997</v>
      </c>
      <c r="DI25" s="133">
        <v>30.11</v>
      </c>
      <c r="DJ25" s="133">
        <v>31.92</v>
      </c>
      <c r="DK25" s="133">
        <v>34.82</v>
      </c>
      <c r="DL25" s="133">
        <v>33.07</v>
      </c>
      <c r="DM25" s="133">
        <v>31.96</v>
      </c>
      <c r="DN25" s="133">
        <v>31.6</v>
      </c>
      <c r="DO25" s="133">
        <v>33.409999999999997</v>
      </c>
      <c r="DP25" s="133">
        <v>33.340000000000003</v>
      </c>
      <c r="DQ25" s="133">
        <v>37.39</v>
      </c>
      <c r="DR25" s="133">
        <v>38.4</v>
      </c>
      <c r="DS25" s="133">
        <v>38.81</v>
      </c>
      <c r="DT25" s="133">
        <v>41.39</v>
      </c>
      <c r="DU25" s="133">
        <v>38.82</v>
      </c>
      <c r="DV25" s="133">
        <v>38.450000000000003</v>
      </c>
      <c r="DW25" s="133">
        <v>41.21</v>
      </c>
      <c r="DX25" s="133">
        <v>41.89</v>
      </c>
    </row>
    <row r="26" spans="1:128" s="105" customFormat="1">
      <c r="A26" s="119" t="s">
        <v>58</v>
      </c>
      <c r="B26" s="133">
        <v>76.03</v>
      </c>
      <c r="C26" s="133">
        <v>79.56</v>
      </c>
      <c r="D26" s="133">
        <v>85.11</v>
      </c>
      <c r="E26" s="133">
        <v>87.41</v>
      </c>
      <c r="F26" s="133">
        <v>93.39</v>
      </c>
      <c r="G26" s="133">
        <v>89.19</v>
      </c>
      <c r="H26" s="133">
        <v>90.38</v>
      </c>
      <c r="I26" s="133">
        <v>91.48</v>
      </c>
      <c r="J26" s="133">
        <v>72.709999999999994</v>
      </c>
      <c r="K26" s="133">
        <v>71.349999999999994</v>
      </c>
      <c r="L26" s="133">
        <v>72.069999999999993</v>
      </c>
      <c r="M26" s="133">
        <v>66.180000000000007</v>
      </c>
      <c r="N26" s="133">
        <v>69.319999999999993</v>
      </c>
      <c r="O26" s="133">
        <v>77.06</v>
      </c>
      <c r="P26" s="133">
        <v>79.239999999999995</v>
      </c>
      <c r="Q26" s="133">
        <v>84.74</v>
      </c>
      <c r="R26" s="133">
        <v>87.25</v>
      </c>
      <c r="S26" s="133">
        <v>80.849999999999994</v>
      </c>
      <c r="T26" s="133">
        <v>82.38</v>
      </c>
      <c r="U26" s="133">
        <v>82.66</v>
      </c>
      <c r="V26" s="133">
        <v>97.69</v>
      </c>
      <c r="W26" s="133">
        <v>104.37</v>
      </c>
      <c r="X26" s="133">
        <v>106.34</v>
      </c>
      <c r="Y26" s="133">
        <v>108.44</v>
      </c>
      <c r="Z26" s="133">
        <v>106.11</v>
      </c>
      <c r="AA26" s="133">
        <v>110.66</v>
      </c>
      <c r="AB26" s="133">
        <v>109.36</v>
      </c>
      <c r="AC26" s="133">
        <v>108.78</v>
      </c>
      <c r="AD26" s="133">
        <v>111.56</v>
      </c>
      <c r="AE26" s="133">
        <v>112.51</v>
      </c>
      <c r="AF26" s="133">
        <v>109.97</v>
      </c>
      <c r="AG26" s="133">
        <v>120.8</v>
      </c>
      <c r="AH26" s="133">
        <v>113.56</v>
      </c>
      <c r="AI26" s="133">
        <v>119.54</v>
      </c>
      <c r="AJ26" s="133">
        <v>133.54</v>
      </c>
      <c r="AK26" s="133">
        <v>134.71</v>
      </c>
      <c r="AL26" s="133">
        <v>149.03</v>
      </c>
      <c r="AM26" s="133">
        <v>140.61000000000001</v>
      </c>
      <c r="AN26" s="133">
        <v>141.08000000000001</v>
      </c>
      <c r="AO26" s="133">
        <v>138.54</v>
      </c>
      <c r="AP26" s="133">
        <v>132.72</v>
      </c>
      <c r="AQ26" s="133">
        <v>132.77000000000001</v>
      </c>
      <c r="AR26" s="133">
        <v>132.91999999999999</v>
      </c>
      <c r="AS26" s="133">
        <v>143.02000000000001</v>
      </c>
      <c r="AT26" s="133">
        <v>145.68</v>
      </c>
      <c r="AU26" s="133">
        <v>145.35</v>
      </c>
      <c r="AV26" s="133">
        <v>154.58000000000001</v>
      </c>
      <c r="AW26" s="133">
        <v>160.38</v>
      </c>
      <c r="AX26" s="133">
        <v>162.29</v>
      </c>
      <c r="AY26" s="133">
        <v>163.59</v>
      </c>
      <c r="AZ26" s="133">
        <v>160.11000000000001</v>
      </c>
      <c r="BA26" s="133">
        <v>167.06</v>
      </c>
      <c r="BB26" s="133">
        <v>168.51</v>
      </c>
      <c r="BC26" s="133">
        <v>164.38</v>
      </c>
      <c r="BD26" s="133">
        <v>162.16999999999999</v>
      </c>
      <c r="BE26" s="133">
        <v>165.51</v>
      </c>
      <c r="BF26" s="133">
        <v>139.69</v>
      </c>
      <c r="BG26" s="133">
        <v>138.03</v>
      </c>
      <c r="BH26" s="133">
        <v>145.6</v>
      </c>
      <c r="BI26" s="133">
        <v>148.31</v>
      </c>
      <c r="BJ26" s="133">
        <v>137.54</v>
      </c>
      <c r="BK26" s="133">
        <v>113.66</v>
      </c>
      <c r="BL26" s="133">
        <v>118.55</v>
      </c>
      <c r="BM26" s="133">
        <v>113.5</v>
      </c>
      <c r="BN26" s="133">
        <v>118.18</v>
      </c>
      <c r="BO26" s="133">
        <v>112.66</v>
      </c>
      <c r="BP26" s="133">
        <v>114.12</v>
      </c>
      <c r="BQ26" s="133">
        <v>123.16</v>
      </c>
      <c r="BR26" s="133">
        <v>115.1</v>
      </c>
      <c r="BS26" s="133">
        <v>121.06</v>
      </c>
      <c r="BT26" s="133">
        <v>122.26</v>
      </c>
      <c r="BU26" s="133">
        <v>120.72</v>
      </c>
      <c r="BV26" s="133">
        <v>122.06</v>
      </c>
      <c r="BW26" s="133">
        <v>122.49</v>
      </c>
      <c r="BX26" s="133">
        <v>124.46</v>
      </c>
      <c r="BY26" s="133">
        <v>132.61000000000001</v>
      </c>
      <c r="BZ26" s="133">
        <v>129.05000000000001</v>
      </c>
      <c r="CA26" s="133">
        <v>130.32</v>
      </c>
      <c r="CB26" s="133">
        <v>138.93</v>
      </c>
      <c r="CC26" s="133">
        <v>141.61000000000001</v>
      </c>
      <c r="CD26" s="133">
        <v>124.54</v>
      </c>
      <c r="CE26" s="133">
        <v>126.81</v>
      </c>
      <c r="CF26" s="133">
        <v>126.81</v>
      </c>
      <c r="CG26" s="133">
        <v>143.34</v>
      </c>
      <c r="CH26" s="133">
        <v>154.55000000000001</v>
      </c>
      <c r="CI26" s="133">
        <v>153.91999999999999</v>
      </c>
      <c r="CJ26" s="133">
        <v>136.49</v>
      </c>
      <c r="CK26" s="133">
        <v>142.68</v>
      </c>
      <c r="CL26" s="133">
        <v>138.33000000000001</v>
      </c>
      <c r="CM26" s="133">
        <v>133.31</v>
      </c>
      <c r="CN26" s="133">
        <v>135.46</v>
      </c>
      <c r="CO26" s="133">
        <v>123.57</v>
      </c>
      <c r="CP26" s="133">
        <v>114.68</v>
      </c>
      <c r="CQ26" s="133">
        <v>121.33</v>
      </c>
      <c r="CR26" s="133">
        <v>112.48</v>
      </c>
      <c r="CS26" s="133">
        <v>97.48</v>
      </c>
      <c r="CT26" s="133">
        <v>102.75</v>
      </c>
      <c r="CU26" s="133">
        <v>99.27</v>
      </c>
      <c r="CV26" s="133">
        <v>103.5</v>
      </c>
      <c r="CW26" s="133">
        <v>106.54</v>
      </c>
      <c r="CX26" s="133">
        <v>116.26</v>
      </c>
      <c r="CY26" s="133">
        <v>112.45</v>
      </c>
      <c r="CZ26" s="133">
        <v>133.25</v>
      </c>
      <c r="DA26" s="133">
        <v>131.66</v>
      </c>
      <c r="DB26" s="133">
        <v>121.32</v>
      </c>
      <c r="DC26" s="133">
        <v>118.86</v>
      </c>
      <c r="DD26" s="133">
        <v>132.75</v>
      </c>
      <c r="DE26" s="133">
        <v>116.87</v>
      </c>
      <c r="DF26" s="133">
        <v>128.91999999999999</v>
      </c>
      <c r="DG26" s="133">
        <v>143.80000000000001</v>
      </c>
      <c r="DH26" s="133">
        <v>114.81</v>
      </c>
      <c r="DI26" s="133">
        <v>97.72</v>
      </c>
      <c r="DJ26" s="133">
        <v>100.91</v>
      </c>
      <c r="DK26" s="133">
        <v>121.29</v>
      </c>
      <c r="DL26" s="133">
        <v>114.58</v>
      </c>
      <c r="DM26" s="133">
        <v>119.76</v>
      </c>
      <c r="DN26" s="133">
        <v>119.87</v>
      </c>
      <c r="DO26" s="133">
        <v>122.92</v>
      </c>
      <c r="DP26" s="133">
        <v>133.21</v>
      </c>
      <c r="DQ26" s="133">
        <v>147.02000000000001</v>
      </c>
      <c r="DR26" s="133">
        <v>173.93</v>
      </c>
      <c r="DS26" s="133">
        <v>189.91</v>
      </c>
      <c r="DT26" s="133">
        <v>195.53</v>
      </c>
      <c r="DU26" s="133">
        <v>189.42</v>
      </c>
      <c r="DV26" s="133">
        <v>198.9</v>
      </c>
      <c r="DW26" s="133">
        <v>186.5</v>
      </c>
      <c r="DX26" s="133">
        <v>209.19</v>
      </c>
    </row>
    <row r="27" spans="1:128" s="105" customFormat="1">
      <c r="A27" s="119" t="s">
        <v>81</v>
      </c>
      <c r="B27" s="133">
        <v>2.8</v>
      </c>
      <c r="C27" s="133">
        <v>2.09</v>
      </c>
      <c r="D27" s="133">
        <v>1.82</v>
      </c>
      <c r="E27" s="133">
        <v>1.71</v>
      </c>
      <c r="F27" s="133">
        <v>1.32</v>
      </c>
      <c r="G27" s="133">
        <v>1.5</v>
      </c>
      <c r="H27" s="133">
        <v>1.25</v>
      </c>
      <c r="I27" s="133">
        <v>1.66</v>
      </c>
      <c r="J27" s="133">
        <v>1.04</v>
      </c>
      <c r="K27" s="133">
        <v>0.9</v>
      </c>
      <c r="L27" s="133">
        <v>0.99</v>
      </c>
      <c r="M27" s="133">
        <v>2.02</v>
      </c>
      <c r="N27" s="133">
        <v>1.06</v>
      </c>
      <c r="O27" s="133">
        <v>1.02</v>
      </c>
      <c r="P27" s="133">
        <v>1.05</v>
      </c>
      <c r="Q27" s="133">
        <v>1.34</v>
      </c>
      <c r="R27" s="133">
        <v>1.17</v>
      </c>
      <c r="S27" s="133">
        <v>0.64</v>
      </c>
      <c r="T27" s="133">
        <v>0.98</v>
      </c>
      <c r="U27" s="133">
        <v>1.1299999999999999</v>
      </c>
      <c r="V27" s="133">
        <v>1.59</v>
      </c>
      <c r="W27" s="133">
        <v>1.26</v>
      </c>
      <c r="X27" s="133">
        <v>1.43</v>
      </c>
      <c r="Y27" s="133">
        <v>1.66</v>
      </c>
      <c r="Z27" s="133">
        <v>2.2200000000000002</v>
      </c>
      <c r="AA27" s="133">
        <v>2.46</v>
      </c>
      <c r="AB27" s="133">
        <v>2.09</v>
      </c>
      <c r="AC27" s="133">
        <v>2.09</v>
      </c>
      <c r="AD27" s="133">
        <v>2.5099999999999998</v>
      </c>
      <c r="AE27" s="133">
        <v>2.36</v>
      </c>
      <c r="AF27" s="133">
        <v>2.2400000000000002</v>
      </c>
      <c r="AG27" s="133">
        <v>2.48</v>
      </c>
      <c r="AH27" s="133">
        <v>2.5299999999999998</v>
      </c>
      <c r="AI27" s="133">
        <v>3.76</v>
      </c>
      <c r="AJ27" s="133">
        <v>4.25</v>
      </c>
      <c r="AK27" s="133">
        <v>4.96</v>
      </c>
      <c r="AL27" s="133">
        <v>6.14</v>
      </c>
      <c r="AM27" s="133">
        <v>5.16</v>
      </c>
      <c r="AN27" s="133">
        <v>4.99</v>
      </c>
      <c r="AO27" s="133">
        <v>4.79</v>
      </c>
      <c r="AP27" s="133">
        <v>4.76</v>
      </c>
      <c r="AQ27" s="133">
        <v>4.3099999999999996</v>
      </c>
      <c r="AR27" s="133">
        <v>4.17</v>
      </c>
      <c r="AS27" s="133">
        <v>4.59</v>
      </c>
      <c r="AT27" s="133">
        <v>4.21</v>
      </c>
      <c r="AU27" s="133">
        <v>4.43</v>
      </c>
      <c r="AV27" s="133">
        <v>4.6399999999999997</v>
      </c>
      <c r="AW27" s="133">
        <v>3.98</v>
      </c>
      <c r="AX27" s="133">
        <v>3.88</v>
      </c>
      <c r="AY27" s="133">
        <v>4.24</v>
      </c>
      <c r="AZ27" s="133">
        <v>4.84</v>
      </c>
      <c r="BA27" s="133">
        <v>4.43</v>
      </c>
      <c r="BB27" s="133">
        <v>4.04</v>
      </c>
      <c r="BC27" s="133">
        <v>3.58</v>
      </c>
      <c r="BD27" s="133">
        <v>3.68</v>
      </c>
      <c r="BE27" s="133">
        <v>4.3899999999999997</v>
      </c>
      <c r="BF27" s="133">
        <v>3.29</v>
      </c>
      <c r="BG27" s="133">
        <v>3.14</v>
      </c>
      <c r="BH27" s="133">
        <v>2.73</v>
      </c>
      <c r="BI27" s="133">
        <v>3.22</v>
      </c>
      <c r="BJ27" s="133">
        <v>3.61</v>
      </c>
      <c r="BK27" s="133">
        <v>3.6</v>
      </c>
      <c r="BL27" s="133">
        <v>3.54</v>
      </c>
      <c r="BM27" s="133">
        <v>4.2</v>
      </c>
      <c r="BN27" s="133">
        <v>4.55</v>
      </c>
      <c r="BO27" s="133">
        <v>4.0999999999999996</v>
      </c>
      <c r="BP27" s="133">
        <v>3.79</v>
      </c>
      <c r="BQ27" s="133">
        <v>3.36</v>
      </c>
      <c r="BR27" s="133">
        <v>3.39</v>
      </c>
      <c r="BS27" s="133">
        <v>2.2599999999999998</v>
      </c>
      <c r="BT27" s="133">
        <v>3.13</v>
      </c>
      <c r="BU27" s="133">
        <v>3.2</v>
      </c>
      <c r="BV27" s="133">
        <v>3.68</v>
      </c>
      <c r="BW27" s="133">
        <v>3.37</v>
      </c>
      <c r="BX27" s="133">
        <v>3.63</v>
      </c>
      <c r="BY27" s="133">
        <v>3.63</v>
      </c>
      <c r="BZ27" s="133">
        <v>4.18</v>
      </c>
      <c r="CA27" s="133">
        <v>4.05</v>
      </c>
      <c r="CB27" s="133">
        <v>4.3899999999999997</v>
      </c>
      <c r="CC27" s="133">
        <v>4.66</v>
      </c>
      <c r="CD27" s="133">
        <v>5.56</v>
      </c>
      <c r="CE27" s="133">
        <v>6.45</v>
      </c>
      <c r="CF27" s="133">
        <v>6.45</v>
      </c>
      <c r="CG27" s="133">
        <v>5.82</v>
      </c>
      <c r="CH27" s="133">
        <v>5.84</v>
      </c>
      <c r="CI27" s="133">
        <v>6.79</v>
      </c>
      <c r="CJ27" s="133">
        <v>6.47</v>
      </c>
      <c r="CK27" s="133">
        <v>6.43</v>
      </c>
      <c r="CL27" s="133">
        <v>6.55</v>
      </c>
      <c r="CM27" s="133">
        <v>5.8</v>
      </c>
      <c r="CN27" s="133">
        <v>6.3</v>
      </c>
      <c r="CO27" s="133">
        <v>6.33</v>
      </c>
      <c r="CP27" s="133">
        <v>6.09</v>
      </c>
      <c r="CQ27" s="133">
        <v>5.94</v>
      </c>
      <c r="CR27" s="133">
        <v>5.39</v>
      </c>
      <c r="CS27" s="133">
        <v>5.75</v>
      </c>
      <c r="CT27" s="133">
        <v>5.4</v>
      </c>
      <c r="CU27" s="133">
        <v>5.54</v>
      </c>
      <c r="CV27" s="133">
        <v>4.9000000000000004</v>
      </c>
      <c r="CW27" s="133">
        <v>6.37</v>
      </c>
      <c r="CX27" s="133">
        <v>6.88</v>
      </c>
      <c r="CY27" s="133">
        <v>6.39</v>
      </c>
      <c r="CZ27" s="133">
        <v>6.33</v>
      </c>
      <c r="DA27" s="133">
        <v>6.13</v>
      </c>
      <c r="DB27" s="133">
        <v>6.32</v>
      </c>
      <c r="DC27" s="133">
        <v>7.17</v>
      </c>
      <c r="DD27" s="133">
        <v>7.89</v>
      </c>
      <c r="DE27" s="133">
        <v>6.75</v>
      </c>
      <c r="DF27" s="133">
        <v>7.27</v>
      </c>
      <c r="DG27" s="133">
        <v>8.5399999999999991</v>
      </c>
      <c r="DH27" s="133">
        <v>8.0500000000000007</v>
      </c>
      <c r="DI27" s="133">
        <v>7.99</v>
      </c>
      <c r="DJ27" s="133">
        <v>8.39</v>
      </c>
      <c r="DK27" s="133">
        <v>7.58</v>
      </c>
      <c r="DL27" s="133">
        <v>10.36</v>
      </c>
      <c r="DM27" s="133">
        <v>9.81</v>
      </c>
      <c r="DN27" s="133">
        <v>8.77</v>
      </c>
      <c r="DO27" s="133">
        <v>8.66</v>
      </c>
      <c r="DP27" s="133">
        <v>8.49</v>
      </c>
      <c r="DQ27" s="133">
        <v>8.81</v>
      </c>
      <c r="DR27" s="133">
        <v>8.4700000000000006</v>
      </c>
      <c r="DS27" s="133">
        <v>7.83</v>
      </c>
      <c r="DT27" s="133">
        <v>8.2899999999999991</v>
      </c>
      <c r="DU27" s="133">
        <v>8.23</v>
      </c>
      <c r="DV27" s="133">
        <v>7.33</v>
      </c>
      <c r="DW27" s="133">
        <v>7.22</v>
      </c>
      <c r="DX27" s="133">
        <v>5.92</v>
      </c>
    </row>
    <row r="28" spans="1:128" s="105" customFormat="1">
      <c r="A28" s="119" t="s">
        <v>82</v>
      </c>
      <c r="B28" s="133">
        <v>28.25</v>
      </c>
      <c r="C28" s="133">
        <v>28.45</v>
      </c>
      <c r="D28" s="133">
        <v>30</v>
      </c>
      <c r="E28" s="133">
        <v>31.69</v>
      </c>
      <c r="F28" s="133">
        <v>25.71</v>
      </c>
      <c r="G28" s="133">
        <v>25.28</v>
      </c>
      <c r="H28" s="133">
        <v>22.85</v>
      </c>
      <c r="I28" s="133">
        <v>26.08</v>
      </c>
      <c r="J28" s="133">
        <v>22.71</v>
      </c>
      <c r="K28" s="133">
        <v>22.29</v>
      </c>
      <c r="L28" s="133">
        <v>25.33</v>
      </c>
      <c r="M28" s="133">
        <v>24.7</v>
      </c>
      <c r="N28" s="133">
        <v>24.16</v>
      </c>
      <c r="O28" s="133">
        <v>27.86</v>
      </c>
      <c r="P28" s="133">
        <v>25.58</v>
      </c>
      <c r="Q28" s="133">
        <v>26.73</v>
      </c>
      <c r="R28" s="133">
        <v>25.22</v>
      </c>
      <c r="S28" s="133">
        <v>25.17</v>
      </c>
      <c r="T28" s="133">
        <v>23.79</v>
      </c>
      <c r="U28" s="133">
        <v>20.92</v>
      </c>
      <c r="V28" s="133">
        <v>21.39</v>
      </c>
      <c r="W28" s="133">
        <v>24.79</v>
      </c>
      <c r="X28" s="133">
        <v>19.739999999999998</v>
      </c>
      <c r="Y28" s="133">
        <v>20.64</v>
      </c>
      <c r="Z28" s="133">
        <v>19.46</v>
      </c>
      <c r="AA28" s="133">
        <v>15.62</v>
      </c>
      <c r="AB28" s="133">
        <v>16.940000000000001</v>
      </c>
      <c r="AC28" s="133">
        <v>14.86</v>
      </c>
      <c r="AD28" s="133">
        <v>16.22</v>
      </c>
      <c r="AE28" s="133">
        <v>14.61</v>
      </c>
      <c r="AF28" s="133">
        <v>15.14</v>
      </c>
      <c r="AG28" s="133">
        <v>15.63</v>
      </c>
      <c r="AH28" s="133">
        <v>16.77</v>
      </c>
      <c r="AI28" s="133">
        <v>23.7</v>
      </c>
      <c r="AJ28" s="133">
        <v>19.72</v>
      </c>
      <c r="AK28" s="133">
        <v>20.9</v>
      </c>
      <c r="AL28" s="133">
        <v>16.04</v>
      </c>
      <c r="AM28" s="133">
        <v>17.98</v>
      </c>
      <c r="AN28" s="133">
        <v>22.38</v>
      </c>
      <c r="AO28" s="133">
        <v>19.100000000000001</v>
      </c>
      <c r="AP28" s="133">
        <v>16.59</v>
      </c>
      <c r="AQ28" s="133">
        <v>20.76</v>
      </c>
      <c r="AR28" s="133">
        <v>18.73</v>
      </c>
      <c r="AS28" s="133">
        <v>20.100000000000001</v>
      </c>
      <c r="AT28" s="133">
        <v>17.75</v>
      </c>
      <c r="AU28" s="133">
        <v>17.329999999999998</v>
      </c>
      <c r="AV28" s="133">
        <v>15.83</v>
      </c>
      <c r="AW28" s="133">
        <v>16.91</v>
      </c>
      <c r="AX28" s="133">
        <v>16.68</v>
      </c>
      <c r="AY28" s="133">
        <v>13</v>
      </c>
      <c r="AZ28" s="133">
        <v>15.63</v>
      </c>
      <c r="BA28" s="133">
        <v>12.72</v>
      </c>
      <c r="BB28" s="133">
        <v>14.76</v>
      </c>
      <c r="BC28" s="133">
        <v>13.57</v>
      </c>
      <c r="BD28" s="133">
        <v>10.87</v>
      </c>
      <c r="BE28" s="133">
        <v>10.55</v>
      </c>
      <c r="BF28" s="133">
        <v>11.15</v>
      </c>
      <c r="BG28" s="133">
        <v>13.45</v>
      </c>
      <c r="BH28" s="133">
        <v>12.21</v>
      </c>
      <c r="BI28" s="133">
        <v>14.62</v>
      </c>
      <c r="BJ28" s="133">
        <v>12.84</v>
      </c>
      <c r="BK28" s="133">
        <v>12.74</v>
      </c>
      <c r="BL28" s="133">
        <v>13.49</v>
      </c>
      <c r="BM28" s="133">
        <v>14.54</v>
      </c>
      <c r="BN28" s="133">
        <v>13.57</v>
      </c>
      <c r="BO28" s="133">
        <v>13.78</v>
      </c>
      <c r="BP28" s="133">
        <v>8.6199999999999992</v>
      </c>
      <c r="BQ28" s="133">
        <v>10.02</v>
      </c>
      <c r="BR28" s="133">
        <v>13.01</v>
      </c>
      <c r="BS28" s="133">
        <v>11.34</v>
      </c>
      <c r="BT28" s="133">
        <v>14.65</v>
      </c>
      <c r="BU28" s="133">
        <v>13.22</v>
      </c>
      <c r="BV28" s="133">
        <v>10.15</v>
      </c>
      <c r="BW28" s="133">
        <v>12.93</v>
      </c>
      <c r="BX28" s="133">
        <v>13.11</v>
      </c>
      <c r="BY28" s="133">
        <v>9.89</v>
      </c>
      <c r="BZ28" s="133">
        <v>11.02</v>
      </c>
      <c r="CA28" s="133">
        <v>14.06</v>
      </c>
      <c r="CB28" s="133">
        <v>14.05</v>
      </c>
      <c r="CC28" s="133">
        <v>11.79</v>
      </c>
      <c r="CD28" s="133">
        <v>13.78</v>
      </c>
      <c r="CE28" s="133">
        <v>14.9</v>
      </c>
      <c r="CF28" s="133">
        <v>14.9</v>
      </c>
      <c r="CG28" s="133">
        <v>16.600000000000001</v>
      </c>
      <c r="CH28" s="133">
        <v>10.27</v>
      </c>
      <c r="CI28" s="133">
        <v>16.68</v>
      </c>
      <c r="CJ28" s="133">
        <v>15.19</v>
      </c>
      <c r="CK28" s="133">
        <v>10.48</v>
      </c>
      <c r="CL28" s="133">
        <v>12.59</v>
      </c>
      <c r="CM28" s="133">
        <v>15.61</v>
      </c>
      <c r="CN28" s="133">
        <v>10.24</v>
      </c>
      <c r="CO28" s="133">
        <v>10.96</v>
      </c>
      <c r="CP28" s="133">
        <v>17.579999999999998</v>
      </c>
      <c r="CQ28" s="133">
        <v>17.21</v>
      </c>
      <c r="CR28" s="133">
        <v>15.2</v>
      </c>
      <c r="CS28" s="133">
        <v>13.6</v>
      </c>
      <c r="CT28" s="133">
        <v>14.84</v>
      </c>
      <c r="CU28" s="133">
        <v>16.350000000000001</v>
      </c>
      <c r="CV28" s="133">
        <v>17.420000000000002</v>
      </c>
      <c r="CW28" s="133">
        <v>14.22</v>
      </c>
      <c r="CX28" s="133">
        <v>15.17</v>
      </c>
      <c r="CY28" s="133">
        <v>13.34</v>
      </c>
      <c r="CZ28" s="133">
        <v>14.27</v>
      </c>
      <c r="DA28" s="133">
        <v>14.47</v>
      </c>
      <c r="DB28" s="133">
        <v>17.260000000000002</v>
      </c>
      <c r="DC28" s="133">
        <v>12.86</v>
      </c>
      <c r="DD28" s="133">
        <v>18.190000000000001</v>
      </c>
      <c r="DE28" s="133">
        <v>12</v>
      </c>
      <c r="DF28" s="133">
        <v>13.2</v>
      </c>
      <c r="DG28" s="133">
        <v>12.83</v>
      </c>
      <c r="DH28" s="133">
        <v>14.72</v>
      </c>
      <c r="DI28" s="133">
        <v>17.04</v>
      </c>
      <c r="DJ28" s="133">
        <v>12.12</v>
      </c>
      <c r="DK28" s="133">
        <v>11.98</v>
      </c>
      <c r="DL28" s="133">
        <v>12.09</v>
      </c>
      <c r="DM28" s="133">
        <v>11.44</v>
      </c>
      <c r="DN28" s="133">
        <v>14.52</v>
      </c>
      <c r="DO28" s="133">
        <v>12.89</v>
      </c>
      <c r="DP28" s="133">
        <v>10.16</v>
      </c>
      <c r="DQ28" s="133">
        <v>13.53</v>
      </c>
      <c r="DR28" s="133">
        <v>15.12</v>
      </c>
      <c r="DS28" s="133">
        <v>10.28</v>
      </c>
      <c r="DT28" s="133">
        <v>13.05</v>
      </c>
      <c r="DU28" s="133">
        <v>12.95</v>
      </c>
      <c r="DV28" s="133">
        <v>11.69</v>
      </c>
      <c r="DW28" s="133">
        <v>12.4</v>
      </c>
      <c r="DX28" s="133">
        <v>16.25</v>
      </c>
    </row>
    <row r="29" spans="1:128" s="105" customFormat="1">
      <c r="A29" s="119" t="s">
        <v>83</v>
      </c>
      <c r="B29" s="133">
        <v>13.16</v>
      </c>
      <c r="C29" s="133">
        <v>12.19</v>
      </c>
      <c r="D29" s="133">
        <v>12.36</v>
      </c>
      <c r="E29" s="133">
        <v>11.48</v>
      </c>
      <c r="F29" s="133">
        <v>11.82</v>
      </c>
      <c r="G29" s="133">
        <v>13.25</v>
      </c>
      <c r="H29" s="133">
        <v>12.93</v>
      </c>
      <c r="I29" s="133">
        <v>14.78</v>
      </c>
      <c r="J29" s="133">
        <v>11.46</v>
      </c>
      <c r="K29" s="133">
        <v>14.85</v>
      </c>
      <c r="L29" s="133">
        <v>14.87</v>
      </c>
      <c r="M29" s="133">
        <v>14.51</v>
      </c>
      <c r="N29" s="133">
        <v>14.22</v>
      </c>
      <c r="O29" s="133">
        <v>13.05</v>
      </c>
      <c r="P29" s="133">
        <v>14.2</v>
      </c>
      <c r="Q29" s="133">
        <v>14.4</v>
      </c>
      <c r="R29" s="133">
        <v>17.05</v>
      </c>
      <c r="S29" s="133">
        <v>16.28</v>
      </c>
      <c r="T29" s="133">
        <v>18.850000000000001</v>
      </c>
      <c r="U29" s="133">
        <v>20.6</v>
      </c>
      <c r="V29" s="133">
        <v>20.65</v>
      </c>
      <c r="W29" s="133">
        <v>19.309999999999999</v>
      </c>
      <c r="X29" s="133">
        <v>20.3</v>
      </c>
      <c r="Y29" s="133">
        <v>19.86</v>
      </c>
      <c r="Z29" s="133">
        <v>18.600000000000001</v>
      </c>
      <c r="AA29" s="133">
        <v>17.93</v>
      </c>
      <c r="AB29" s="133">
        <v>17.829999999999998</v>
      </c>
      <c r="AC29" s="133">
        <v>18.71</v>
      </c>
      <c r="AD29" s="133">
        <v>17.079999999999998</v>
      </c>
      <c r="AE29" s="133">
        <v>16.71</v>
      </c>
      <c r="AF29" s="133">
        <v>14.04</v>
      </c>
      <c r="AG29" s="133">
        <v>15.07</v>
      </c>
      <c r="AH29" s="133">
        <v>13.84</v>
      </c>
      <c r="AI29" s="133">
        <v>13.38</v>
      </c>
      <c r="AJ29" s="133">
        <v>12.7</v>
      </c>
      <c r="AK29" s="133">
        <v>12.93</v>
      </c>
      <c r="AL29" s="133">
        <v>12.87</v>
      </c>
      <c r="AM29" s="133">
        <v>12.75</v>
      </c>
      <c r="AN29" s="133">
        <v>14.04</v>
      </c>
      <c r="AO29" s="133">
        <v>12.68</v>
      </c>
      <c r="AP29" s="133">
        <v>13.15</v>
      </c>
      <c r="AQ29" s="133">
        <v>13.41</v>
      </c>
      <c r="AR29" s="133">
        <v>13.89</v>
      </c>
      <c r="AS29" s="133">
        <v>13.1</v>
      </c>
      <c r="AT29" s="133">
        <v>12.79</v>
      </c>
      <c r="AU29" s="133">
        <v>12.88</v>
      </c>
      <c r="AV29" s="133">
        <v>13.91</v>
      </c>
      <c r="AW29" s="133">
        <v>14.79</v>
      </c>
      <c r="AX29" s="133">
        <v>15.35</v>
      </c>
      <c r="AY29" s="133">
        <v>14.05</v>
      </c>
      <c r="AZ29" s="133">
        <v>13.94</v>
      </c>
      <c r="BA29" s="133">
        <v>13.97</v>
      </c>
      <c r="BB29" s="133">
        <v>15.4</v>
      </c>
      <c r="BC29" s="133">
        <v>13.46</v>
      </c>
      <c r="BD29" s="133">
        <v>11.87</v>
      </c>
      <c r="BE29" s="133">
        <v>11.14</v>
      </c>
      <c r="BF29" s="133">
        <v>10.86</v>
      </c>
      <c r="BG29" s="133">
        <v>10.61</v>
      </c>
      <c r="BH29" s="133">
        <v>10.5</v>
      </c>
      <c r="BI29" s="133">
        <v>9.9499999999999993</v>
      </c>
      <c r="BJ29" s="133">
        <v>8.58</v>
      </c>
      <c r="BK29" s="133">
        <v>8.7200000000000006</v>
      </c>
      <c r="BL29" s="133">
        <v>10.85</v>
      </c>
      <c r="BM29" s="133">
        <v>10.71</v>
      </c>
      <c r="BN29" s="133">
        <v>10.76</v>
      </c>
      <c r="BO29" s="133">
        <v>12.17</v>
      </c>
      <c r="BP29" s="133">
        <v>13.24</v>
      </c>
      <c r="BQ29" s="133">
        <v>14.61</v>
      </c>
      <c r="BR29" s="133">
        <v>12.15</v>
      </c>
      <c r="BS29" s="133">
        <v>14.46</v>
      </c>
      <c r="BT29" s="133">
        <v>15.26</v>
      </c>
      <c r="BU29" s="133">
        <v>16.68</v>
      </c>
      <c r="BV29" s="133">
        <v>13.83</v>
      </c>
      <c r="BW29" s="133">
        <v>16.14</v>
      </c>
      <c r="BX29" s="133">
        <v>16.04</v>
      </c>
      <c r="BY29" s="133">
        <v>17.39</v>
      </c>
      <c r="BZ29" s="133">
        <v>16.04</v>
      </c>
      <c r="CA29" s="133">
        <v>18.25</v>
      </c>
      <c r="CB29" s="133">
        <v>16.57</v>
      </c>
      <c r="CC29" s="133">
        <v>16.559999999999999</v>
      </c>
      <c r="CD29" s="133">
        <v>17.41</v>
      </c>
      <c r="CE29" s="133">
        <v>11.61</v>
      </c>
      <c r="CF29" s="133">
        <v>11.61</v>
      </c>
      <c r="CG29" s="133">
        <v>13.21</v>
      </c>
      <c r="CH29" s="133">
        <v>16.88</v>
      </c>
      <c r="CI29" s="133">
        <v>14.5</v>
      </c>
      <c r="CJ29" s="133">
        <v>14.9</v>
      </c>
      <c r="CK29" s="133">
        <v>20.56</v>
      </c>
      <c r="CL29" s="133">
        <v>18.48</v>
      </c>
      <c r="CM29" s="133">
        <v>20.79</v>
      </c>
      <c r="CN29" s="133">
        <v>18.48</v>
      </c>
      <c r="CO29" s="133">
        <v>19.13</v>
      </c>
      <c r="CP29" s="133">
        <v>19.97</v>
      </c>
      <c r="CQ29" s="133">
        <v>18.350000000000001</v>
      </c>
      <c r="CR29" s="133">
        <v>18.329999999999998</v>
      </c>
      <c r="CS29" s="133">
        <v>19.45</v>
      </c>
      <c r="CT29" s="133">
        <v>18.13</v>
      </c>
      <c r="CU29" s="133">
        <v>18.8</v>
      </c>
      <c r="CV29" s="133">
        <v>15.27</v>
      </c>
      <c r="CW29" s="133">
        <v>15.31</v>
      </c>
      <c r="CX29" s="133">
        <v>10.73</v>
      </c>
      <c r="CY29" s="133">
        <v>15.59</v>
      </c>
      <c r="CZ29" s="133">
        <v>13.58</v>
      </c>
      <c r="DA29" s="133">
        <v>11.42</v>
      </c>
      <c r="DB29" s="133">
        <v>13.7</v>
      </c>
      <c r="DC29" s="133">
        <v>15</v>
      </c>
      <c r="DD29" s="133">
        <v>17.18</v>
      </c>
      <c r="DE29" s="133">
        <v>17.71</v>
      </c>
      <c r="DF29" s="133">
        <v>17.190000000000001</v>
      </c>
      <c r="DG29" s="133">
        <v>16.84</v>
      </c>
      <c r="DH29" s="133">
        <v>19.850000000000001</v>
      </c>
      <c r="DI29" s="133">
        <v>18.13</v>
      </c>
      <c r="DJ29" s="133">
        <v>18.309999999999999</v>
      </c>
      <c r="DK29" s="133">
        <v>16.07</v>
      </c>
      <c r="DL29" s="133">
        <v>16.079999999999998</v>
      </c>
      <c r="DM29" s="133">
        <v>14.23</v>
      </c>
      <c r="DN29" s="133">
        <v>14.06</v>
      </c>
      <c r="DO29" s="133">
        <v>13.41</v>
      </c>
      <c r="DP29" s="133">
        <v>13.29</v>
      </c>
      <c r="DQ29" s="133">
        <v>11.93</v>
      </c>
      <c r="DR29" s="133">
        <v>9.74</v>
      </c>
      <c r="DS29" s="133">
        <v>9.2899999999999991</v>
      </c>
      <c r="DT29" s="133">
        <v>8.89</v>
      </c>
      <c r="DU29" s="133">
        <v>9.91</v>
      </c>
      <c r="DV29" s="133">
        <v>10.31</v>
      </c>
      <c r="DW29" s="133">
        <v>9.56</v>
      </c>
      <c r="DX29" s="133">
        <v>9.14</v>
      </c>
    </row>
    <row r="30" spans="1:128" s="105" customFormat="1">
      <c r="A30" s="119" t="s">
        <v>4</v>
      </c>
      <c r="B30" s="133">
        <v>0.4</v>
      </c>
      <c r="C30" s="133">
        <v>0.36</v>
      </c>
      <c r="D30" s="133">
        <v>0.22</v>
      </c>
      <c r="E30" s="133">
        <v>0.34</v>
      </c>
      <c r="F30" s="133">
        <v>0.4</v>
      </c>
      <c r="G30" s="133">
        <v>0.4</v>
      </c>
      <c r="H30" s="133">
        <v>0.48</v>
      </c>
      <c r="I30" s="133">
        <v>0.16</v>
      </c>
      <c r="J30" s="133"/>
      <c r="K30" s="133">
        <v>0.24</v>
      </c>
      <c r="L30" s="133">
        <v>0.34</v>
      </c>
      <c r="M30" s="133">
        <v>0.15</v>
      </c>
      <c r="N30" s="133">
        <v>0.28999999999999998</v>
      </c>
      <c r="O30" s="133">
        <v>0.19</v>
      </c>
      <c r="P30" s="133">
        <v>0.14000000000000001</v>
      </c>
      <c r="Q30" s="133">
        <v>0.23</v>
      </c>
      <c r="R30" s="133">
        <v>0.39</v>
      </c>
      <c r="S30" s="133">
        <v>0.27</v>
      </c>
      <c r="T30" s="133">
        <v>0.18</v>
      </c>
      <c r="U30" s="133">
        <v>0.13</v>
      </c>
      <c r="V30" s="133">
        <v>0.27</v>
      </c>
      <c r="W30" s="133">
        <v>0.21</v>
      </c>
      <c r="X30" s="133">
        <v>0.04</v>
      </c>
      <c r="Y30" s="133">
        <v>0.02</v>
      </c>
      <c r="Z30" s="133">
        <v>0.1</v>
      </c>
      <c r="AA30" s="133">
        <v>0.08</v>
      </c>
      <c r="AB30" s="133">
        <v>0.16</v>
      </c>
      <c r="AC30" s="133">
        <v>0.09</v>
      </c>
      <c r="AD30" s="133">
        <v>0.06</v>
      </c>
      <c r="AE30" s="133">
        <v>0.06</v>
      </c>
      <c r="AF30" s="133">
        <v>0.08</v>
      </c>
      <c r="AG30" s="133">
        <v>0.08</v>
      </c>
      <c r="AH30" s="133">
        <v>0.19</v>
      </c>
      <c r="AI30" s="133">
        <v>0.16</v>
      </c>
      <c r="AJ30" s="133">
        <v>0.08</v>
      </c>
      <c r="AK30" s="133">
        <v>7.0000000000000007E-2</v>
      </c>
      <c r="AL30" s="133">
        <v>0.08</v>
      </c>
      <c r="AM30" s="133">
        <v>0.39</v>
      </c>
      <c r="AN30" s="133">
        <v>0.2</v>
      </c>
      <c r="AO30" s="133">
        <v>0.09</v>
      </c>
      <c r="AP30" s="133">
        <v>0.06</v>
      </c>
      <c r="AQ30" s="133">
        <v>0.01</v>
      </c>
      <c r="AR30" s="133">
        <v>0.08</v>
      </c>
      <c r="AS30" s="133">
        <v>0.01</v>
      </c>
      <c r="AT30" s="133">
        <v>0.02</v>
      </c>
      <c r="AU30" s="133">
        <v>0.02</v>
      </c>
      <c r="AV30" s="133">
        <v>0.02</v>
      </c>
      <c r="AW30" s="133">
        <v>0.04</v>
      </c>
      <c r="AX30" s="133">
        <v>0.02</v>
      </c>
      <c r="AY30" s="133">
        <v>0.02</v>
      </c>
      <c r="AZ30" s="133">
        <v>0.02</v>
      </c>
      <c r="BA30" s="133">
        <v>0.03</v>
      </c>
      <c r="BB30" s="133">
        <v>0.03</v>
      </c>
      <c r="BC30" s="133">
        <v>0.22</v>
      </c>
      <c r="BD30" s="133">
        <v>0.35</v>
      </c>
      <c r="BE30" s="133">
        <v>0.11</v>
      </c>
      <c r="BF30" s="133">
        <v>0.42</v>
      </c>
      <c r="BG30" s="133">
        <v>0.08</v>
      </c>
      <c r="BH30" s="133">
        <v>0.11</v>
      </c>
      <c r="BI30" s="133">
        <v>0.15</v>
      </c>
      <c r="BJ30" s="133"/>
      <c r="BK30" s="133"/>
      <c r="BL30" s="133">
        <v>0.02</v>
      </c>
      <c r="BM30" s="133"/>
      <c r="BN30" s="133">
        <v>0.01</v>
      </c>
      <c r="BO30" s="133">
        <v>0.02</v>
      </c>
      <c r="BP30" s="133">
        <v>0.09</v>
      </c>
      <c r="BQ30" s="133"/>
      <c r="BR30" s="133"/>
      <c r="BS30" s="133">
        <v>0.08</v>
      </c>
      <c r="BT30" s="133">
        <v>0.02</v>
      </c>
      <c r="BU30" s="133">
        <v>1.3</v>
      </c>
      <c r="BV30" s="133">
        <v>0.38</v>
      </c>
      <c r="BW30" s="133"/>
      <c r="BX30" s="133"/>
      <c r="BY30" s="133"/>
      <c r="BZ30" s="133"/>
      <c r="CA30" s="133"/>
      <c r="CB30" s="133"/>
      <c r="CC30" s="133"/>
      <c r="CD30" s="133"/>
      <c r="CE30" s="133"/>
      <c r="CF30" s="133"/>
      <c r="CG30" s="133">
        <v>0.83</v>
      </c>
      <c r="CH30" s="133"/>
      <c r="CI30" s="133"/>
      <c r="CJ30" s="133"/>
      <c r="CK30" s="133"/>
      <c r="CL30" s="133"/>
      <c r="CM30" s="133"/>
      <c r="CN30" s="133"/>
      <c r="CO30" s="133"/>
      <c r="CP30" s="133"/>
      <c r="CQ30" s="133"/>
      <c r="CR30" s="133"/>
      <c r="CS30" s="133"/>
      <c r="CT30" s="133"/>
      <c r="CU30" s="133"/>
      <c r="CV30" s="133"/>
      <c r="CW30" s="133"/>
      <c r="CX30" s="133"/>
      <c r="CY30" s="133"/>
      <c r="CZ30" s="133"/>
      <c r="DA30" s="133"/>
      <c r="DB30" s="133"/>
      <c r="DC30" s="133"/>
      <c r="DD30" s="133"/>
      <c r="DE30" s="133"/>
      <c r="DF30" s="133"/>
      <c r="DG30" s="133"/>
      <c r="DH30" s="133"/>
      <c r="DI30" s="133"/>
      <c r="DJ30" s="133"/>
      <c r="DK30" s="133"/>
      <c r="DL30" s="133"/>
      <c r="DM30" s="133"/>
      <c r="DN30" s="133"/>
      <c r="DO30" s="133"/>
      <c r="DP30" s="133"/>
      <c r="DQ30" s="133"/>
      <c r="DR30" s="133"/>
      <c r="DS30" s="133"/>
      <c r="DT30" s="133"/>
      <c r="DU30" s="133"/>
      <c r="DV30" s="133"/>
      <c r="DW30" s="133"/>
      <c r="DX30" s="133"/>
    </row>
    <row r="31" spans="1:128" s="105" customFormat="1">
      <c r="A31" s="119" t="s">
        <v>84</v>
      </c>
      <c r="B31" s="133">
        <v>2.66</v>
      </c>
      <c r="C31" s="133">
        <v>2.7</v>
      </c>
      <c r="D31" s="133">
        <v>3.7</v>
      </c>
      <c r="E31" s="133">
        <v>3.79</v>
      </c>
      <c r="F31" s="133">
        <v>4.1399999999999997</v>
      </c>
      <c r="G31" s="133">
        <v>4.1500000000000004</v>
      </c>
      <c r="H31" s="133">
        <v>4.7699999999999996</v>
      </c>
      <c r="I31" s="133">
        <v>4.88</v>
      </c>
      <c r="J31" s="133">
        <v>2.98</v>
      </c>
      <c r="K31" s="133">
        <v>5.07</v>
      </c>
      <c r="L31" s="133">
        <v>4.96</v>
      </c>
      <c r="M31" s="133">
        <v>5.26</v>
      </c>
      <c r="N31" s="133">
        <v>4.96</v>
      </c>
      <c r="O31" s="133">
        <v>4.25</v>
      </c>
      <c r="P31" s="133">
        <v>4.8899999999999997</v>
      </c>
      <c r="Q31" s="133">
        <v>4.37</v>
      </c>
      <c r="R31" s="133">
        <v>4.18</v>
      </c>
      <c r="S31" s="133">
        <v>3.81</v>
      </c>
      <c r="T31" s="133">
        <v>3.89</v>
      </c>
      <c r="U31" s="133">
        <v>4.63</v>
      </c>
      <c r="V31" s="133">
        <v>5.29</v>
      </c>
      <c r="W31" s="133">
        <v>4.92</v>
      </c>
      <c r="X31" s="133">
        <v>5.03</v>
      </c>
      <c r="Y31" s="133">
        <v>5.12</v>
      </c>
      <c r="Z31" s="133">
        <v>5.29</v>
      </c>
      <c r="AA31" s="133">
        <v>4.55</v>
      </c>
      <c r="AB31" s="133">
        <v>5.8</v>
      </c>
      <c r="AC31" s="133">
        <v>5.69</v>
      </c>
      <c r="AD31" s="133">
        <v>2.9</v>
      </c>
      <c r="AE31" s="133">
        <v>2.98</v>
      </c>
      <c r="AF31" s="133">
        <v>2.93</v>
      </c>
      <c r="AG31" s="133">
        <v>3.06</v>
      </c>
      <c r="AH31" s="133">
        <v>2.86</v>
      </c>
      <c r="AI31" s="133">
        <v>2.87</v>
      </c>
      <c r="AJ31" s="133">
        <v>2.63</v>
      </c>
      <c r="AK31" s="133">
        <v>2.52</v>
      </c>
      <c r="AL31" s="133">
        <v>2.46</v>
      </c>
      <c r="AM31" s="133">
        <v>2.33</v>
      </c>
      <c r="AN31" s="133">
        <v>2.23</v>
      </c>
      <c r="AO31" s="133">
        <v>2.12</v>
      </c>
      <c r="AP31" s="133">
        <v>1.99</v>
      </c>
      <c r="AQ31" s="133">
        <v>1.87</v>
      </c>
      <c r="AR31" s="133">
        <v>1.77</v>
      </c>
      <c r="AS31" s="133">
        <v>1.78</v>
      </c>
      <c r="AT31" s="133">
        <v>1.75</v>
      </c>
      <c r="AU31" s="133">
        <v>1.03</v>
      </c>
      <c r="AV31" s="133">
        <v>1.24</v>
      </c>
      <c r="AW31" s="133">
        <v>1.22</v>
      </c>
      <c r="AX31" s="133">
        <v>1.18</v>
      </c>
      <c r="AY31" s="133">
        <v>1.1599999999999999</v>
      </c>
      <c r="AZ31" s="133">
        <v>1.1499999999999999</v>
      </c>
      <c r="BA31" s="133">
        <v>1.1399999999999999</v>
      </c>
      <c r="BB31" s="133">
        <v>1.07</v>
      </c>
      <c r="BC31" s="133">
        <v>0.97</v>
      </c>
      <c r="BD31" s="133">
        <v>0.94</v>
      </c>
      <c r="BE31" s="133">
        <v>0.93</v>
      </c>
      <c r="BF31" s="133">
        <v>0.95</v>
      </c>
      <c r="BG31" s="133">
        <v>0.96</v>
      </c>
      <c r="BH31" s="133">
        <v>0.93</v>
      </c>
      <c r="BI31" s="133">
        <v>0.94</v>
      </c>
      <c r="BJ31" s="133">
        <v>0.94</v>
      </c>
      <c r="BK31" s="133">
        <v>0.95</v>
      </c>
      <c r="BL31" s="133">
        <v>0.94</v>
      </c>
      <c r="BM31" s="133">
        <v>0.96</v>
      </c>
      <c r="BN31" s="133">
        <v>0.96</v>
      </c>
      <c r="BO31" s="133">
        <v>0.97</v>
      </c>
      <c r="BP31" s="133">
        <v>0.94</v>
      </c>
      <c r="BQ31" s="133">
        <v>0.94</v>
      </c>
      <c r="BR31" s="133">
        <v>0.89</v>
      </c>
      <c r="BS31" s="133">
        <v>0.87</v>
      </c>
      <c r="BT31" s="133">
        <v>0.77</v>
      </c>
      <c r="BU31" s="133">
        <v>0.76</v>
      </c>
      <c r="BV31" s="133">
        <v>0.77</v>
      </c>
      <c r="BW31" s="133"/>
      <c r="BX31" s="133"/>
      <c r="BY31" s="133"/>
      <c r="BZ31" s="133"/>
      <c r="CA31" s="133"/>
      <c r="CB31" s="133"/>
      <c r="CC31" s="133"/>
      <c r="CD31" s="133"/>
      <c r="CE31" s="133"/>
      <c r="CF31" s="133"/>
      <c r="CG31" s="133"/>
      <c r="CH31" s="133"/>
      <c r="CI31" s="133"/>
      <c r="CJ31" s="133"/>
      <c r="CK31" s="133"/>
      <c r="CL31" s="133"/>
      <c r="CM31" s="133"/>
      <c r="CN31" s="133"/>
      <c r="CO31" s="133"/>
      <c r="CP31" s="133"/>
      <c r="CQ31" s="133"/>
      <c r="CR31" s="133"/>
      <c r="CS31" s="133"/>
      <c r="CT31" s="133"/>
      <c r="CU31" s="133"/>
      <c r="CV31" s="133"/>
      <c r="CW31" s="133"/>
      <c r="CX31" s="133"/>
      <c r="CY31" s="133"/>
      <c r="CZ31" s="133"/>
      <c r="DA31" s="133"/>
      <c r="DB31" s="133"/>
      <c r="DC31" s="133"/>
      <c r="DD31" s="133"/>
      <c r="DE31" s="133"/>
      <c r="DF31" s="133"/>
      <c r="DG31" s="133"/>
      <c r="DH31" s="133"/>
      <c r="DI31" s="133"/>
      <c r="DJ31" s="133"/>
      <c r="DK31" s="133"/>
      <c r="DL31" s="133"/>
      <c r="DM31" s="133"/>
      <c r="DN31" s="133"/>
      <c r="DO31" s="133"/>
      <c r="DP31" s="133"/>
      <c r="DQ31" s="133"/>
      <c r="DR31" s="133"/>
      <c r="DS31" s="133"/>
      <c r="DT31" s="133"/>
      <c r="DU31" s="133"/>
      <c r="DV31" s="133"/>
      <c r="DW31" s="133"/>
      <c r="DX31" s="133"/>
    </row>
    <row r="32" spans="1:128" s="105" customFormat="1">
      <c r="A32" s="120" t="s">
        <v>78</v>
      </c>
      <c r="B32" s="133">
        <v>319.8</v>
      </c>
      <c r="C32" s="133">
        <v>327.10999999999996</v>
      </c>
      <c r="D32" s="133">
        <v>334.15000000000003</v>
      </c>
      <c r="E32" s="133">
        <v>333.5</v>
      </c>
      <c r="F32" s="133">
        <v>335.1099999999999</v>
      </c>
      <c r="G32" s="133">
        <v>333.59999999999991</v>
      </c>
      <c r="H32" s="133">
        <v>319.52000000000004</v>
      </c>
      <c r="I32" s="133">
        <v>325.77999999999997</v>
      </c>
      <c r="J32" s="133">
        <v>252.81</v>
      </c>
      <c r="K32" s="133">
        <v>288.76000000000005</v>
      </c>
      <c r="L32" s="133">
        <v>286.35999999999996</v>
      </c>
      <c r="M32" s="133">
        <v>282.18999999999994</v>
      </c>
      <c r="N32" s="133">
        <v>262.63</v>
      </c>
      <c r="O32" s="133">
        <v>273.29000000000002</v>
      </c>
      <c r="P32" s="133">
        <v>273.74999999999994</v>
      </c>
      <c r="Q32" s="133">
        <v>278.77999999999997</v>
      </c>
      <c r="R32" s="133">
        <v>273.61999999999995</v>
      </c>
      <c r="S32" s="133">
        <v>261.28999999999991</v>
      </c>
      <c r="T32" s="133">
        <v>258.22000000000003</v>
      </c>
      <c r="U32" s="133">
        <v>256.70999999999998</v>
      </c>
      <c r="V32" s="133">
        <v>276.92</v>
      </c>
      <c r="W32" s="133">
        <v>288.05</v>
      </c>
      <c r="X32" s="133">
        <v>294.02</v>
      </c>
      <c r="Y32" s="133">
        <v>297.12</v>
      </c>
      <c r="Z32" s="133">
        <v>292.47000000000008</v>
      </c>
      <c r="AA32" s="133">
        <v>295.2</v>
      </c>
      <c r="AB32" s="133">
        <v>296.40000000000003</v>
      </c>
      <c r="AC32" s="133">
        <v>296.77</v>
      </c>
      <c r="AD32" s="133">
        <v>299.57999999999993</v>
      </c>
      <c r="AE32" s="133">
        <v>305.75000000000006</v>
      </c>
      <c r="AF32" s="133">
        <v>288.58999999999997</v>
      </c>
      <c r="AG32" s="133">
        <v>299.92</v>
      </c>
      <c r="AH32" s="133">
        <v>286.89999999999998</v>
      </c>
      <c r="AI32" s="133">
        <v>308.45000000000005</v>
      </c>
      <c r="AJ32" s="133">
        <v>324.18999999999994</v>
      </c>
      <c r="AK32" s="133">
        <v>331.1699999999999</v>
      </c>
      <c r="AL32" s="133">
        <v>340.59999999999997</v>
      </c>
      <c r="AM32" s="133">
        <v>331.98</v>
      </c>
      <c r="AN32" s="133">
        <v>384.58000000000004</v>
      </c>
      <c r="AO32" s="133">
        <v>336.18</v>
      </c>
      <c r="AP32" s="133">
        <v>332.52</v>
      </c>
      <c r="AQ32" s="133">
        <v>335.28</v>
      </c>
      <c r="AR32" s="133">
        <v>337.07</v>
      </c>
      <c r="AS32" s="133">
        <v>345.90000000000003</v>
      </c>
      <c r="AT32" s="133">
        <v>346.29999999999995</v>
      </c>
      <c r="AU32" s="133">
        <v>351.62999999999994</v>
      </c>
      <c r="AV32" s="133">
        <v>354.4</v>
      </c>
      <c r="AW32" s="133">
        <v>367.51000000000016</v>
      </c>
      <c r="AX32" s="133">
        <v>371.08000000000004</v>
      </c>
      <c r="AY32" s="133">
        <v>370.72</v>
      </c>
      <c r="AZ32" s="133">
        <v>371.25999999999993</v>
      </c>
      <c r="BA32" s="133">
        <v>370.42</v>
      </c>
      <c r="BB32" s="133">
        <v>380.54999999999995</v>
      </c>
      <c r="BC32" s="133">
        <v>373.46</v>
      </c>
      <c r="BD32" s="133">
        <v>357.40000000000003</v>
      </c>
      <c r="BE32" s="133">
        <v>365.58000000000004</v>
      </c>
      <c r="BF32" s="133">
        <v>332.76000000000005</v>
      </c>
      <c r="BG32" s="133">
        <v>336.43999999999994</v>
      </c>
      <c r="BH32" s="133">
        <v>338.77</v>
      </c>
      <c r="BI32" s="133">
        <v>354.31999999999994</v>
      </c>
      <c r="BJ32" s="133">
        <v>325.45999999999998</v>
      </c>
      <c r="BK32" s="133">
        <v>303.01000000000005</v>
      </c>
      <c r="BL32" s="133">
        <v>311.00000000000006</v>
      </c>
      <c r="BM32" s="133">
        <v>298.01</v>
      </c>
      <c r="BN32" s="133">
        <v>297.40999999999997</v>
      </c>
      <c r="BO32" s="133">
        <v>300.05</v>
      </c>
      <c r="BP32" s="133">
        <v>293.3</v>
      </c>
      <c r="BQ32" s="133">
        <v>307.52000000000004</v>
      </c>
      <c r="BR32" s="133">
        <v>296.9799999999999</v>
      </c>
      <c r="BS32" s="133">
        <v>300.71999999999991</v>
      </c>
      <c r="BT32" s="133">
        <v>306.23999999999995</v>
      </c>
      <c r="BU32" s="133">
        <v>307.62000000000006</v>
      </c>
      <c r="BV32" s="133">
        <v>303.89999999999998</v>
      </c>
      <c r="BW32" s="133">
        <v>306.92</v>
      </c>
      <c r="BX32" s="133">
        <v>315.39000000000004</v>
      </c>
      <c r="BY32" s="133">
        <v>319.34999999999997</v>
      </c>
      <c r="BZ32" s="133">
        <v>309.76</v>
      </c>
      <c r="CA32" s="133">
        <v>325.10000000000002</v>
      </c>
      <c r="CB32" s="133">
        <v>320.90999999999997</v>
      </c>
      <c r="CC32" s="133">
        <v>328.0800000000001</v>
      </c>
      <c r="CD32" s="133">
        <v>314.46000000000004</v>
      </c>
      <c r="CE32" s="133">
        <v>307.95999999999998</v>
      </c>
      <c r="CF32" s="133">
        <v>307.95999999999998</v>
      </c>
      <c r="CG32" s="133">
        <v>334.08</v>
      </c>
      <c r="CH32" s="133">
        <v>337.50999999999993</v>
      </c>
      <c r="CI32" s="133">
        <v>346.69000000000005</v>
      </c>
      <c r="CJ32" s="133">
        <v>330.90000000000003</v>
      </c>
      <c r="CK32" s="133">
        <v>330.30000000000007</v>
      </c>
      <c r="CL32" s="133">
        <v>326.38</v>
      </c>
      <c r="CM32" s="133">
        <v>333.02000000000004</v>
      </c>
      <c r="CN32" s="133">
        <v>324.10000000000008</v>
      </c>
      <c r="CO32" s="133">
        <v>307.61999999999995</v>
      </c>
      <c r="CP32" s="133">
        <v>300.85000000000002</v>
      </c>
      <c r="CQ32" s="133">
        <v>322.69</v>
      </c>
      <c r="CR32" s="133">
        <v>307.70999999999998</v>
      </c>
      <c r="CS32" s="133">
        <v>291.24</v>
      </c>
      <c r="CT32" s="133">
        <v>288.27999999999997</v>
      </c>
      <c r="CU32" s="133">
        <v>286.39999999999998</v>
      </c>
      <c r="CV32" s="133">
        <v>287.74</v>
      </c>
      <c r="CW32" s="133">
        <v>294.61</v>
      </c>
      <c r="CX32" s="133">
        <v>299.90000000000003</v>
      </c>
      <c r="CY32" s="133">
        <v>299.62999999999994</v>
      </c>
      <c r="CZ32" s="133">
        <v>324.36999999999995</v>
      </c>
      <c r="DA32" s="133">
        <v>322.56</v>
      </c>
      <c r="DB32" s="133">
        <v>321.5</v>
      </c>
      <c r="DC32" s="133">
        <v>319.45000000000005</v>
      </c>
      <c r="DD32" s="133">
        <v>346.12</v>
      </c>
      <c r="DE32" s="133">
        <v>322.04999999999995</v>
      </c>
      <c r="DF32" s="133">
        <v>330.09999999999991</v>
      </c>
      <c r="DG32" s="133">
        <v>353.40000000000003</v>
      </c>
      <c r="DH32" s="133">
        <v>338.87000000000006</v>
      </c>
      <c r="DI32" s="133">
        <v>332.74000000000007</v>
      </c>
      <c r="DJ32" s="133">
        <v>317.48999999999995</v>
      </c>
      <c r="DK32" s="133">
        <v>335.03000000000003</v>
      </c>
      <c r="DL32" s="133">
        <v>316.60999999999996</v>
      </c>
      <c r="DM32" s="133">
        <v>310.32000000000005</v>
      </c>
      <c r="DN32" s="133">
        <v>313.34999999999997</v>
      </c>
      <c r="DO32" s="133">
        <v>320.96000000000004</v>
      </c>
      <c r="DP32" s="133">
        <v>323.49000000000007</v>
      </c>
      <c r="DQ32" s="133">
        <v>349.52</v>
      </c>
      <c r="DR32" s="133">
        <f t="shared" ref="DR32:DW32" si="1">SUM(DR19:DR31)</f>
        <v>369.27000000000004</v>
      </c>
      <c r="DS32" s="133">
        <f t="shared" si="1"/>
        <v>387.2</v>
      </c>
      <c r="DT32" s="133">
        <f t="shared" si="1"/>
        <v>394.33000000000004</v>
      </c>
      <c r="DU32" s="133">
        <f t="shared" si="1"/>
        <v>388.19000000000005</v>
      </c>
      <c r="DV32" s="133">
        <f t="shared" si="1"/>
        <v>384.58</v>
      </c>
      <c r="DW32" s="133">
        <f t="shared" si="1"/>
        <v>377.75</v>
      </c>
      <c r="DX32" s="133">
        <f t="shared" ref="DX32" si="2">SUM(DX19:DX31)</f>
        <v>404.96999999999997</v>
      </c>
    </row>
    <row r="33" spans="1:128" s="105" customFormat="1">
      <c r="A33" s="104"/>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c r="BE33" s="133"/>
      <c r="BF33" s="133"/>
      <c r="BG33" s="133"/>
      <c r="BH33" s="133"/>
      <c r="BI33" s="133"/>
      <c r="BJ33" s="133"/>
      <c r="BK33" s="133"/>
      <c r="BL33" s="133"/>
      <c r="BM33" s="133"/>
      <c r="BN33" s="133"/>
      <c r="BO33" s="133"/>
      <c r="BP33" s="133"/>
      <c r="BQ33" s="133"/>
      <c r="BR33" s="133"/>
      <c r="BS33" s="133"/>
      <c r="BT33" s="133"/>
      <c r="BU33" s="133"/>
      <c r="BV33" s="133"/>
      <c r="BW33" s="133"/>
      <c r="BX33" s="133"/>
      <c r="BY33" s="133"/>
      <c r="BZ33" s="133"/>
      <c r="CA33" s="133"/>
      <c r="CB33" s="133"/>
      <c r="CC33" s="133"/>
      <c r="CD33" s="133"/>
      <c r="CE33" s="133"/>
      <c r="CF33" s="133"/>
      <c r="CG33" s="133"/>
      <c r="CH33" s="133"/>
      <c r="CI33" s="133"/>
      <c r="CJ33" s="133"/>
      <c r="CK33" s="133"/>
      <c r="CL33" s="133"/>
      <c r="CM33" s="133"/>
      <c r="CN33" s="133"/>
      <c r="CO33" s="133"/>
      <c r="CP33" s="133"/>
      <c r="CQ33" s="133"/>
      <c r="CR33" s="133"/>
      <c r="CS33" s="133"/>
      <c r="CT33" s="133"/>
      <c r="CU33" s="133"/>
      <c r="CV33" s="133"/>
      <c r="CW33" s="133"/>
      <c r="CX33" s="133"/>
      <c r="CY33" s="133"/>
      <c r="CZ33" s="133"/>
      <c r="DA33" s="133"/>
      <c r="DB33" s="133"/>
      <c r="DC33" s="133"/>
      <c r="DD33" s="133"/>
      <c r="DE33" s="133"/>
      <c r="DF33" s="133"/>
      <c r="DG33" s="133"/>
      <c r="DH33" s="133"/>
      <c r="DI33" s="133"/>
      <c r="DJ33" s="133"/>
      <c r="DK33" s="133"/>
      <c r="DL33" s="133"/>
      <c r="DM33" s="133"/>
      <c r="DN33" s="133"/>
      <c r="DO33" s="133"/>
      <c r="DP33" s="133"/>
      <c r="DQ33" s="133"/>
      <c r="DR33" s="133"/>
      <c r="DS33" s="133"/>
      <c r="DT33" s="133"/>
      <c r="DU33" s="133"/>
      <c r="DV33" s="133"/>
      <c r="DW33" s="133"/>
      <c r="DX33" s="133"/>
    </row>
    <row r="34" spans="1:128" s="123" customFormat="1">
      <c r="A34" s="122" t="s">
        <v>85</v>
      </c>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33"/>
      <c r="AF34" s="133"/>
      <c r="AG34" s="133"/>
      <c r="AH34" s="133"/>
      <c r="AI34" s="133"/>
      <c r="AJ34" s="133"/>
      <c r="AK34" s="133"/>
      <c r="AL34" s="133"/>
      <c r="AM34" s="133"/>
      <c r="AN34" s="133"/>
      <c r="AO34" s="133"/>
      <c r="AP34" s="133"/>
      <c r="AQ34" s="133"/>
      <c r="AR34" s="133"/>
      <c r="AS34" s="133"/>
      <c r="AT34" s="133"/>
      <c r="AU34" s="133"/>
      <c r="AV34" s="133"/>
      <c r="AW34" s="133"/>
      <c r="AX34" s="133"/>
      <c r="AY34" s="133"/>
      <c r="AZ34" s="133"/>
      <c r="BA34" s="133"/>
      <c r="BB34" s="133"/>
      <c r="BC34" s="133"/>
      <c r="BD34" s="133"/>
      <c r="BE34" s="133"/>
      <c r="BF34" s="133"/>
      <c r="BG34" s="133"/>
      <c r="BH34" s="133"/>
      <c r="BI34" s="133"/>
      <c r="BJ34" s="133"/>
      <c r="BK34" s="133"/>
      <c r="BL34" s="133"/>
      <c r="BM34" s="133"/>
      <c r="BN34" s="133"/>
      <c r="BO34" s="133"/>
      <c r="BP34" s="133"/>
      <c r="BQ34" s="133"/>
      <c r="BR34" s="133"/>
      <c r="BS34" s="133"/>
      <c r="BT34" s="133"/>
      <c r="BU34" s="133"/>
      <c r="BV34" s="133"/>
      <c r="BW34" s="133"/>
      <c r="BX34" s="133"/>
      <c r="BY34" s="133"/>
      <c r="BZ34" s="133"/>
      <c r="CA34" s="133"/>
      <c r="CB34" s="133"/>
      <c r="CC34" s="133"/>
      <c r="CD34" s="133"/>
      <c r="CE34" s="133"/>
      <c r="CF34" s="133"/>
      <c r="CG34" s="133"/>
      <c r="CH34" s="133"/>
      <c r="CI34" s="133"/>
      <c r="CJ34" s="133"/>
      <c r="CK34" s="133"/>
      <c r="CL34" s="133"/>
      <c r="CM34" s="133"/>
      <c r="CN34" s="133"/>
      <c r="CO34" s="133"/>
      <c r="CP34" s="133"/>
      <c r="CQ34" s="133"/>
      <c r="CR34" s="133"/>
      <c r="CS34" s="133"/>
      <c r="CT34" s="133"/>
      <c r="CU34" s="133"/>
      <c r="CV34" s="133"/>
      <c r="CW34" s="133"/>
      <c r="CX34" s="133"/>
      <c r="CY34" s="133"/>
      <c r="CZ34" s="133"/>
      <c r="DA34" s="133"/>
      <c r="DB34" s="133"/>
      <c r="DC34" s="133"/>
      <c r="DD34" s="133"/>
      <c r="DE34" s="133"/>
      <c r="DF34" s="133"/>
      <c r="DG34" s="133"/>
      <c r="DH34" s="133"/>
      <c r="DI34" s="133"/>
      <c r="DJ34" s="133"/>
      <c r="DK34" s="133"/>
      <c r="DL34" s="133"/>
      <c r="DM34" s="133"/>
      <c r="DN34" s="133"/>
      <c r="DO34" s="133"/>
      <c r="DP34" s="133"/>
      <c r="DQ34" s="133"/>
      <c r="DR34" s="133"/>
      <c r="DS34" s="133"/>
      <c r="DT34" s="133"/>
      <c r="DU34" s="133"/>
      <c r="DV34" s="133"/>
      <c r="DW34" s="133"/>
      <c r="DX34" s="133"/>
    </row>
    <row r="35" spans="1:128" s="105" customFormat="1">
      <c r="A35" s="119" t="s">
        <v>127</v>
      </c>
      <c r="B35" s="133">
        <v>26.12</v>
      </c>
      <c r="C35" s="133">
        <v>24.83</v>
      </c>
      <c r="D35" s="133">
        <v>24.68</v>
      </c>
      <c r="E35" s="133">
        <v>25.24</v>
      </c>
      <c r="F35" s="133">
        <v>24.92</v>
      </c>
      <c r="G35" s="133">
        <v>25.04</v>
      </c>
      <c r="H35" s="133">
        <v>22.54</v>
      </c>
      <c r="I35" s="133">
        <v>21.8</v>
      </c>
      <c r="J35" s="133">
        <v>19.86</v>
      </c>
      <c r="K35" s="133">
        <v>24.88</v>
      </c>
      <c r="L35" s="133">
        <v>23.65</v>
      </c>
      <c r="M35" s="133">
        <v>24.38</v>
      </c>
      <c r="N35" s="133">
        <v>21.36</v>
      </c>
      <c r="O35" s="133">
        <v>20.95</v>
      </c>
      <c r="P35" s="133">
        <v>18.260000000000002</v>
      </c>
      <c r="Q35" s="133">
        <v>19.04</v>
      </c>
      <c r="R35" s="133">
        <v>18.63</v>
      </c>
      <c r="S35" s="133">
        <v>18.52</v>
      </c>
      <c r="T35" s="133">
        <v>18.510000000000002</v>
      </c>
      <c r="U35" s="133">
        <v>18.059999999999999</v>
      </c>
      <c r="V35" s="133">
        <v>20.94</v>
      </c>
      <c r="W35" s="133">
        <v>21.17</v>
      </c>
      <c r="X35" s="133">
        <v>22.82</v>
      </c>
      <c r="Y35" s="133">
        <v>21.35</v>
      </c>
      <c r="Z35" s="133">
        <v>20.72</v>
      </c>
      <c r="AA35" s="133">
        <v>20.73</v>
      </c>
      <c r="AB35" s="133">
        <v>21.3</v>
      </c>
      <c r="AC35" s="133">
        <v>19.850000000000001</v>
      </c>
      <c r="AD35" s="133">
        <v>16.16</v>
      </c>
      <c r="AE35" s="133">
        <v>19.43</v>
      </c>
      <c r="AF35" s="133">
        <v>18.489999999999998</v>
      </c>
      <c r="AG35" s="133">
        <v>17.82</v>
      </c>
      <c r="AH35" s="133">
        <v>16.84</v>
      </c>
      <c r="AI35" s="133">
        <v>16.7</v>
      </c>
      <c r="AJ35" s="133">
        <v>19.5</v>
      </c>
      <c r="AK35" s="133">
        <v>19.7</v>
      </c>
      <c r="AL35" s="133">
        <v>19.850000000000001</v>
      </c>
      <c r="AM35" s="133">
        <v>16.71</v>
      </c>
      <c r="AN35" s="133">
        <v>19.32</v>
      </c>
      <c r="AO35" s="133">
        <v>18</v>
      </c>
      <c r="AP35" s="133">
        <v>19.21</v>
      </c>
      <c r="AQ35" s="133">
        <v>18.079999999999998</v>
      </c>
      <c r="AR35" s="133">
        <v>19.07</v>
      </c>
      <c r="AS35" s="133">
        <v>9.0399999999999991</v>
      </c>
      <c r="AT35" s="133">
        <v>19.22</v>
      </c>
      <c r="AU35" s="133">
        <v>19.670000000000002</v>
      </c>
      <c r="AV35" s="133">
        <v>18.71</v>
      </c>
      <c r="AW35" s="133">
        <v>19</v>
      </c>
      <c r="AX35" s="133">
        <v>19.149999999999999</v>
      </c>
      <c r="AY35" s="133">
        <v>19.91</v>
      </c>
      <c r="AZ35" s="133">
        <v>18.95</v>
      </c>
      <c r="BA35" s="133">
        <v>17.79</v>
      </c>
      <c r="BB35" s="133">
        <v>18.510000000000002</v>
      </c>
      <c r="BC35" s="133">
        <v>19.829999999999998</v>
      </c>
      <c r="BD35" s="133">
        <v>18.28</v>
      </c>
      <c r="BE35" s="133">
        <v>19.25</v>
      </c>
      <c r="BF35" s="133">
        <v>18.41</v>
      </c>
      <c r="BG35" s="133">
        <v>18.989999999999998</v>
      </c>
      <c r="BH35" s="133">
        <v>17.14</v>
      </c>
      <c r="BI35" s="133">
        <v>18.329999999999998</v>
      </c>
      <c r="BJ35" s="133">
        <v>17.2</v>
      </c>
      <c r="BK35" s="133">
        <v>16.13</v>
      </c>
      <c r="BL35" s="133">
        <v>17.329999999999998</v>
      </c>
      <c r="BM35" s="133">
        <v>14.59</v>
      </c>
      <c r="BN35" s="133">
        <v>13.03</v>
      </c>
      <c r="BO35" s="133">
        <v>14.38</v>
      </c>
      <c r="BP35" s="133">
        <v>15.08</v>
      </c>
      <c r="BQ35" s="133">
        <v>15.3</v>
      </c>
      <c r="BR35" s="133">
        <v>14.09</v>
      </c>
      <c r="BS35" s="133">
        <v>15.76</v>
      </c>
      <c r="BT35" s="133">
        <v>14.63</v>
      </c>
      <c r="BU35" s="133">
        <v>14.16</v>
      </c>
      <c r="BV35" s="133">
        <v>15.64</v>
      </c>
      <c r="BW35" s="133">
        <v>13.91</v>
      </c>
      <c r="BX35" s="133">
        <v>13.53</v>
      </c>
      <c r="BY35" s="133">
        <v>15.43</v>
      </c>
      <c r="BZ35" s="133">
        <v>13.85</v>
      </c>
      <c r="CA35" s="133">
        <v>14.95</v>
      </c>
      <c r="CB35" s="133">
        <v>13.73</v>
      </c>
      <c r="CC35" s="133">
        <v>13.19</v>
      </c>
      <c r="CD35" s="133">
        <v>12.5</v>
      </c>
      <c r="CE35" s="133">
        <v>12.58</v>
      </c>
      <c r="CF35" s="133">
        <v>13.76</v>
      </c>
      <c r="CG35" s="133">
        <v>14.73</v>
      </c>
      <c r="CH35" s="133">
        <v>13.02</v>
      </c>
      <c r="CI35" s="133">
        <v>14.36</v>
      </c>
      <c r="CJ35" s="133">
        <v>16.29</v>
      </c>
      <c r="CK35" s="133">
        <v>15.15</v>
      </c>
      <c r="CL35" s="133">
        <v>14.8</v>
      </c>
      <c r="CM35" s="133">
        <v>16.38</v>
      </c>
      <c r="CN35" s="133">
        <v>14.91</v>
      </c>
      <c r="CO35" s="133">
        <v>13.79</v>
      </c>
      <c r="CP35" s="133">
        <v>13.29</v>
      </c>
      <c r="CQ35" s="133">
        <v>14.56</v>
      </c>
      <c r="CR35" s="133">
        <v>15.81</v>
      </c>
      <c r="CS35" s="133">
        <v>16.87</v>
      </c>
      <c r="CT35" s="133">
        <f t="shared" ref="CT35:DO35" si="3">CT19</f>
        <v>14.98</v>
      </c>
      <c r="CU35" s="133">
        <f t="shared" si="3"/>
        <v>14.52</v>
      </c>
      <c r="CV35" s="133">
        <f t="shared" si="3"/>
        <v>15.43</v>
      </c>
      <c r="CW35" s="133">
        <f t="shared" si="3"/>
        <v>13.98</v>
      </c>
      <c r="CX35" s="133">
        <f t="shared" si="3"/>
        <v>14.84</v>
      </c>
      <c r="CY35" s="133">
        <f t="shared" si="3"/>
        <v>17.14</v>
      </c>
      <c r="CZ35" s="133">
        <f t="shared" si="3"/>
        <v>16.13</v>
      </c>
      <c r="DA35" s="133">
        <f t="shared" si="3"/>
        <v>16.440000000000001</v>
      </c>
      <c r="DB35" s="133">
        <f t="shared" si="3"/>
        <v>16.63</v>
      </c>
      <c r="DC35" s="133">
        <f t="shared" si="3"/>
        <v>18.04</v>
      </c>
      <c r="DD35" s="133">
        <f t="shared" si="3"/>
        <v>17.399999999999999</v>
      </c>
      <c r="DE35" s="133">
        <f t="shared" si="3"/>
        <v>16.170000000000002</v>
      </c>
      <c r="DF35" s="133">
        <f t="shared" si="3"/>
        <v>14.6</v>
      </c>
      <c r="DG35" s="133">
        <f t="shared" si="3"/>
        <v>16.96</v>
      </c>
      <c r="DH35" s="133">
        <f t="shared" si="3"/>
        <v>20.05</v>
      </c>
      <c r="DI35" s="133">
        <f t="shared" si="3"/>
        <v>21.74</v>
      </c>
      <c r="DJ35" s="133">
        <f t="shared" si="3"/>
        <v>14.83</v>
      </c>
      <c r="DK35" s="133">
        <f t="shared" si="3"/>
        <v>14.57</v>
      </c>
      <c r="DL35" s="133">
        <f t="shared" si="3"/>
        <v>11.84</v>
      </c>
      <c r="DM35" s="133">
        <f t="shared" si="3"/>
        <v>9.83</v>
      </c>
      <c r="DN35" s="133">
        <f t="shared" si="3"/>
        <v>10.49</v>
      </c>
      <c r="DO35" s="133">
        <f t="shared" si="3"/>
        <v>12.59</v>
      </c>
      <c r="DP35" s="133">
        <f t="shared" ref="DP35:DQ35" si="4">DP19</f>
        <v>10.77</v>
      </c>
      <c r="DQ35" s="133">
        <f t="shared" si="4"/>
        <v>11.01</v>
      </c>
      <c r="DR35" s="133">
        <f t="shared" ref="DR35:DT36" si="5">DR19</f>
        <v>9.74</v>
      </c>
      <c r="DS35" s="133">
        <f t="shared" si="5"/>
        <v>9.94</v>
      </c>
      <c r="DT35" s="133">
        <f t="shared" si="5"/>
        <v>10.86</v>
      </c>
      <c r="DU35" s="133">
        <f t="shared" ref="DU35:DV35" si="6">DU19</f>
        <v>10.93</v>
      </c>
      <c r="DV35" s="133">
        <f t="shared" si="6"/>
        <v>9.4600000000000009</v>
      </c>
      <c r="DW35" s="133">
        <f t="shared" ref="DW35:DX35" si="7">DW19</f>
        <v>9.5500000000000007</v>
      </c>
      <c r="DX35" s="133">
        <f t="shared" si="7"/>
        <v>10.119999999999999</v>
      </c>
    </row>
    <row r="36" spans="1:128" s="105" customFormat="1">
      <c r="A36" s="119" t="s">
        <v>126</v>
      </c>
      <c r="B36" s="133">
        <v>13.36</v>
      </c>
      <c r="C36" s="133">
        <v>14.92</v>
      </c>
      <c r="D36" s="133">
        <v>14.88</v>
      </c>
      <c r="E36" s="133">
        <v>15.98</v>
      </c>
      <c r="F36" s="133">
        <v>15.56</v>
      </c>
      <c r="G36" s="133">
        <v>15.43</v>
      </c>
      <c r="H36" s="133">
        <v>15.32</v>
      </c>
      <c r="I36" s="133">
        <v>14.08</v>
      </c>
      <c r="J36" s="133">
        <v>9.61</v>
      </c>
      <c r="K36" s="133">
        <v>13.23</v>
      </c>
      <c r="L36" s="133">
        <v>13.33</v>
      </c>
      <c r="M36" s="133">
        <v>14.9</v>
      </c>
      <c r="N36" s="133">
        <v>13.25</v>
      </c>
      <c r="O36" s="133">
        <v>12.42</v>
      </c>
      <c r="P36" s="133">
        <v>13.66</v>
      </c>
      <c r="Q36" s="133">
        <v>15.42</v>
      </c>
      <c r="R36" s="133">
        <v>17.32</v>
      </c>
      <c r="S36" s="133">
        <v>16.809999999999999</v>
      </c>
      <c r="T36" s="133">
        <v>15.65</v>
      </c>
      <c r="U36" s="133">
        <v>16.52</v>
      </c>
      <c r="V36" s="133">
        <v>19.32</v>
      </c>
      <c r="W36" s="133">
        <v>15.63</v>
      </c>
      <c r="X36" s="133">
        <v>16.010000000000002</v>
      </c>
      <c r="Y36" s="133">
        <v>15.9</v>
      </c>
      <c r="Z36" s="133">
        <v>16.760000000000002</v>
      </c>
      <c r="AA36" s="133">
        <v>19.45</v>
      </c>
      <c r="AB36" s="133">
        <v>19.36</v>
      </c>
      <c r="AC36" s="133">
        <v>20.420000000000002</v>
      </c>
      <c r="AD36" s="133">
        <v>22.29</v>
      </c>
      <c r="AE36" s="133">
        <v>20.239999999999998</v>
      </c>
      <c r="AF36" s="133">
        <v>22.4</v>
      </c>
      <c r="AG36" s="133">
        <v>22.44</v>
      </c>
      <c r="AH36" s="133">
        <v>21.05</v>
      </c>
      <c r="AI36" s="133">
        <v>21.38</v>
      </c>
      <c r="AJ36" s="133">
        <v>22.24</v>
      </c>
      <c r="AK36" s="133">
        <v>22.22</v>
      </c>
      <c r="AL36" s="133">
        <v>22.27</v>
      </c>
      <c r="AM36" s="133">
        <v>22.62</v>
      </c>
      <c r="AN36" s="133">
        <v>31.52</v>
      </c>
      <c r="AO36" s="133">
        <v>23.39</v>
      </c>
      <c r="AP36" s="133">
        <v>23.88</v>
      </c>
      <c r="AQ36" s="133">
        <v>22.48</v>
      </c>
      <c r="AR36" s="133">
        <v>22.31</v>
      </c>
      <c r="AS36" s="133">
        <v>34.28</v>
      </c>
      <c r="AT36" s="133">
        <v>23.95</v>
      </c>
      <c r="AU36" s="133">
        <v>24.51</v>
      </c>
      <c r="AV36" s="133">
        <v>25.16</v>
      </c>
      <c r="AW36" s="133">
        <v>27.28</v>
      </c>
      <c r="AX36" s="133">
        <v>30.6</v>
      </c>
      <c r="AY36" s="133">
        <v>31.43</v>
      </c>
      <c r="AZ36" s="133">
        <v>34.26</v>
      </c>
      <c r="BA36" s="133">
        <v>35.049999999999997</v>
      </c>
      <c r="BB36" s="133">
        <v>35.9</v>
      </c>
      <c r="BC36" s="133">
        <v>34.26</v>
      </c>
      <c r="BD36" s="133">
        <v>32.64</v>
      </c>
      <c r="BE36" s="133">
        <v>34.18</v>
      </c>
      <c r="BF36" s="133">
        <v>32.79</v>
      </c>
      <c r="BG36" s="133">
        <v>34.43</v>
      </c>
      <c r="BH36" s="133">
        <v>37.659999999999997</v>
      </c>
      <c r="BI36" s="133">
        <v>39.47</v>
      </c>
      <c r="BJ36" s="133">
        <v>38.200000000000003</v>
      </c>
      <c r="BK36" s="133">
        <v>36.96</v>
      </c>
      <c r="BL36" s="133">
        <v>35.369999999999997</v>
      </c>
      <c r="BM36" s="133">
        <v>34.74</v>
      </c>
      <c r="BN36" s="133">
        <v>33.67</v>
      </c>
      <c r="BO36" s="133">
        <v>31.17</v>
      </c>
      <c r="BP36" s="133">
        <v>30.09</v>
      </c>
      <c r="BQ36" s="133">
        <v>30.07</v>
      </c>
      <c r="BR36" s="133">
        <v>28.35</v>
      </c>
      <c r="BS36" s="133">
        <v>28.11</v>
      </c>
      <c r="BT36" s="133">
        <v>26.31</v>
      </c>
      <c r="BU36" s="133">
        <v>26.14</v>
      </c>
      <c r="BV36" s="133">
        <v>27.07</v>
      </c>
      <c r="BW36" s="133">
        <v>26.61</v>
      </c>
      <c r="BX36" s="133">
        <v>26.61</v>
      </c>
      <c r="BY36" s="133">
        <v>24.81</v>
      </c>
      <c r="BZ36" s="133">
        <v>23.72</v>
      </c>
      <c r="CA36" s="133">
        <v>23.29</v>
      </c>
      <c r="CB36" s="133">
        <v>23.59</v>
      </c>
      <c r="CC36" s="133">
        <v>23.78</v>
      </c>
      <c r="CD36" s="133">
        <v>23.31</v>
      </c>
      <c r="CE36" s="133">
        <v>21.4</v>
      </c>
      <c r="CF36" s="133">
        <v>20.86</v>
      </c>
      <c r="CG36" s="133">
        <v>21.06</v>
      </c>
      <c r="CH36" s="133">
        <v>21.41</v>
      </c>
      <c r="CI36" s="133">
        <v>22.12</v>
      </c>
      <c r="CJ36" s="133">
        <v>21.62</v>
      </c>
      <c r="CK36" s="133">
        <v>20.37</v>
      </c>
      <c r="CL36" s="133">
        <v>20.72</v>
      </c>
      <c r="CM36" s="133">
        <v>21.51</v>
      </c>
      <c r="CN36" s="133">
        <v>22.42</v>
      </c>
      <c r="CO36" s="133">
        <v>22.41</v>
      </c>
      <c r="CP36" s="133">
        <v>22.73</v>
      </c>
      <c r="CQ36" s="133">
        <v>23.82</v>
      </c>
      <c r="CR36" s="133">
        <v>24.26</v>
      </c>
      <c r="CS36" s="133">
        <v>25.03</v>
      </c>
      <c r="CT36" s="133">
        <f t="shared" ref="CT36:DO36" si="8">CT20</f>
        <v>26.4</v>
      </c>
      <c r="CU36" s="133">
        <f t="shared" si="8"/>
        <v>26.09</v>
      </c>
      <c r="CV36" s="133">
        <f t="shared" si="8"/>
        <v>24.84</v>
      </c>
      <c r="CW36" s="133">
        <f t="shared" si="8"/>
        <v>25.53</v>
      </c>
      <c r="CX36" s="133">
        <f t="shared" si="8"/>
        <v>26.41</v>
      </c>
      <c r="CY36" s="133">
        <f t="shared" si="8"/>
        <v>25.69</v>
      </c>
      <c r="CZ36" s="133">
        <f t="shared" si="8"/>
        <v>25.62</v>
      </c>
      <c r="DA36" s="133">
        <f t="shared" si="8"/>
        <v>26.67</v>
      </c>
      <c r="DB36" s="133">
        <f t="shared" si="8"/>
        <v>26.85</v>
      </c>
      <c r="DC36" s="133">
        <f t="shared" si="8"/>
        <v>26.08</v>
      </c>
      <c r="DD36" s="133">
        <f t="shared" si="8"/>
        <v>27.31</v>
      </c>
      <c r="DE36" s="133">
        <f t="shared" si="8"/>
        <v>26.22</v>
      </c>
      <c r="DF36" s="133">
        <f t="shared" si="8"/>
        <v>23.89</v>
      </c>
      <c r="DG36" s="133">
        <f t="shared" si="8"/>
        <v>25.18</v>
      </c>
      <c r="DH36" s="133">
        <f t="shared" si="8"/>
        <v>27.34</v>
      </c>
      <c r="DI36" s="133">
        <f t="shared" si="8"/>
        <v>27.09</v>
      </c>
      <c r="DJ36" s="133">
        <f t="shared" si="8"/>
        <v>26.24</v>
      </c>
      <c r="DK36" s="133">
        <f t="shared" si="8"/>
        <v>26.04</v>
      </c>
      <c r="DL36" s="133">
        <f t="shared" si="8"/>
        <v>21.5</v>
      </c>
      <c r="DM36" s="133">
        <f t="shared" si="8"/>
        <v>20.64</v>
      </c>
      <c r="DN36" s="133">
        <f t="shared" si="8"/>
        <v>20.66</v>
      </c>
      <c r="DO36" s="133">
        <f t="shared" si="8"/>
        <v>18.829999999999998</v>
      </c>
      <c r="DP36" s="133">
        <f t="shared" ref="DP36:DQ36" si="9">DP20</f>
        <v>18.62</v>
      </c>
      <c r="DQ36" s="133">
        <f t="shared" si="9"/>
        <v>17.239999999999998</v>
      </c>
      <c r="DR36" s="133">
        <f t="shared" si="5"/>
        <v>17.77</v>
      </c>
      <c r="DS36" s="133">
        <f t="shared" si="5"/>
        <v>17.989999999999998</v>
      </c>
      <c r="DT36" s="133">
        <f t="shared" si="5"/>
        <v>18</v>
      </c>
      <c r="DU36" s="133">
        <f t="shared" ref="DU36:DV36" si="10">DU20</f>
        <v>18.12</v>
      </c>
      <c r="DV36" s="133">
        <f t="shared" si="10"/>
        <v>17.27</v>
      </c>
      <c r="DW36" s="133">
        <f t="shared" ref="DW36:DX36" si="11">DW20</f>
        <v>16.91</v>
      </c>
      <c r="DX36" s="133">
        <f t="shared" si="11"/>
        <v>17.350000000000001</v>
      </c>
    </row>
    <row r="37" spans="1:128" s="105" customFormat="1">
      <c r="A37" s="121" t="s">
        <v>86</v>
      </c>
      <c r="B37" s="133">
        <v>39.480000000000004</v>
      </c>
      <c r="C37" s="133">
        <v>39.75</v>
      </c>
      <c r="D37" s="133">
        <v>39.56</v>
      </c>
      <c r="E37" s="133">
        <v>41.22</v>
      </c>
      <c r="F37" s="133">
        <v>40.480000000000004</v>
      </c>
      <c r="G37" s="133">
        <v>40.47</v>
      </c>
      <c r="H37" s="133">
        <v>37.86</v>
      </c>
      <c r="I37" s="133">
        <v>35.880000000000003</v>
      </c>
      <c r="J37" s="133">
        <v>29.47</v>
      </c>
      <c r="K37" s="133">
        <v>38.11</v>
      </c>
      <c r="L37" s="133">
        <v>36.979999999999997</v>
      </c>
      <c r="M37" s="133">
        <v>39.28</v>
      </c>
      <c r="N37" s="133">
        <v>34.61</v>
      </c>
      <c r="O37" s="133">
        <v>33.369999999999997</v>
      </c>
      <c r="P37" s="133">
        <v>31.92</v>
      </c>
      <c r="Q37" s="133">
        <v>34.46</v>
      </c>
      <c r="R37" s="133">
        <v>35.950000000000003</v>
      </c>
      <c r="S37" s="133">
        <v>35.33</v>
      </c>
      <c r="T37" s="133">
        <v>34.160000000000004</v>
      </c>
      <c r="U37" s="133">
        <v>34.58</v>
      </c>
      <c r="V37" s="133">
        <v>40.260000000000005</v>
      </c>
      <c r="W37" s="133">
        <v>36.800000000000004</v>
      </c>
      <c r="X37" s="133">
        <v>38.83</v>
      </c>
      <c r="Y37" s="133">
        <v>37.25</v>
      </c>
      <c r="Z37" s="133">
        <v>37.480000000000004</v>
      </c>
      <c r="AA37" s="133">
        <v>40.18</v>
      </c>
      <c r="AB37" s="133">
        <v>40.659999999999997</v>
      </c>
      <c r="AC37" s="133">
        <v>40.270000000000003</v>
      </c>
      <c r="AD37" s="133">
        <v>38.450000000000003</v>
      </c>
      <c r="AE37" s="133">
        <v>39.67</v>
      </c>
      <c r="AF37" s="133">
        <v>40.89</v>
      </c>
      <c r="AG37" s="133">
        <v>40.260000000000005</v>
      </c>
      <c r="AH37" s="133">
        <v>37.89</v>
      </c>
      <c r="AI37" s="133">
        <v>38.08</v>
      </c>
      <c r="AJ37" s="133">
        <v>41.739999999999995</v>
      </c>
      <c r="AK37" s="133">
        <v>41.92</v>
      </c>
      <c r="AL37" s="133">
        <v>42.120000000000005</v>
      </c>
      <c r="AM37" s="133">
        <v>39.33</v>
      </c>
      <c r="AN37" s="133">
        <v>50.84</v>
      </c>
      <c r="AO37" s="133">
        <v>41.39</v>
      </c>
      <c r="AP37" s="133">
        <v>43.09</v>
      </c>
      <c r="AQ37" s="133">
        <v>40.56</v>
      </c>
      <c r="AR37" s="133">
        <v>41.379999999999995</v>
      </c>
      <c r="AS37" s="133">
        <v>43.32</v>
      </c>
      <c r="AT37" s="133">
        <v>43.17</v>
      </c>
      <c r="AU37" s="133">
        <v>44.180000000000007</v>
      </c>
      <c r="AV37" s="133">
        <v>43.870000000000005</v>
      </c>
      <c r="AW37" s="133">
        <v>46.28</v>
      </c>
      <c r="AX37" s="133">
        <v>49.75</v>
      </c>
      <c r="AY37" s="133">
        <v>51.34</v>
      </c>
      <c r="AZ37" s="133">
        <v>53.209999999999994</v>
      </c>
      <c r="BA37" s="133">
        <v>52.839999999999996</v>
      </c>
      <c r="BB37" s="133">
        <v>54.41</v>
      </c>
      <c r="BC37" s="133">
        <v>54.089999999999996</v>
      </c>
      <c r="BD37" s="133">
        <v>50.92</v>
      </c>
      <c r="BE37" s="133">
        <v>53.43</v>
      </c>
      <c r="BF37" s="133">
        <v>51.2</v>
      </c>
      <c r="BG37" s="133">
        <v>53.42</v>
      </c>
      <c r="BH37" s="133">
        <v>54.8</v>
      </c>
      <c r="BI37" s="133">
        <v>57.8</v>
      </c>
      <c r="BJ37" s="133">
        <v>55.400000000000006</v>
      </c>
      <c r="BK37" s="133">
        <v>53.09</v>
      </c>
      <c r="BL37" s="133">
        <v>52.699999999999996</v>
      </c>
      <c r="BM37" s="133">
        <v>49.33</v>
      </c>
      <c r="BN37" s="133">
        <v>46.7</v>
      </c>
      <c r="BO37" s="133">
        <v>45.550000000000004</v>
      </c>
      <c r="BP37" s="133">
        <v>45.17</v>
      </c>
      <c r="BQ37" s="133">
        <v>45.370000000000005</v>
      </c>
      <c r="BR37" s="133">
        <v>42.44</v>
      </c>
      <c r="BS37" s="133">
        <v>43.87</v>
      </c>
      <c r="BT37" s="133">
        <v>40.94</v>
      </c>
      <c r="BU37" s="133">
        <v>40.299999999999997</v>
      </c>
      <c r="BV37" s="133">
        <v>42.71</v>
      </c>
      <c r="BW37" s="133">
        <v>40.519999999999996</v>
      </c>
      <c r="BX37" s="133">
        <v>40.14</v>
      </c>
      <c r="BY37" s="133">
        <v>40.239999999999995</v>
      </c>
      <c r="BZ37" s="133">
        <v>37.57</v>
      </c>
      <c r="CA37" s="133">
        <v>38.239999999999995</v>
      </c>
      <c r="CB37" s="133">
        <v>37.32</v>
      </c>
      <c r="CC37" s="133">
        <v>36.97</v>
      </c>
      <c r="CD37" s="133">
        <v>35.81</v>
      </c>
      <c r="CE37" s="133">
        <v>33.979999999999997</v>
      </c>
      <c r="CF37" s="133">
        <v>34.619999999999997</v>
      </c>
      <c r="CG37" s="133">
        <v>35.79</v>
      </c>
      <c r="CH37" s="133">
        <v>34.43</v>
      </c>
      <c r="CI37" s="133">
        <v>36.480000000000004</v>
      </c>
      <c r="CJ37" s="133">
        <v>37.909999999999997</v>
      </c>
      <c r="CK37" s="133">
        <v>35.520000000000003</v>
      </c>
      <c r="CL37" s="133">
        <v>35.519999999999996</v>
      </c>
      <c r="CM37" s="133">
        <v>37.89</v>
      </c>
      <c r="CN37" s="133">
        <v>37.33</v>
      </c>
      <c r="CO37" s="133">
        <v>36.200000000000003</v>
      </c>
      <c r="CP37" s="133">
        <v>36.019999999999996</v>
      </c>
      <c r="CQ37" s="133">
        <v>38.380000000000003</v>
      </c>
      <c r="CR37" s="133">
        <v>40.07</v>
      </c>
      <c r="CS37" s="133">
        <v>41.900000000000006</v>
      </c>
      <c r="CT37" s="133">
        <f t="shared" ref="CT37" si="12">CT35+CT36</f>
        <v>41.379999999999995</v>
      </c>
      <c r="CU37" s="133">
        <f t="shared" ref="CU37" si="13">CU35+CU36</f>
        <v>40.61</v>
      </c>
      <c r="CV37" s="133">
        <f t="shared" ref="CV37:CW37" si="14">CV35+CV36</f>
        <v>40.269999999999996</v>
      </c>
      <c r="CW37" s="133">
        <f t="shared" si="14"/>
        <v>39.510000000000005</v>
      </c>
      <c r="CX37" s="133">
        <f t="shared" ref="CX37" si="15">CX35+CX36</f>
        <v>41.25</v>
      </c>
      <c r="CY37" s="133">
        <f t="shared" ref="CY37:CZ37" si="16">CY35+CY36</f>
        <v>42.83</v>
      </c>
      <c r="CZ37" s="133">
        <f t="shared" si="16"/>
        <v>41.75</v>
      </c>
      <c r="DA37" s="133">
        <f t="shared" ref="DA37" si="17">DA35+DA36</f>
        <v>43.11</v>
      </c>
      <c r="DB37" s="133">
        <f t="shared" ref="DB37:DC37" si="18">DB35+DB36</f>
        <v>43.480000000000004</v>
      </c>
      <c r="DC37" s="133">
        <f t="shared" si="18"/>
        <v>44.12</v>
      </c>
      <c r="DD37" s="133">
        <f t="shared" ref="DD37" si="19">DD35+DD36</f>
        <v>44.709999999999994</v>
      </c>
      <c r="DE37" s="133">
        <f t="shared" ref="DE37:DF37" si="20">DE35+DE36</f>
        <v>42.39</v>
      </c>
      <c r="DF37" s="133">
        <f t="shared" si="20"/>
        <v>38.49</v>
      </c>
      <c r="DG37" s="133">
        <f t="shared" ref="DG37" si="21">DG35+DG36</f>
        <v>42.14</v>
      </c>
      <c r="DH37" s="133">
        <f t="shared" ref="DH37:DI37" si="22">DH35+DH36</f>
        <v>47.39</v>
      </c>
      <c r="DI37" s="133">
        <f t="shared" si="22"/>
        <v>48.83</v>
      </c>
      <c r="DJ37" s="133">
        <f t="shared" ref="DJ37" si="23">DJ35+DJ36</f>
        <v>41.07</v>
      </c>
      <c r="DK37" s="133">
        <f t="shared" ref="DK37:DL37" si="24">DK35+DK36</f>
        <v>40.61</v>
      </c>
      <c r="DL37" s="133">
        <f t="shared" si="24"/>
        <v>33.340000000000003</v>
      </c>
      <c r="DM37" s="133">
        <f t="shared" ref="DM37" si="25">DM35+DM36</f>
        <v>30.47</v>
      </c>
      <c r="DN37" s="133">
        <f t="shared" ref="DN37:DO37" si="26">DN35+DN36</f>
        <v>31.15</v>
      </c>
      <c r="DO37" s="133">
        <f t="shared" si="26"/>
        <v>31.419999999999998</v>
      </c>
      <c r="DP37" s="133">
        <f t="shared" ref="DP37:DQ37" si="27">DP35+DP36</f>
        <v>29.39</v>
      </c>
      <c r="DQ37" s="133">
        <f t="shared" si="27"/>
        <v>28.25</v>
      </c>
      <c r="DR37" s="133">
        <f t="shared" ref="DR37:DW37" si="28">DR35+DR36</f>
        <v>27.509999999999998</v>
      </c>
      <c r="DS37" s="133">
        <f t="shared" si="28"/>
        <v>27.93</v>
      </c>
      <c r="DT37" s="133">
        <f t="shared" si="28"/>
        <v>28.86</v>
      </c>
      <c r="DU37" s="133">
        <f t="shared" si="28"/>
        <v>29.05</v>
      </c>
      <c r="DV37" s="133">
        <f t="shared" si="28"/>
        <v>26.73</v>
      </c>
      <c r="DW37" s="133">
        <f t="shared" si="28"/>
        <v>26.46</v>
      </c>
      <c r="DX37" s="133">
        <f t="shared" ref="DX37" si="29">DX35+DX36</f>
        <v>27.47</v>
      </c>
    </row>
    <row r="38" spans="1:128" s="105" customFormat="1">
      <c r="A38" s="119" t="s">
        <v>73</v>
      </c>
      <c r="B38" s="133">
        <v>132.38</v>
      </c>
      <c r="C38" s="133">
        <v>131.25</v>
      </c>
      <c r="D38" s="133">
        <v>128.58000000000001</v>
      </c>
      <c r="E38" s="133">
        <v>129.82</v>
      </c>
      <c r="F38" s="133">
        <v>134.22999999999999</v>
      </c>
      <c r="G38" s="133">
        <v>138.21</v>
      </c>
      <c r="H38" s="133">
        <v>143.86000000000001</v>
      </c>
      <c r="I38" s="133">
        <v>139.46</v>
      </c>
      <c r="J38" s="133">
        <v>138.08000000000001</v>
      </c>
      <c r="K38" s="133">
        <v>140.36000000000001</v>
      </c>
      <c r="L38" s="133">
        <v>145.30000000000001</v>
      </c>
      <c r="M38" s="133">
        <v>152.47</v>
      </c>
      <c r="N38" s="133">
        <v>138.02000000000001</v>
      </c>
      <c r="O38" s="133">
        <v>135.29</v>
      </c>
      <c r="P38" s="133">
        <v>130.05000000000001</v>
      </c>
      <c r="Q38" s="133">
        <v>119.94</v>
      </c>
      <c r="R38" s="133">
        <v>123.06</v>
      </c>
      <c r="S38" s="133">
        <v>126.04</v>
      </c>
      <c r="T38" s="133">
        <v>126.75</v>
      </c>
      <c r="U38" s="133">
        <v>118.86</v>
      </c>
      <c r="V38" s="133">
        <v>109.2</v>
      </c>
      <c r="W38" s="133">
        <v>111.91</v>
      </c>
      <c r="X38" s="133">
        <v>109.03</v>
      </c>
      <c r="Y38" s="133">
        <v>105.27</v>
      </c>
      <c r="Z38" s="133">
        <v>104.77</v>
      </c>
      <c r="AA38" s="133">
        <v>103.08</v>
      </c>
      <c r="AB38" s="133">
        <v>99.51</v>
      </c>
      <c r="AC38" s="133">
        <v>97.82</v>
      </c>
      <c r="AD38" s="133">
        <v>89.16</v>
      </c>
      <c r="AE38" s="133">
        <v>87.13</v>
      </c>
      <c r="AF38" s="133">
        <v>88.68</v>
      </c>
      <c r="AG38" s="133">
        <v>86.25</v>
      </c>
      <c r="AH38" s="133">
        <v>79.58</v>
      </c>
      <c r="AI38" s="133">
        <v>77.92</v>
      </c>
      <c r="AJ38" s="133">
        <v>74.040000000000006</v>
      </c>
      <c r="AK38" s="133">
        <v>76.930000000000007</v>
      </c>
      <c r="AL38" s="133">
        <v>80.86</v>
      </c>
      <c r="AM38" s="133">
        <v>83.4</v>
      </c>
      <c r="AN38" s="133">
        <v>84.05</v>
      </c>
      <c r="AO38" s="133">
        <v>85.55</v>
      </c>
      <c r="AP38" s="133">
        <v>85.13</v>
      </c>
      <c r="AQ38" s="133">
        <v>86.41</v>
      </c>
      <c r="AR38" s="133">
        <v>80.8</v>
      </c>
      <c r="AS38" s="133">
        <v>80.819999999999993</v>
      </c>
      <c r="AT38" s="133">
        <v>78.58</v>
      </c>
      <c r="AU38" s="133">
        <v>80.97</v>
      </c>
      <c r="AV38" s="133">
        <v>80.06</v>
      </c>
      <c r="AW38" s="133">
        <v>78.39</v>
      </c>
      <c r="AX38" s="133">
        <v>72.58</v>
      </c>
      <c r="AY38" s="133">
        <v>72.290000000000006</v>
      </c>
      <c r="AZ38" s="133">
        <v>68.63</v>
      </c>
      <c r="BA38" s="133">
        <v>73.319999999999993</v>
      </c>
      <c r="BB38" s="133">
        <v>73.069999999999993</v>
      </c>
      <c r="BC38" s="133">
        <v>74.12</v>
      </c>
      <c r="BD38" s="133">
        <v>79.48</v>
      </c>
      <c r="BE38" s="133">
        <v>77.33</v>
      </c>
      <c r="BF38" s="133">
        <v>80.16</v>
      </c>
      <c r="BG38" s="133">
        <v>81.14</v>
      </c>
      <c r="BH38" s="133">
        <v>73.150000000000006</v>
      </c>
      <c r="BI38" s="133">
        <v>69.2</v>
      </c>
      <c r="BJ38" s="133">
        <v>66.03</v>
      </c>
      <c r="BK38" s="133">
        <v>68.650000000000006</v>
      </c>
      <c r="BL38" s="133">
        <v>69.040000000000006</v>
      </c>
      <c r="BM38" s="133">
        <v>64.83</v>
      </c>
      <c r="BN38" s="133">
        <v>66.16</v>
      </c>
      <c r="BO38" s="133">
        <v>63.07</v>
      </c>
      <c r="BP38" s="133">
        <v>63.15</v>
      </c>
      <c r="BQ38" s="133">
        <v>58.87</v>
      </c>
      <c r="BR38" s="133">
        <v>57.48</v>
      </c>
      <c r="BS38" s="133">
        <v>53.82</v>
      </c>
      <c r="BT38" s="133">
        <v>56.39</v>
      </c>
      <c r="BU38" s="133">
        <v>56.74</v>
      </c>
      <c r="BV38" s="133">
        <v>57.35</v>
      </c>
      <c r="BW38" s="133">
        <v>56.7</v>
      </c>
      <c r="BX38" s="133">
        <v>56.3</v>
      </c>
      <c r="BY38" s="133">
        <v>59.16</v>
      </c>
      <c r="BZ38" s="133">
        <v>59.69</v>
      </c>
      <c r="CA38" s="133">
        <v>59.21</v>
      </c>
      <c r="CB38" s="133">
        <v>59.44</v>
      </c>
      <c r="CC38" s="133">
        <v>60.81</v>
      </c>
      <c r="CD38" s="133">
        <v>61.04</v>
      </c>
      <c r="CE38" s="133">
        <v>54.34</v>
      </c>
      <c r="CF38" s="133">
        <v>52.21</v>
      </c>
      <c r="CG38" s="133">
        <v>53.46</v>
      </c>
      <c r="CH38" s="133">
        <v>52.88</v>
      </c>
      <c r="CI38" s="133">
        <v>53.49</v>
      </c>
      <c r="CJ38" s="133">
        <v>59.68</v>
      </c>
      <c r="CK38" s="133">
        <v>63.46</v>
      </c>
      <c r="CL38" s="133">
        <v>63.97</v>
      </c>
      <c r="CM38" s="133">
        <v>61.85</v>
      </c>
      <c r="CN38" s="133">
        <v>63.79</v>
      </c>
      <c r="CO38" s="133">
        <v>60.83</v>
      </c>
      <c r="CP38" s="133">
        <v>59.73</v>
      </c>
      <c r="CQ38" s="133">
        <v>63.83</v>
      </c>
      <c r="CR38" s="133">
        <v>57.68</v>
      </c>
      <c r="CS38" s="133">
        <v>65.42</v>
      </c>
      <c r="CT38" s="133">
        <f t="shared" ref="CT38:DO38" si="30">CT11</f>
        <v>64.599999999999994</v>
      </c>
      <c r="CU38" s="133">
        <f t="shared" si="30"/>
        <v>62.65</v>
      </c>
      <c r="CV38" s="133">
        <f t="shared" si="30"/>
        <v>61.72</v>
      </c>
      <c r="CW38" s="133">
        <f t="shared" si="30"/>
        <v>58.71</v>
      </c>
      <c r="CX38" s="133">
        <f t="shared" si="30"/>
        <v>61.24</v>
      </c>
      <c r="CY38" s="133">
        <f t="shared" si="30"/>
        <v>62.52</v>
      </c>
      <c r="CZ38" s="133">
        <f t="shared" si="30"/>
        <v>69.17</v>
      </c>
      <c r="DA38" s="133">
        <f t="shared" si="30"/>
        <v>64.930000000000007</v>
      </c>
      <c r="DB38" s="133">
        <f t="shared" si="30"/>
        <v>61.16</v>
      </c>
      <c r="DC38" s="133">
        <f t="shared" si="30"/>
        <v>59.31</v>
      </c>
      <c r="DD38" s="133">
        <f t="shared" si="30"/>
        <v>66.13</v>
      </c>
      <c r="DE38" s="133">
        <f t="shared" si="30"/>
        <v>63.96</v>
      </c>
      <c r="DF38" s="133">
        <f t="shared" si="30"/>
        <v>63.03</v>
      </c>
      <c r="DG38" s="133">
        <f t="shared" si="30"/>
        <v>61.65</v>
      </c>
      <c r="DH38" s="133">
        <f t="shared" si="30"/>
        <v>65.69</v>
      </c>
      <c r="DI38" s="133">
        <f t="shared" si="30"/>
        <v>63.72</v>
      </c>
      <c r="DJ38" s="133">
        <f t="shared" si="30"/>
        <v>59.51</v>
      </c>
      <c r="DK38" s="133">
        <f t="shared" si="30"/>
        <v>59.96</v>
      </c>
      <c r="DL38" s="133">
        <f t="shared" si="30"/>
        <v>57.46</v>
      </c>
      <c r="DM38" s="133">
        <f t="shared" si="30"/>
        <v>50.9</v>
      </c>
      <c r="DN38" s="133">
        <f t="shared" si="30"/>
        <v>51.34</v>
      </c>
      <c r="DO38" s="133">
        <f t="shared" si="30"/>
        <v>52.51</v>
      </c>
      <c r="DP38" s="133">
        <f t="shared" ref="DP38:DQ38" si="31">DP11</f>
        <v>52.64</v>
      </c>
      <c r="DQ38" s="133">
        <f t="shared" si="31"/>
        <v>52.07</v>
      </c>
      <c r="DR38" s="133">
        <f t="shared" ref="DR38:DS40" si="32">DR11</f>
        <v>50.45</v>
      </c>
      <c r="DS38" s="133">
        <f t="shared" si="32"/>
        <v>48.2</v>
      </c>
      <c r="DT38" s="133">
        <f t="shared" ref="DT38:DU38" si="33">DT11</f>
        <v>51.35</v>
      </c>
      <c r="DU38" s="133">
        <f t="shared" si="33"/>
        <v>50.38</v>
      </c>
      <c r="DV38" s="133">
        <f t="shared" ref="DV38:DW38" si="34">DV11</f>
        <v>52.11</v>
      </c>
      <c r="DW38" s="133">
        <f t="shared" si="34"/>
        <v>53.8</v>
      </c>
      <c r="DX38" s="133">
        <f t="shared" ref="DX38" si="35">DX11</f>
        <v>52.11</v>
      </c>
    </row>
    <row r="39" spans="1:128" s="105" customFormat="1">
      <c r="A39" s="119" t="s">
        <v>74</v>
      </c>
      <c r="B39" s="133">
        <v>148.63999999999999</v>
      </c>
      <c r="C39" s="133">
        <v>150.6</v>
      </c>
      <c r="D39" s="133">
        <v>161.49</v>
      </c>
      <c r="E39" s="133">
        <v>153.08000000000001</v>
      </c>
      <c r="F39" s="133">
        <v>159.97999999999999</v>
      </c>
      <c r="G39" s="133">
        <v>153.57</v>
      </c>
      <c r="H39" s="133">
        <v>120.84</v>
      </c>
      <c r="I39" s="133">
        <v>136.38999999999999</v>
      </c>
      <c r="J39" s="133">
        <v>142.49</v>
      </c>
      <c r="K39" s="133">
        <v>134.22999999999999</v>
      </c>
      <c r="L39" s="133">
        <v>118.93</v>
      </c>
      <c r="M39" s="133">
        <v>124.06</v>
      </c>
      <c r="N39" s="133">
        <v>122.11</v>
      </c>
      <c r="O39" s="133">
        <v>116.99</v>
      </c>
      <c r="P39" s="133">
        <v>119.23</v>
      </c>
      <c r="Q39" s="133">
        <v>115.2</v>
      </c>
      <c r="R39" s="133">
        <v>105.13</v>
      </c>
      <c r="S39" s="133">
        <v>106.99</v>
      </c>
      <c r="T39" s="133">
        <v>112.21</v>
      </c>
      <c r="U39" s="133">
        <v>109.38</v>
      </c>
      <c r="V39" s="133">
        <v>118.36</v>
      </c>
      <c r="W39" s="133">
        <v>104.22</v>
      </c>
      <c r="X39" s="133">
        <v>114.22</v>
      </c>
      <c r="Y39" s="133">
        <v>103.49</v>
      </c>
      <c r="Z39" s="133">
        <v>87.56</v>
      </c>
      <c r="AA39" s="133">
        <v>99.46</v>
      </c>
      <c r="AB39" s="133">
        <v>105.81</v>
      </c>
      <c r="AC39" s="133">
        <v>96.53</v>
      </c>
      <c r="AD39" s="133">
        <v>100.65</v>
      </c>
      <c r="AE39" s="133">
        <v>101.79</v>
      </c>
      <c r="AF39" s="133">
        <v>78.760000000000005</v>
      </c>
      <c r="AG39" s="133">
        <v>91.17</v>
      </c>
      <c r="AH39" s="133">
        <v>83.78</v>
      </c>
      <c r="AI39" s="133">
        <v>98.06</v>
      </c>
      <c r="AJ39" s="133">
        <v>87.01</v>
      </c>
      <c r="AK39" s="133">
        <v>83.45</v>
      </c>
      <c r="AL39" s="133">
        <v>71.739999999999995</v>
      </c>
      <c r="AM39" s="133">
        <v>71.349999999999994</v>
      </c>
      <c r="AN39" s="133">
        <v>73.45</v>
      </c>
      <c r="AO39" s="133">
        <v>73.63</v>
      </c>
      <c r="AP39" s="133">
        <v>73.39</v>
      </c>
      <c r="AQ39" s="133">
        <v>84.92</v>
      </c>
      <c r="AR39" s="133">
        <v>71.62</v>
      </c>
      <c r="AS39" s="133">
        <v>84.74</v>
      </c>
      <c r="AT39" s="133">
        <v>71.459999999999994</v>
      </c>
      <c r="AU39" s="133">
        <v>74.290000000000006</v>
      </c>
      <c r="AV39" s="133">
        <v>75.760000000000005</v>
      </c>
      <c r="AW39" s="133">
        <v>71.28</v>
      </c>
      <c r="AX39" s="133">
        <v>69.27</v>
      </c>
      <c r="AY39" s="133">
        <v>70.31</v>
      </c>
      <c r="AZ39" s="133">
        <v>68.33</v>
      </c>
      <c r="BA39" s="133">
        <v>65.540000000000006</v>
      </c>
      <c r="BB39" s="133">
        <v>58.82</v>
      </c>
      <c r="BC39" s="133">
        <v>56.86</v>
      </c>
      <c r="BD39" s="133">
        <v>49.97</v>
      </c>
      <c r="BE39" s="133">
        <v>57.37</v>
      </c>
      <c r="BF39" s="133">
        <v>57.05</v>
      </c>
      <c r="BG39" s="133">
        <v>52.98</v>
      </c>
      <c r="BH39" s="133">
        <v>51.42</v>
      </c>
      <c r="BI39" s="133">
        <v>47.69</v>
      </c>
      <c r="BJ39" s="133">
        <v>44.24</v>
      </c>
      <c r="BK39" s="133">
        <v>47.61</v>
      </c>
      <c r="BL39" s="133">
        <v>43.3</v>
      </c>
      <c r="BM39" s="133">
        <v>43.11</v>
      </c>
      <c r="BN39" s="133">
        <v>41.84</v>
      </c>
      <c r="BO39" s="133">
        <v>40.89</v>
      </c>
      <c r="BP39" s="133">
        <v>45.07</v>
      </c>
      <c r="BQ39" s="133">
        <v>41.41</v>
      </c>
      <c r="BR39" s="133">
        <v>40.43</v>
      </c>
      <c r="BS39" s="133">
        <v>37.590000000000003</v>
      </c>
      <c r="BT39" s="133">
        <v>40.229999999999997</v>
      </c>
      <c r="BU39" s="133">
        <v>38.65</v>
      </c>
      <c r="BV39" s="133">
        <v>36.72</v>
      </c>
      <c r="BW39" s="133">
        <v>42.01</v>
      </c>
      <c r="BX39" s="133">
        <v>39.630000000000003</v>
      </c>
      <c r="BY39" s="133">
        <v>38.08</v>
      </c>
      <c r="BZ39" s="133">
        <v>43.26</v>
      </c>
      <c r="CA39" s="133">
        <v>38.409999999999997</v>
      </c>
      <c r="CB39" s="133">
        <v>34.79</v>
      </c>
      <c r="CC39" s="133">
        <v>40.479999999999997</v>
      </c>
      <c r="CD39" s="133">
        <v>37.71</v>
      </c>
      <c r="CE39" s="133">
        <v>37.869999999999997</v>
      </c>
      <c r="CF39" s="133">
        <v>41.02</v>
      </c>
      <c r="CG39" s="133">
        <v>34.07</v>
      </c>
      <c r="CH39" s="133">
        <v>34.76</v>
      </c>
      <c r="CI39" s="133">
        <v>41.21</v>
      </c>
      <c r="CJ39" s="133">
        <v>40.57</v>
      </c>
      <c r="CK39" s="133">
        <v>34.799999999999997</v>
      </c>
      <c r="CL39" s="133">
        <v>35.840000000000003</v>
      </c>
      <c r="CM39" s="133">
        <v>33.08</v>
      </c>
      <c r="CN39" s="133">
        <v>31.8</v>
      </c>
      <c r="CO39" s="133">
        <v>27.85</v>
      </c>
      <c r="CP39" s="133">
        <v>34.200000000000003</v>
      </c>
      <c r="CQ39" s="133">
        <v>37.89</v>
      </c>
      <c r="CR39" s="133">
        <v>39.99</v>
      </c>
      <c r="CS39" s="133">
        <v>37.409999999999997</v>
      </c>
      <c r="CT39" s="133">
        <f t="shared" ref="CT39:DO39" si="36">CT12</f>
        <v>30.41</v>
      </c>
      <c r="CU39" s="133">
        <f t="shared" si="36"/>
        <v>31.86</v>
      </c>
      <c r="CV39" s="133">
        <f t="shared" si="36"/>
        <v>31.62</v>
      </c>
      <c r="CW39" s="133">
        <f t="shared" si="36"/>
        <v>27.92</v>
      </c>
      <c r="CX39" s="133">
        <f t="shared" si="36"/>
        <v>26.53</v>
      </c>
      <c r="CY39" s="133">
        <f t="shared" si="36"/>
        <v>30.37</v>
      </c>
      <c r="CZ39" s="133">
        <f t="shared" si="36"/>
        <v>30.59</v>
      </c>
      <c r="DA39" s="133">
        <f t="shared" si="36"/>
        <v>27</v>
      </c>
      <c r="DB39" s="133">
        <f t="shared" si="36"/>
        <v>33.11</v>
      </c>
      <c r="DC39" s="133">
        <f t="shared" si="36"/>
        <v>29.73</v>
      </c>
      <c r="DD39" s="133">
        <f t="shared" si="36"/>
        <v>29.85</v>
      </c>
      <c r="DE39" s="133">
        <f t="shared" si="36"/>
        <v>31.61</v>
      </c>
      <c r="DF39" s="133">
        <f t="shared" si="36"/>
        <v>29.22</v>
      </c>
      <c r="DG39" s="133">
        <f t="shared" si="36"/>
        <v>33.630000000000003</v>
      </c>
      <c r="DH39" s="133">
        <f t="shared" si="36"/>
        <v>40.24</v>
      </c>
      <c r="DI39" s="133">
        <f t="shared" si="36"/>
        <v>42.59</v>
      </c>
      <c r="DJ39" s="133">
        <f t="shared" si="36"/>
        <v>36.78</v>
      </c>
      <c r="DK39" s="133">
        <f t="shared" si="36"/>
        <v>42.62</v>
      </c>
      <c r="DL39" s="133">
        <f t="shared" si="36"/>
        <v>35.83</v>
      </c>
      <c r="DM39" s="133">
        <f t="shared" si="36"/>
        <v>30.88</v>
      </c>
      <c r="DN39" s="133">
        <f t="shared" si="36"/>
        <v>33.840000000000003</v>
      </c>
      <c r="DO39" s="133">
        <f t="shared" si="36"/>
        <v>33.25</v>
      </c>
      <c r="DP39" s="133">
        <f t="shared" ref="DP39:DQ39" si="37">DP12</f>
        <v>30.46</v>
      </c>
      <c r="DQ39" s="133">
        <f t="shared" si="37"/>
        <v>33.07</v>
      </c>
      <c r="DR39" s="133">
        <f t="shared" si="32"/>
        <v>29.76</v>
      </c>
      <c r="DS39" s="133">
        <f t="shared" si="32"/>
        <v>29.74</v>
      </c>
      <c r="DT39" s="133">
        <f t="shared" ref="DT39:DU39" si="38">DT12</f>
        <v>33.18</v>
      </c>
      <c r="DU39" s="133">
        <f t="shared" si="38"/>
        <v>33.93</v>
      </c>
      <c r="DV39" s="133">
        <f t="shared" ref="DV39:DW39" si="39">DV12</f>
        <v>31.47</v>
      </c>
      <c r="DW39" s="133">
        <f t="shared" si="39"/>
        <v>31.5</v>
      </c>
      <c r="DX39" s="133">
        <f t="shared" ref="DX39" si="40">DX12</f>
        <v>33.25</v>
      </c>
    </row>
    <row r="40" spans="1:128" s="105" customFormat="1">
      <c r="A40" s="119" t="s">
        <v>75</v>
      </c>
      <c r="B40" s="133">
        <v>465.59</v>
      </c>
      <c r="C40" s="133">
        <v>495.24</v>
      </c>
      <c r="D40" s="133">
        <v>524.37</v>
      </c>
      <c r="E40" s="133">
        <v>477.99</v>
      </c>
      <c r="F40" s="133">
        <v>508.3</v>
      </c>
      <c r="G40" s="133">
        <v>532.02</v>
      </c>
      <c r="H40" s="133">
        <v>547.09</v>
      </c>
      <c r="I40" s="133">
        <v>552.85</v>
      </c>
      <c r="J40" s="133">
        <v>568.75</v>
      </c>
      <c r="K40" s="133">
        <v>586.89</v>
      </c>
      <c r="L40" s="133">
        <v>609.72</v>
      </c>
      <c r="M40" s="133">
        <v>626.53</v>
      </c>
      <c r="N40" s="133">
        <v>576.16</v>
      </c>
      <c r="O40" s="133">
        <v>621.66999999999996</v>
      </c>
      <c r="P40" s="133">
        <v>657.27</v>
      </c>
      <c r="Q40" s="133">
        <v>657.96</v>
      </c>
      <c r="R40" s="133">
        <v>665.21</v>
      </c>
      <c r="S40" s="133">
        <v>680.82</v>
      </c>
      <c r="T40" s="133">
        <v>690</v>
      </c>
      <c r="U40" s="133">
        <v>686</v>
      </c>
      <c r="V40" s="133">
        <v>706.05</v>
      </c>
      <c r="W40" s="133">
        <v>707.84</v>
      </c>
      <c r="X40" s="133">
        <v>766.14</v>
      </c>
      <c r="Y40" s="133">
        <v>761.35</v>
      </c>
      <c r="Z40" s="133">
        <v>707.45</v>
      </c>
      <c r="AA40" s="133">
        <v>706.08</v>
      </c>
      <c r="AB40" s="133">
        <v>686.79</v>
      </c>
      <c r="AC40" s="133">
        <v>640.55999999999995</v>
      </c>
      <c r="AD40" s="133">
        <v>649.39</v>
      </c>
      <c r="AE40" s="133">
        <v>625.97</v>
      </c>
      <c r="AF40" s="133">
        <v>576.6</v>
      </c>
      <c r="AG40" s="133">
        <v>554</v>
      </c>
      <c r="AH40" s="133">
        <v>535.45000000000005</v>
      </c>
      <c r="AI40" s="133">
        <v>530.66</v>
      </c>
      <c r="AJ40" s="133">
        <v>530</v>
      </c>
      <c r="AK40" s="133">
        <v>509.39</v>
      </c>
      <c r="AL40" s="133">
        <v>485.14</v>
      </c>
      <c r="AM40" s="133">
        <v>494.09</v>
      </c>
      <c r="AN40" s="133">
        <v>483.07</v>
      </c>
      <c r="AO40" s="133">
        <v>452.19</v>
      </c>
      <c r="AP40" s="133">
        <v>449.8</v>
      </c>
      <c r="AQ40" s="133">
        <v>454.91</v>
      </c>
      <c r="AR40" s="133">
        <v>446.59</v>
      </c>
      <c r="AS40" s="133">
        <v>456.98</v>
      </c>
      <c r="AT40" s="133">
        <v>454.68</v>
      </c>
      <c r="AU40" s="133">
        <v>445.81</v>
      </c>
      <c r="AV40" s="133">
        <v>458.8</v>
      </c>
      <c r="AW40" s="133">
        <v>442.88</v>
      </c>
      <c r="AX40" s="133">
        <v>445</v>
      </c>
      <c r="AY40" s="133">
        <v>465.96</v>
      </c>
      <c r="AZ40" s="133">
        <v>466.72</v>
      </c>
      <c r="BA40" s="133">
        <v>465.98</v>
      </c>
      <c r="BB40" s="133">
        <v>465.76</v>
      </c>
      <c r="BC40" s="133">
        <v>444.59</v>
      </c>
      <c r="BD40" s="133">
        <v>436.1</v>
      </c>
      <c r="BE40" s="133">
        <v>458.65</v>
      </c>
      <c r="BF40" s="133">
        <v>448.26</v>
      </c>
      <c r="BG40" s="133">
        <v>424.14</v>
      </c>
      <c r="BH40" s="133">
        <v>435.59</v>
      </c>
      <c r="BI40" s="133">
        <v>430.26</v>
      </c>
      <c r="BJ40" s="133">
        <v>409.44</v>
      </c>
      <c r="BK40" s="133">
        <v>441.35</v>
      </c>
      <c r="BL40" s="133">
        <v>420.36</v>
      </c>
      <c r="BM40" s="133">
        <v>419.54</v>
      </c>
      <c r="BN40" s="133">
        <v>429.77</v>
      </c>
      <c r="BO40" s="133">
        <v>416.27</v>
      </c>
      <c r="BP40" s="133">
        <v>412.04</v>
      </c>
      <c r="BQ40" s="133">
        <v>418.34</v>
      </c>
      <c r="BR40" s="133">
        <v>438.45</v>
      </c>
      <c r="BS40" s="133">
        <v>446.21</v>
      </c>
      <c r="BT40" s="133">
        <v>443.64</v>
      </c>
      <c r="BU40" s="133">
        <v>452.01</v>
      </c>
      <c r="BV40" s="133">
        <v>437.32</v>
      </c>
      <c r="BW40" s="133">
        <v>443.71</v>
      </c>
      <c r="BX40" s="133">
        <v>411.35</v>
      </c>
      <c r="BY40" s="133">
        <v>424.2</v>
      </c>
      <c r="BZ40" s="133">
        <v>436.26</v>
      </c>
      <c r="CA40" s="133">
        <v>434.38</v>
      </c>
      <c r="CB40" s="133">
        <v>470.14</v>
      </c>
      <c r="CC40" s="133">
        <v>472.05</v>
      </c>
      <c r="CD40" s="133">
        <v>501.29</v>
      </c>
      <c r="CE40" s="133">
        <v>513.21</v>
      </c>
      <c r="CF40" s="133">
        <v>503.62</v>
      </c>
      <c r="CG40" s="133">
        <v>499.53</v>
      </c>
      <c r="CH40" s="133">
        <v>514.47</v>
      </c>
      <c r="CI40" s="133">
        <v>513.79999999999995</v>
      </c>
      <c r="CJ40" s="133">
        <v>506</v>
      </c>
      <c r="CK40" s="133">
        <v>516.78</v>
      </c>
      <c r="CL40" s="133">
        <v>522.07000000000005</v>
      </c>
      <c r="CM40" s="133">
        <v>545.48</v>
      </c>
      <c r="CN40" s="133">
        <v>549.04999999999995</v>
      </c>
      <c r="CO40" s="133">
        <v>558.46</v>
      </c>
      <c r="CP40" s="133">
        <v>644.72</v>
      </c>
      <c r="CQ40" s="133">
        <v>655.89</v>
      </c>
      <c r="CR40" s="133">
        <v>670.98</v>
      </c>
      <c r="CS40" s="133">
        <v>651.16</v>
      </c>
      <c r="CT40" s="133">
        <f t="shared" ref="CT40:DO40" si="41">CT13</f>
        <v>661.34</v>
      </c>
      <c r="CU40" s="133">
        <f t="shared" si="41"/>
        <v>679.41</v>
      </c>
      <c r="CV40" s="133">
        <f t="shared" si="41"/>
        <v>687.74</v>
      </c>
      <c r="CW40" s="133">
        <f t="shared" si="41"/>
        <v>675.6</v>
      </c>
      <c r="CX40" s="133">
        <f t="shared" si="41"/>
        <v>673.18</v>
      </c>
      <c r="CY40" s="133">
        <f t="shared" si="41"/>
        <v>712.68</v>
      </c>
      <c r="CZ40" s="133">
        <f t="shared" si="41"/>
        <v>721.79</v>
      </c>
      <c r="DA40" s="133">
        <f t="shared" si="41"/>
        <v>727.59</v>
      </c>
      <c r="DB40" s="133">
        <f t="shared" si="41"/>
        <v>756.9</v>
      </c>
      <c r="DC40" s="133">
        <f t="shared" si="41"/>
        <v>764.44</v>
      </c>
      <c r="DD40" s="133">
        <f t="shared" si="41"/>
        <v>744.9</v>
      </c>
      <c r="DE40" s="133">
        <f t="shared" si="41"/>
        <v>760.36</v>
      </c>
      <c r="DF40" s="133">
        <f t="shared" si="41"/>
        <v>765.54</v>
      </c>
      <c r="DG40" s="133">
        <f t="shared" si="41"/>
        <v>820.36</v>
      </c>
      <c r="DH40" s="133">
        <f t="shared" si="41"/>
        <v>861.8</v>
      </c>
      <c r="DI40" s="133">
        <f t="shared" si="41"/>
        <v>810.64</v>
      </c>
      <c r="DJ40" s="133">
        <f t="shared" si="41"/>
        <v>806.9</v>
      </c>
      <c r="DK40" s="133">
        <f t="shared" si="41"/>
        <v>692.11</v>
      </c>
      <c r="DL40" s="133">
        <f t="shared" si="41"/>
        <v>636.30999999999995</v>
      </c>
      <c r="DM40" s="133">
        <f t="shared" si="41"/>
        <v>672.28</v>
      </c>
      <c r="DN40" s="133">
        <f t="shared" si="41"/>
        <v>723.96</v>
      </c>
      <c r="DO40" s="133">
        <f t="shared" si="41"/>
        <v>728.1</v>
      </c>
      <c r="DP40" s="133">
        <f t="shared" ref="DP40:DQ40" si="42">DP13</f>
        <v>743.99</v>
      </c>
      <c r="DQ40" s="133">
        <f t="shared" si="42"/>
        <v>774.96</v>
      </c>
      <c r="DR40" s="133">
        <f t="shared" si="32"/>
        <v>752.63</v>
      </c>
      <c r="DS40" s="133">
        <f t="shared" si="32"/>
        <v>757.81</v>
      </c>
      <c r="DT40" s="133">
        <f t="shared" ref="DT40:DU40" si="43">DT13</f>
        <v>721.12</v>
      </c>
      <c r="DU40" s="133">
        <f t="shared" si="43"/>
        <v>687.81</v>
      </c>
      <c r="DV40" s="133">
        <f t="shared" ref="DV40:DW40" si="44">DV13</f>
        <v>662.23</v>
      </c>
      <c r="DW40" s="133">
        <f t="shared" si="44"/>
        <v>647.62</v>
      </c>
      <c r="DX40" s="133">
        <f t="shared" ref="DX40" si="45">DX13</f>
        <v>626.58000000000004</v>
      </c>
    </row>
    <row r="41" spans="1:128" s="105" customFormat="1">
      <c r="A41" s="119" t="s">
        <v>80</v>
      </c>
      <c r="B41" s="133">
        <v>0.51</v>
      </c>
      <c r="C41" s="133">
        <v>0.44</v>
      </c>
      <c r="D41" s="133">
        <v>0.84</v>
      </c>
      <c r="E41" s="133">
        <v>0.68</v>
      </c>
      <c r="F41" s="133">
        <v>0.94</v>
      </c>
      <c r="G41" s="133">
        <v>0.94</v>
      </c>
      <c r="H41" s="133">
        <v>0.93</v>
      </c>
      <c r="I41" s="133">
        <v>0.43</v>
      </c>
      <c r="J41" s="133">
        <v>0</v>
      </c>
      <c r="K41" s="133">
        <v>0.51</v>
      </c>
      <c r="L41" s="133">
        <v>0.9</v>
      </c>
      <c r="M41" s="133">
        <v>0.72</v>
      </c>
      <c r="N41" s="133">
        <v>1.1499999999999999</v>
      </c>
      <c r="O41" s="133">
        <v>1</v>
      </c>
      <c r="P41" s="133">
        <v>1.25</v>
      </c>
      <c r="Q41" s="133">
        <v>1.17</v>
      </c>
      <c r="R41" s="133">
        <v>0</v>
      </c>
      <c r="S41" s="133">
        <v>1</v>
      </c>
      <c r="T41" s="133">
        <v>1.67</v>
      </c>
      <c r="U41" s="133">
        <v>2.65</v>
      </c>
      <c r="V41" s="133">
        <v>0</v>
      </c>
      <c r="W41" s="133">
        <v>2.77</v>
      </c>
      <c r="X41" s="133">
        <v>2.21</v>
      </c>
      <c r="Y41" s="133">
        <v>3.31</v>
      </c>
      <c r="Z41" s="133">
        <v>3.3</v>
      </c>
      <c r="AA41" s="133">
        <v>2.0299999999999998</v>
      </c>
      <c r="AB41" s="133">
        <v>2.83</v>
      </c>
      <c r="AC41" s="133">
        <v>2.92</v>
      </c>
      <c r="AD41" s="133">
        <v>1.19</v>
      </c>
      <c r="AE41" s="133">
        <v>3</v>
      </c>
      <c r="AF41" s="133">
        <v>2.2999999999999998</v>
      </c>
      <c r="AG41" s="133">
        <v>2.14</v>
      </c>
      <c r="AH41" s="133">
        <v>1.91</v>
      </c>
      <c r="AI41" s="133">
        <v>2.0099999999999998</v>
      </c>
      <c r="AJ41" s="133">
        <v>2.09</v>
      </c>
      <c r="AK41" s="133">
        <v>1.8</v>
      </c>
      <c r="AL41" s="133">
        <v>1.98</v>
      </c>
      <c r="AM41" s="133">
        <v>1.82</v>
      </c>
      <c r="AN41" s="133">
        <v>3.5</v>
      </c>
      <c r="AO41" s="133">
        <v>1.53</v>
      </c>
      <c r="AP41" s="133">
        <v>1.19</v>
      </c>
      <c r="AQ41" s="133">
        <v>1.64</v>
      </c>
      <c r="AR41" s="133">
        <v>1.99</v>
      </c>
      <c r="AS41" s="133">
        <v>1.68</v>
      </c>
      <c r="AT41" s="133">
        <v>2.94</v>
      </c>
      <c r="AU41" s="133">
        <v>2.85</v>
      </c>
      <c r="AV41" s="133">
        <v>1.82</v>
      </c>
      <c r="AW41" s="133">
        <v>2.85</v>
      </c>
      <c r="AX41" s="133">
        <v>2.37</v>
      </c>
      <c r="AY41" s="133">
        <v>2.0499999999999998</v>
      </c>
      <c r="AZ41" s="133">
        <v>1.68</v>
      </c>
      <c r="BA41" s="133">
        <v>1.58</v>
      </c>
      <c r="BB41" s="133">
        <v>0.95</v>
      </c>
      <c r="BC41" s="133">
        <v>1.05</v>
      </c>
      <c r="BD41" s="133">
        <v>0.98</v>
      </c>
      <c r="BE41" s="133">
        <v>1.1499999999999999</v>
      </c>
      <c r="BF41" s="133">
        <v>0.86</v>
      </c>
      <c r="BG41" s="133">
        <v>0.99</v>
      </c>
      <c r="BH41" s="133">
        <v>0.82</v>
      </c>
      <c r="BI41" s="133">
        <v>1.39</v>
      </c>
      <c r="BJ41" s="133">
        <v>1.28</v>
      </c>
      <c r="BK41" s="133">
        <v>1.24</v>
      </c>
      <c r="BL41" s="133">
        <v>0.97</v>
      </c>
      <c r="BM41" s="133">
        <v>0.62</v>
      </c>
      <c r="BN41" s="133">
        <v>0.78</v>
      </c>
      <c r="BO41" s="133">
        <v>0.71</v>
      </c>
      <c r="BP41" s="133">
        <v>0.54</v>
      </c>
      <c r="BQ41" s="133">
        <v>0.69</v>
      </c>
      <c r="BR41" s="133">
        <v>0.5</v>
      </c>
      <c r="BS41" s="133">
        <v>0.49</v>
      </c>
      <c r="BT41" s="133">
        <v>0.69</v>
      </c>
      <c r="BU41" s="133">
        <v>0.65</v>
      </c>
      <c r="BV41" s="133">
        <v>0.5</v>
      </c>
      <c r="BW41" s="133"/>
      <c r="BX41" s="133"/>
      <c r="BY41" s="133"/>
      <c r="BZ41" s="133"/>
      <c r="CA41" s="133"/>
      <c r="CB41" s="133"/>
      <c r="CC41" s="133"/>
      <c r="CD41" s="133"/>
      <c r="CE41" s="133"/>
      <c r="CF41" s="133"/>
      <c r="CG41" s="133"/>
      <c r="CH41" s="133"/>
      <c r="CI41" s="133"/>
      <c r="CJ41" s="133"/>
      <c r="CK41" s="133"/>
      <c r="CL41" s="133"/>
      <c r="CM41" s="133"/>
      <c r="CN41" s="133"/>
      <c r="CO41" s="133">
        <v>0</v>
      </c>
      <c r="CP41" s="133">
        <v>0</v>
      </c>
      <c r="CQ41" s="133">
        <v>0</v>
      </c>
      <c r="CR41" s="133">
        <v>0</v>
      </c>
      <c r="CS41" s="133">
        <v>0</v>
      </c>
      <c r="CT41" s="133">
        <f t="shared" ref="CT41:DO41" si="46">CT21</f>
        <v>0</v>
      </c>
      <c r="CU41" s="133">
        <f t="shared" si="46"/>
        <v>0</v>
      </c>
      <c r="CV41" s="133">
        <f t="shared" si="46"/>
        <v>0</v>
      </c>
      <c r="CW41" s="133">
        <f t="shared" si="46"/>
        <v>0</v>
      </c>
      <c r="CX41" s="133">
        <f t="shared" si="46"/>
        <v>0</v>
      </c>
      <c r="CY41" s="133">
        <f t="shared" si="46"/>
        <v>0</v>
      </c>
      <c r="CZ41" s="133">
        <f t="shared" si="46"/>
        <v>0</v>
      </c>
      <c r="DA41" s="133">
        <f t="shared" si="46"/>
        <v>0</v>
      </c>
      <c r="DB41" s="133">
        <f t="shared" si="46"/>
        <v>0</v>
      </c>
      <c r="DC41" s="133">
        <f t="shared" si="46"/>
        <v>0</v>
      </c>
      <c r="DD41" s="133">
        <f t="shared" si="46"/>
        <v>0</v>
      </c>
      <c r="DE41" s="133">
        <f t="shared" si="46"/>
        <v>0</v>
      </c>
      <c r="DF41" s="133">
        <f t="shared" si="46"/>
        <v>0</v>
      </c>
      <c r="DG41" s="133">
        <f t="shared" si="46"/>
        <v>0</v>
      </c>
      <c r="DH41" s="133">
        <f t="shared" si="46"/>
        <v>0</v>
      </c>
      <c r="DI41" s="133">
        <f t="shared" si="46"/>
        <v>0</v>
      </c>
      <c r="DJ41" s="133">
        <f t="shared" si="46"/>
        <v>0</v>
      </c>
      <c r="DK41" s="133">
        <f t="shared" si="46"/>
        <v>0</v>
      </c>
      <c r="DL41" s="133">
        <f t="shared" si="46"/>
        <v>0</v>
      </c>
      <c r="DM41" s="133">
        <f t="shared" si="46"/>
        <v>0</v>
      </c>
      <c r="DN41" s="133">
        <f t="shared" si="46"/>
        <v>0</v>
      </c>
      <c r="DO41" s="133">
        <f t="shared" si="46"/>
        <v>0</v>
      </c>
      <c r="DP41" s="133">
        <f t="shared" ref="DP41:DQ41" si="47">DP21</f>
        <v>0</v>
      </c>
      <c r="DQ41" s="133">
        <f t="shared" si="47"/>
        <v>0</v>
      </c>
      <c r="DR41" s="133">
        <f t="shared" ref="DR41:DW41" si="48">DR21</f>
        <v>0</v>
      </c>
      <c r="DS41" s="133">
        <f t="shared" si="48"/>
        <v>0</v>
      </c>
      <c r="DT41" s="133">
        <f t="shared" si="48"/>
        <v>0</v>
      </c>
      <c r="DU41" s="133">
        <f t="shared" si="48"/>
        <v>0</v>
      </c>
      <c r="DV41" s="133">
        <f t="shared" si="48"/>
        <v>0</v>
      </c>
      <c r="DW41" s="133">
        <f t="shared" si="48"/>
        <v>0</v>
      </c>
      <c r="DX41" s="133">
        <f t="shared" ref="DX41" si="49">DX21</f>
        <v>0</v>
      </c>
    </row>
    <row r="42" spans="1:128" s="105" customFormat="1">
      <c r="A42" s="119" t="s">
        <v>122</v>
      </c>
      <c r="B42" s="133">
        <v>21.12</v>
      </c>
      <c r="C42" s="133">
        <v>20.83</v>
      </c>
      <c r="D42" s="133">
        <v>19.489999999999998</v>
      </c>
      <c r="E42" s="133">
        <v>17.53</v>
      </c>
      <c r="F42" s="133">
        <v>19.3</v>
      </c>
      <c r="G42" s="133">
        <v>18.670000000000002</v>
      </c>
      <c r="H42" s="133">
        <v>14.26</v>
      </c>
      <c r="I42" s="133">
        <v>14.65</v>
      </c>
      <c r="J42" s="133">
        <v>11.84</v>
      </c>
      <c r="K42" s="133">
        <v>14.92</v>
      </c>
      <c r="L42" s="133">
        <v>14.1</v>
      </c>
      <c r="M42" s="133">
        <v>13.83</v>
      </c>
      <c r="N42" s="133">
        <v>13.27</v>
      </c>
      <c r="O42" s="133">
        <v>14.16</v>
      </c>
      <c r="P42" s="133">
        <v>13.17</v>
      </c>
      <c r="Q42" s="133">
        <v>13.88</v>
      </c>
      <c r="R42" s="133">
        <v>12.9</v>
      </c>
      <c r="S42" s="133">
        <v>11.97</v>
      </c>
      <c r="T42" s="133">
        <v>13.13</v>
      </c>
      <c r="U42" s="133">
        <v>12.85</v>
      </c>
      <c r="V42" s="133">
        <v>12.35</v>
      </c>
      <c r="W42" s="133">
        <v>12.12</v>
      </c>
      <c r="X42" s="133">
        <v>12.18</v>
      </c>
      <c r="Y42" s="133">
        <v>11.64</v>
      </c>
      <c r="Z42" s="133">
        <v>12.56</v>
      </c>
      <c r="AA42" s="133">
        <v>11.97</v>
      </c>
      <c r="AB42" s="133">
        <v>11.41</v>
      </c>
      <c r="AC42" s="133">
        <v>11.6</v>
      </c>
      <c r="AD42" s="133">
        <v>12.65</v>
      </c>
      <c r="AE42" s="133">
        <v>12.49</v>
      </c>
      <c r="AF42" s="133">
        <v>12.15</v>
      </c>
      <c r="AG42" s="133">
        <v>11.57</v>
      </c>
      <c r="AH42" s="133">
        <v>11.84</v>
      </c>
      <c r="AI42" s="133">
        <v>11.94</v>
      </c>
      <c r="AJ42" s="133">
        <v>12.38</v>
      </c>
      <c r="AK42" s="133">
        <v>12.33</v>
      </c>
      <c r="AL42" s="133">
        <v>12.14</v>
      </c>
      <c r="AM42" s="133">
        <v>11.66</v>
      </c>
      <c r="AN42" s="133">
        <v>12.77</v>
      </c>
      <c r="AO42" s="133">
        <v>13.22</v>
      </c>
      <c r="AP42" s="133">
        <v>12.48</v>
      </c>
      <c r="AQ42" s="133">
        <v>12.69</v>
      </c>
      <c r="AR42" s="133">
        <v>12.18</v>
      </c>
      <c r="AS42" s="133">
        <v>7.02</v>
      </c>
      <c r="AT42" s="133">
        <v>11.3</v>
      </c>
      <c r="AU42" s="133">
        <v>11.55</v>
      </c>
      <c r="AV42" s="133">
        <v>11.01</v>
      </c>
      <c r="AW42" s="133">
        <v>10.73</v>
      </c>
      <c r="AX42" s="133">
        <v>11.54</v>
      </c>
      <c r="AY42" s="133">
        <v>11.3</v>
      </c>
      <c r="AZ42" s="133">
        <v>10.71</v>
      </c>
      <c r="BA42" s="133">
        <v>10.06</v>
      </c>
      <c r="BB42" s="133">
        <v>9.5399999999999991</v>
      </c>
      <c r="BC42" s="133">
        <v>9.84</v>
      </c>
      <c r="BD42" s="133">
        <v>8.3800000000000008</v>
      </c>
      <c r="BE42" s="133">
        <v>10.09</v>
      </c>
      <c r="BF42" s="133">
        <v>9.27</v>
      </c>
      <c r="BG42" s="133">
        <v>10.23</v>
      </c>
      <c r="BH42" s="133">
        <v>8.59</v>
      </c>
      <c r="BI42" s="133">
        <v>9.5500000000000007</v>
      </c>
      <c r="BJ42" s="133">
        <v>8.0399999999999991</v>
      </c>
      <c r="BK42" s="133">
        <v>8.74</v>
      </c>
      <c r="BL42" s="133">
        <v>8.5299999999999994</v>
      </c>
      <c r="BM42" s="133">
        <v>7.91</v>
      </c>
      <c r="BN42" s="133">
        <v>7.8</v>
      </c>
      <c r="BO42" s="133">
        <v>8.17</v>
      </c>
      <c r="BP42" s="133">
        <v>8.5399999999999991</v>
      </c>
      <c r="BQ42" s="133">
        <v>9.5</v>
      </c>
      <c r="BR42" s="133">
        <v>8.9</v>
      </c>
      <c r="BS42" s="133">
        <v>8.8800000000000008</v>
      </c>
      <c r="BT42" s="133">
        <v>7.87</v>
      </c>
      <c r="BU42" s="133">
        <v>7.91</v>
      </c>
      <c r="BV42" s="133">
        <v>7.75</v>
      </c>
      <c r="BW42" s="133">
        <v>6.68</v>
      </c>
      <c r="BX42" s="133">
        <v>7.42</v>
      </c>
      <c r="BY42" s="133">
        <v>7.15</v>
      </c>
      <c r="BZ42" s="133">
        <v>7.39</v>
      </c>
      <c r="CA42" s="133">
        <v>7.89</v>
      </c>
      <c r="CB42" s="133">
        <v>7.09</v>
      </c>
      <c r="CC42" s="133">
        <v>7.64</v>
      </c>
      <c r="CD42" s="133">
        <v>8.02</v>
      </c>
      <c r="CE42" s="133">
        <v>6.93</v>
      </c>
      <c r="CF42" s="133">
        <v>7.63</v>
      </c>
      <c r="CG42" s="133">
        <v>7.39</v>
      </c>
      <c r="CH42" s="133">
        <v>7.35</v>
      </c>
      <c r="CI42" s="133">
        <v>6.83</v>
      </c>
      <c r="CJ42" s="133">
        <v>7.07</v>
      </c>
      <c r="CK42" s="133">
        <v>7.59</v>
      </c>
      <c r="CL42" s="133">
        <v>7.95</v>
      </c>
      <c r="CM42" s="133">
        <v>7.92</v>
      </c>
      <c r="CN42" s="133">
        <v>8.34</v>
      </c>
      <c r="CO42" s="133">
        <v>7.81</v>
      </c>
      <c r="CP42" s="133">
        <v>6.28</v>
      </c>
      <c r="CQ42" s="133">
        <v>7.58</v>
      </c>
      <c r="CR42" s="133">
        <v>8.15</v>
      </c>
      <c r="CS42" s="133">
        <v>8.81</v>
      </c>
      <c r="CT42" s="133">
        <f t="shared" ref="CT42:DO42" si="50">CT22</f>
        <v>7.99</v>
      </c>
      <c r="CU42" s="133">
        <f t="shared" si="50"/>
        <v>9.01</v>
      </c>
      <c r="CV42" s="133">
        <f t="shared" si="50"/>
        <v>8.92</v>
      </c>
      <c r="CW42" s="133">
        <f t="shared" si="50"/>
        <v>8.92</v>
      </c>
      <c r="CX42" s="133">
        <f t="shared" si="50"/>
        <v>8.65</v>
      </c>
      <c r="CY42" s="133">
        <f t="shared" si="50"/>
        <v>8.24</v>
      </c>
      <c r="CZ42" s="133">
        <f t="shared" si="50"/>
        <v>9.65</v>
      </c>
      <c r="DA42" s="133">
        <f t="shared" si="50"/>
        <v>10.78</v>
      </c>
      <c r="DB42" s="133">
        <f t="shared" si="50"/>
        <v>10.76</v>
      </c>
      <c r="DC42" s="133">
        <f t="shared" si="50"/>
        <v>10.23</v>
      </c>
      <c r="DD42" s="133">
        <f t="shared" si="50"/>
        <v>11.97</v>
      </c>
      <c r="DE42" s="133">
        <f t="shared" si="50"/>
        <v>10.69</v>
      </c>
      <c r="DF42" s="133">
        <f t="shared" si="50"/>
        <v>10.94</v>
      </c>
      <c r="DG42" s="133">
        <f t="shared" si="50"/>
        <v>11.2</v>
      </c>
      <c r="DH42" s="133">
        <f t="shared" si="50"/>
        <v>11.35</v>
      </c>
      <c r="DI42" s="133">
        <f t="shared" si="50"/>
        <v>10.43</v>
      </c>
      <c r="DJ42" s="133">
        <f t="shared" si="50"/>
        <v>8.73</v>
      </c>
      <c r="DK42" s="133">
        <f t="shared" si="50"/>
        <v>9.07</v>
      </c>
      <c r="DL42" s="133">
        <f t="shared" si="50"/>
        <v>9.7899999999999991</v>
      </c>
      <c r="DM42" s="133">
        <f t="shared" si="50"/>
        <v>9.24</v>
      </c>
      <c r="DN42" s="133">
        <f t="shared" si="50"/>
        <v>9.2899999999999991</v>
      </c>
      <c r="DO42" s="133">
        <f t="shared" si="50"/>
        <v>8.64</v>
      </c>
      <c r="DP42" s="133">
        <f t="shared" ref="DP42:DR43" si="51">DP22</f>
        <v>7.48</v>
      </c>
      <c r="DQ42" s="133">
        <f t="shared" si="51"/>
        <v>7.78</v>
      </c>
      <c r="DR42" s="133">
        <f t="shared" si="51"/>
        <v>7.75</v>
      </c>
      <c r="DS42" s="133">
        <f t="shared" ref="DS42:DT42" si="52">DS22</f>
        <v>8.31</v>
      </c>
      <c r="DT42" s="133">
        <f t="shared" si="52"/>
        <v>7.13</v>
      </c>
      <c r="DU42" s="133">
        <f t="shared" ref="DU42:DV42" si="53">DU22</f>
        <v>7.11</v>
      </c>
      <c r="DV42" s="133">
        <f t="shared" si="53"/>
        <v>7.18</v>
      </c>
      <c r="DW42" s="133">
        <f t="shared" ref="DW42:DX42" si="54">DW22</f>
        <v>7.47</v>
      </c>
      <c r="DX42" s="133">
        <f t="shared" si="54"/>
        <v>7.22</v>
      </c>
    </row>
    <row r="43" spans="1:128" s="105" customFormat="1">
      <c r="A43" s="119" t="s">
        <v>123</v>
      </c>
      <c r="B43" s="133">
        <v>18.03</v>
      </c>
      <c r="C43" s="133">
        <v>21.25</v>
      </c>
      <c r="D43" s="133">
        <v>22.84</v>
      </c>
      <c r="E43" s="133">
        <v>21.16</v>
      </c>
      <c r="F43" s="133">
        <v>22.61</v>
      </c>
      <c r="G43" s="133">
        <v>23.26</v>
      </c>
      <c r="H43" s="133">
        <v>23.93</v>
      </c>
      <c r="I43" s="133">
        <v>24.98</v>
      </c>
      <c r="J43" s="133">
        <v>13.1</v>
      </c>
      <c r="K43" s="133">
        <v>22.99</v>
      </c>
      <c r="L43" s="133">
        <v>24.75</v>
      </c>
      <c r="M43" s="133">
        <v>24.19</v>
      </c>
      <c r="N43" s="133">
        <v>20.38</v>
      </c>
      <c r="O43" s="133">
        <v>22.65</v>
      </c>
      <c r="P43" s="133">
        <v>24.29</v>
      </c>
      <c r="Q43" s="133">
        <v>23.77</v>
      </c>
      <c r="R43" s="133">
        <v>22.41</v>
      </c>
      <c r="S43" s="133">
        <v>22.16</v>
      </c>
      <c r="T43" s="133">
        <v>21.93</v>
      </c>
      <c r="U43" s="133">
        <v>21.13</v>
      </c>
      <c r="V43" s="133">
        <v>19.8</v>
      </c>
      <c r="W43" s="133">
        <v>20.52</v>
      </c>
      <c r="X43" s="133">
        <v>22.67</v>
      </c>
      <c r="Y43" s="133">
        <v>22.16</v>
      </c>
      <c r="Z43" s="133">
        <v>22.83</v>
      </c>
      <c r="AA43" s="133">
        <v>23.88</v>
      </c>
      <c r="AB43" s="133">
        <v>23.43</v>
      </c>
      <c r="AC43" s="133">
        <v>23.86</v>
      </c>
      <c r="AD43" s="133">
        <v>28.27</v>
      </c>
      <c r="AE43" s="133">
        <v>30.21</v>
      </c>
      <c r="AF43" s="133">
        <v>28.32</v>
      </c>
      <c r="AG43" s="133">
        <v>27.29</v>
      </c>
      <c r="AH43" s="133">
        <v>27.72</v>
      </c>
      <c r="AI43" s="133">
        <v>27.25</v>
      </c>
      <c r="AJ43" s="133">
        <v>28.48</v>
      </c>
      <c r="AK43" s="133">
        <v>26.94</v>
      </c>
      <c r="AL43" s="133">
        <v>28.47</v>
      </c>
      <c r="AM43" s="133">
        <v>29.12</v>
      </c>
      <c r="AN43" s="133">
        <v>41.22</v>
      </c>
      <c r="AO43" s="133">
        <v>31.86</v>
      </c>
      <c r="AP43" s="133">
        <v>32.24</v>
      </c>
      <c r="AQ43" s="133">
        <v>30.13</v>
      </c>
      <c r="AR43" s="133">
        <v>30.1</v>
      </c>
      <c r="AS43" s="133">
        <v>35.24</v>
      </c>
      <c r="AT43" s="133">
        <v>31.13</v>
      </c>
      <c r="AU43" s="133">
        <v>32.79</v>
      </c>
      <c r="AV43" s="133">
        <v>30.69</v>
      </c>
      <c r="AW43" s="133">
        <v>32.630000000000003</v>
      </c>
      <c r="AX43" s="133">
        <v>32.270000000000003</v>
      </c>
      <c r="AY43" s="133">
        <v>33.79</v>
      </c>
      <c r="AZ43" s="133">
        <v>33.33</v>
      </c>
      <c r="BA43" s="133">
        <v>34.31</v>
      </c>
      <c r="BB43" s="133">
        <v>34.82</v>
      </c>
      <c r="BC43" s="133">
        <v>34.54</v>
      </c>
      <c r="BD43" s="133">
        <v>36.24</v>
      </c>
      <c r="BE43" s="133">
        <v>34.83</v>
      </c>
      <c r="BF43" s="133">
        <v>34.99</v>
      </c>
      <c r="BG43" s="133">
        <v>36.43</v>
      </c>
      <c r="BH43" s="133">
        <v>33.700000000000003</v>
      </c>
      <c r="BI43" s="133">
        <v>32.619999999999997</v>
      </c>
      <c r="BJ43" s="133">
        <v>31.5</v>
      </c>
      <c r="BK43" s="133">
        <v>31</v>
      </c>
      <c r="BL43" s="133">
        <v>29.02</v>
      </c>
      <c r="BM43" s="133">
        <v>26.91</v>
      </c>
      <c r="BN43" s="133">
        <v>25.46</v>
      </c>
      <c r="BO43" s="133">
        <v>25.54</v>
      </c>
      <c r="BP43" s="133">
        <v>23.94</v>
      </c>
      <c r="BQ43" s="133">
        <v>23.15</v>
      </c>
      <c r="BR43" s="133">
        <v>21.89</v>
      </c>
      <c r="BS43" s="133">
        <v>21.11</v>
      </c>
      <c r="BT43" s="133">
        <v>20.27</v>
      </c>
      <c r="BU43" s="133">
        <v>19.88</v>
      </c>
      <c r="BV43" s="133">
        <v>20.12</v>
      </c>
      <c r="BW43" s="133">
        <v>20.21</v>
      </c>
      <c r="BX43" s="133">
        <v>19.350000000000001</v>
      </c>
      <c r="BY43" s="133">
        <v>19.25</v>
      </c>
      <c r="BZ43" s="133">
        <v>18.350000000000001</v>
      </c>
      <c r="CA43" s="133">
        <v>18.53</v>
      </c>
      <c r="CB43" s="133">
        <v>17.760000000000002</v>
      </c>
      <c r="CC43" s="133">
        <v>18.100000000000001</v>
      </c>
      <c r="CD43" s="133">
        <v>17.809999999999999</v>
      </c>
      <c r="CE43" s="133">
        <v>17.59</v>
      </c>
      <c r="CF43" s="133">
        <v>17</v>
      </c>
      <c r="CG43" s="133">
        <v>15.95</v>
      </c>
      <c r="CH43" s="133">
        <v>15.79</v>
      </c>
      <c r="CI43" s="133">
        <v>14.97</v>
      </c>
      <c r="CJ43" s="133">
        <v>14.04</v>
      </c>
      <c r="CK43" s="133">
        <v>16.260000000000002</v>
      </c>
      <c r="CL43" s="133">
        <v>15.85</v>
      </c>
      <c r="CM43" s="133">
        <v>16.420000000000002</v>
      </c>
      <c r="CN43" s="133">
        <v>16.79</v>
      </c>
      <c r="CO43" s="133">
        <v>15.93</v>
      </c>
      <c r="CP43" s="133">
        <v>14.56</v>
      </c>
      <c r="CQ43" s="133">
        <v>15.18</v>
      </c>
      <c r="CR43" s="133">
        <v>15.05</v>
      </c>
      <c r="CS43" s="133">
        <v>15.18</v>
      </c>
      <c r="CT43" s="133">
        <f t="shared" ref="CT43:DO43" si="55">CT23</f>
        <v>14.85</v>
      </c>
      <c r="CU43" s="133">
        <f t="shared" si="55"/>
        <v>15.46</v>
      </c>
      <c r="CV43" s="133">
        <f t="shared" si="55"/>
        <v>14.68</v>
      </c>
      <c r="CW43" s="133">
        <f t="shared" si="55"/>
        <v>14.62</v>
      </c>
      <c r="CX43" s="133">
        <f t="shared" si="55"/>
        <v>14.18</v>
      </c>
      <c r="CY43" s="133">
        <f t="shared" si="55"/>
        <v>14.46</v>
      </c>
      <c r="CZ43" s="133">
        <f t="shared" si="55"/>
        <v>15.25</v>
      </c>
      <c r="DA43" s="133">
        <f t="shared" si="55"/>
        <v>16.010000000000002</v>
      </c>
      <c r="DB43" s="133">
        <f t="shared" si="55"/>
        <v>16.579999999999998</v>
      </c>
      <c r="DC43" s="133">
        <f t="shared" si="55"/>
        <v>16.62</v>
      </c>
      <c r="DD43" s="133">
        <f t="shared" si="55"/>
        <v>16.87</v>
      </c>
      <c r="DE43" s="133">
        <f t="shared" si="55"/>
        <v>17.71</v>
      </c>
      <c r="DF43" s="133">
        <f t="shared" si="55"/>
        <v>18.12</v>
      </c>
      <c r="DG43" s="133">
        <f t="shared" si="55"/>
        <v>18.03</v>
      </c>
      <c r="DH43" s="133">
        <f t="shared" si="55"/>
        <v>18.850000000000001</v>
      </c>
      <c r="DI43" s="133">
        <f t="shared" si="55"/>
        <v>16.86</v>
      </c>
      <c r="DJ43" s="133">
        <f t="shared" si="55"/>
        <v>15.99</v>
      </c>
      <c r="DK43" s="133">
        <f t="shared" si="55"/>
        <v>14.33</v>
      </c>
      <c r="DL43" s="133">
        <f t="shared" si="55"/>
        <v>14.33</v>
      </c>
      <c r="DM43" s="133">
        <f t="shared" si="55"/>
        <v>13.58</v>
      </c>
      <c r="DN43" s="133">
        <f t="shared" si="55"/>
        <v>13.76</v>
      </c>
      <c r="DO43" s="133">
        <f t="shared" si="55"/>
        <v>14.49</v>
      </c>
      <c r="DP43" s="133">
        <f t="shared" si="51"/>
        <v>14.28</v>
      </c>
      <c r="DQ43" s="133">
        <f t="shared" si="51"/>
        <v>15.19</v>
      </c>
      <c r="DR43" s="133">
        <f t="shared" si="51"/>
        <v>14.49</v>
      </c>
      <c r="DS43" s="133">
        <f t="shared" ref="DS43:DT43" si="56">DS23</f>
        <v>13.42</v>
      </c>
      <c r="DT43" s="133">
        <f t="shared" si="56"/>
        <v>13.44</v>
      </c>
      <c r="DU43" s="133">
        <f t="shared" ref="DU43:DV43" si="57">DU23</f>
        <v>12.83</v>
      </c>
      <c r="DV43" s="133">
        <f t="shared" si="57"/>
        <v>13.4</v>
      </c>
      <c r="DW43" s="133">
        <f t="shared" ref="DW43:DX43" si="58">DW23</f>
        <v>12.91</v>
      </c>
      <c r="DX43" s="133">
        <f t="shared" si="58"/>
        <v>13.7</v>
      </c>
    </row>
    <row r="44" spans="1:128" s="105" customFormat="1">
      <c r="A44" s="121" t="s">
        <v>88</v>
      </c>
      <c r="B44" s="133">
        <v>39.150000000000006</v>
      </c>
      <c r="C44" s="133">
        <v>42.08</v>
      </c>
      <c r="D44" s="133">
        <v>42.33</v>
      </c>
      <c r="E44" s="133">
        <v>38.69</v>
      </c>
      <c r="F44" s="133">
        <v>41.91</v>
      </c>
      <c r="G44" s="133">
        <v>41.930000000000007</v>
      </c>
      <c r="H44" s="133">
        <v>38.19</v>
      </c>
      <c r="I44" s="133">
        <v>39.630000000000003</v>
      </c>
      <c r="J44" s="133">
        <v>24.939999999999998</v>
      </c>
      <c r="K44" s="133">
        <v>37.909999999999997</v>
      </c>
      <c r="L44" s="133">
        <v>38.85</v>
      </c>
      <c r="M44" s="133">
        <v>38.020000000000003</v>
      </c>
      <c r="N44" s="133">
        <v>33.65</v>
      </c>
      <c r="O44" s="133">
        <v>36.81</v>
      </c>
      <c r="P44" s="133">
        <v>37.46</v>
      </c>
      <c r="Q44" s="133">
        <v>37.65</v>
      </c>
      <c r="R44" s="133">
        <v>35.31</v>
      </c>
      <c r="S44" s="133">
        <v>34.130000000000003</v>
      </c>
      <c r="T44" s="133">
        <v>35.06</v>
      </c>
      <c r="U44" s="133">
        <v>33.979999999999997</v>
      </c>
      <c r="V44" s="133">
        <v>32.15</v>
      </c>
      <c r="W44" s="133">
        <v>32.64</v>
      </c>
      <c r="X44" s="133">
        <v>34.85</v>
      </c>
      <c r="Y44" s="133">
        <v>33.799999999999997</v>
      </c>
      <c r="Z44" s="133">
        <v>35.39</v>
      </c>
      <c r="AA44" s="133">
        <v>35.85</v>
      </c>
      <c r="AB44" s="133">
        <v>34.840000000000003</v>
      </c>
      <c r="AC44" s="133">
        <v>35.46</v>
      </c>
      <c r="AD44" s="133">
        <v>40.92</v>
      </c>
      <c r="AE44" s="133">
        <v>42.7</v>
      </c>
      <c r="AF44" s="133">
        <v>40.47</v>
      </c>
      <c r="AG44" s="133">
        <v>38.86</v>
      </c>
      <c r="AH44" s="133">
        <v>39.56</v>
      </c>
      <c r="AI44" s="133">
        <v>39.19</v>
      </c>
      <c r="AJ44" s="133">
        <v>40.86</v>
      </c>
      <c r="AK44" s="133">
        <v>39.270000000000003</v>
      </c>
      <c r="AL44" s="133">
        <v>40.61</v>
      </c>
      <c r="AM44" s="133">
        <v>40.78</v>
      </c>
      <c r="AN44" s="133">
        <v>53.989999999999995</v>
      </c>
      <c r="AO44" s="133">
        <v>45.08</v>
      </c>
      <c r="AP44" s="133">
        <v>44.72</v>
      </c>
      <c r="AQ44" s="133">
        <v>42.82</v>
      </c>
      <c r="AR44" s="133">
        <v>42.28</v>
      </c>
      <c r="AS44" s="133">
        <v>42.260000000000005</v>
      </c>
      <c r="AT44" s="133">
        <v>42.43</v>
      </c>
      <c r="AU44" s="133">
        <v>44.34</v>
      </c>
      <c r="AV44" s="133">
        <v>41.7</v>
      </c>
      <c r="AW44" s="133">
        <v>43.36</v>
      </c>
      <c r="AX44" s="133">
        <v>43.81</v>
      </c>
      <c r="AY44" s="133">
        <v>45.09</v>
      </c>
      <c r="AZ44" s="133">
        <v>44.04</v>
      </c>
      <c r="BA44" s="133">
        <v>44.370000000000005</v>
      </c>
      <c r="BB44" s="133">
        <v>44.36</v>
      </c>
      <c r="BC44" s="133">
        <v>44.379999999999995</v>
      </c>
      <c r="BD44" s="133">
        <v>44.620000000000005</v>
      </c>
      <c r="BE44" s="133">
        <v>44.92</v>
      </c>
      <c r="BF44" s="133">
        <v>44.260000000000005</v>
      </c>
      <c r="BG44" s="133">
        <v>46.66</v>
      </c>
      <c r="BH44" s="133">
        <v>42.290000000000006</v>
      </c>
      <c r="BI44" s="133">
        <v>42.17</v>
      </c>
      <c r="BJ44" s="133">
        <v>39.54</v>
      </c>
      <c r="BK44" s="133">
        <v>39.74</v>
      </c>
      <c r="BL44" s="133">
        <v>37.549999999999997</v>
      </c>
      <c r="BM44" s="133">
        <v>34.82</v>
      </c>
      <c r="BN44" s="133">
        <v>33.26</v>
      </c>
      <c r="BO44" s="133">
        <v>33.71</v>
      </c>
      <c r="BP44" s="133">
        <v>32.480000000000004</v>
      </c>
      <c r="BQ44" s="133">
        <v>32.65</v>
      </c>
      <c r="BR44" s="133">
        <v>30.79</v>
      </c>
      <c r="BS44" s="133">
        <v>29.990000000000002</v>
      </c>
      <c r="BT44" s="133">
        <v>28.14</v>
      </c>
      <c r="BU44" s="133">
        <v>27.79</v>
      </c>
      <c r="BV44" s="133">
        <v>27.87</v>
      </c>
      <c r="BW44" s="133">
        <v>26.89</v>
      </c>
      <c r="BX44" s="133">
        <v>26.770000000000003</v>
      </c>
      <c r="BY44" s="133">
        <v>26.4</v>
      </c>
      <c r="BZ44" s="133">
        <v>25.740000000000002</v>
      </c>
      <c r="CA44" s="133">
        <v>26.42</v>
      </c>
      <c r="CB44" s="133">
        <v>24.85</v>
      </c>
      <c r="CC44" s="133">
        <v>25.740000000000002</v>
      </c>
      <c r="CD44" s="133">
        <v>25.83</v>
      </c>
      <c r="CE44" s="133">
        <v>24.52</v>
      </c>
      <c r="CF44" s="133">
        <v>24.63</v>
      </c>
      <c r="CG44" s="133">
        <v>23.34</v>
      </c>
      <c r="CH44" s="133">
        <v>23.14</v>
      </c>
      <c r="CI44" s="133">
        <v>21.8</v>
      </c>
      <c r="CJ44" s="133">
        <v>21.11</v>
      </c>
      <c r="CK44" s="133">
        <v>23.85</v>
      </c>
      <c r="CL44" s="133">
        <v>23.8</v>
      </c>
      <c r="CM44" s="133">
        <v>24.340000000000003</v>
      </c>
      <c r="CN44" s="133">
        <v>25.13</v>
      </c>
      <c r="CO44" s="133">
        <v>23.74</v>
      </c>
      <c r="CP44" s="133">
        <v>20.84</v>
      </c>
      <c r="CQ44" s="133">
        <v>22.759999999999998</v>
      </c>
      <c r="CR44" s="133">
        <v>23.200000000000003</v>
      </c>
      <c r="CS44" s="133">
        <v>23.990000000000002</v>
      </c>
      <c r="CT44" s="133">
        <f t="shared" ref="CT44" si="59">+CT42+CT43</f>
        <v>22.84</v>
      </c>
      <c r="CU44" s="133">
        <f t="shared" ref="CU44" si="60">+CU42+CU43</f>
        <v>24.47</v>
      </c>
      <c r="CV44" s="133">
        <f t="shared" ref="CV44:CW44" si="61">+CV42+CV43</f>
        <v>23.6</v>
      </c>
      <c r="CW44" s="133">
        <f t="shared" si="61"/>
        <v>23.54</v>
      </c>
      <c r="CX44" s="133">
        <f t="shared" ref="CX44" si="62">+CX42+CX43</f>
        <v>22.83</v>
      </c>
      <c r="CY44" s="133">
        <f t="shared" ref="CY44:CZ44" si="63">+CY42+CY43</f>
        <v>22.700000000000003</v>
      </c>
      <c r="CZ44" s="133">
        <f t="shared" si="63"/>
        <v>24.9</v>
      </c>
      <c r="DA44" s="133">
        <f t="shared" ref="DA44" si="64">+DA42+DA43</f>
        <v>26.79</v>
      </c>
      <c r="DB44" s="133">
        <f t="shared" ref="DB44:DC44" si="65">+DB42+DB43</f>
        <v>27.339999999999996</v>
      </c>
      <c r="DC44" s="133">
        <f t="shared" si="65"/>
        <v>26.85</v>
      </c>
      <c r="DD44" s="133">
        <f t="shared" ref="DD44" si="66">+DD42+DD43</f>
        <v>28.840000000000003</v>
      </c>
      <c r="DE44" s="133">
        <f t="shared" ref="DE44:DF44" si="67">+DE42+DE43</f>
        <v>28.4</v>
      </c>
      <c r="DF44" s="133">
        <f t="shared" si="67"/>
        <v>29.060000000000002</v>
      </c>
      <c r="DG44" s="133">
        <f t="shared" ref="DG44" si="68">+DG42+DG43</f>
        <v>29.23</v>
      </c>
      <c r="DH44" s="133">
        <f t="shared" ref="DH44:DI44" si="69">+DH42+DH43</f>
        <v>30.200000000000003</v>
      </c>
      <c r="DI44" s="133">
        <f t="shared" si="69"/>
        <v>27.29</v>
      </c>
      <c r="DJ44" s="133">
        <f t="shared" ref="DJ44" si="70">+DJ42+DJ43</f>
        <v>24.72</v>
      </c>
      <c r="DK44" s="133">
        <f t="shared" ref="DK44:DL44" si="71">+DK42+DK43</f>
        <v>23.4</v>
      </c>
      <c r="DL44" s="133">
        <f t="shared" si="71"/>
        <v>24.119999999999997</v>
      </c>
      <c r="DM44" s="133">
        <f t="shared" ref="DM44" si="72">+DM42+DM43</f>
        <v>22.82</v>
      </c>
      <c r="DN44" s="133">
        <f t="shared" ref="DN44:DO44" si="73">+DN42+DN43</f>
        <v>23.049999999999997</v>
      </c>
      <c r="DO44" s="133">
        <f t="shared" si="73"/>
        <v>23.130000000000003</v>
      </c>
      <c r="DP44" s="133">
        <f t="shared" ref="DP44:DQ44" si="74">+DP42+DP43</f>
        <v>21.759999999999998</v>
      </c>
      <c r="DQ44" s="133">
        <f t="shared" si="74"/>
        <v>22.97</v>
      </c>
      <c r="DR44" s="133">
        <f t="shared" ref="DR44:DW44" si="75">+DR42+DR43</f>
        <v>22.240000000000002</v>
      </c>
      <c r="DS44" s="133">
        <f t="shared" si="75"/>
        <v>21.73</v>
      </c>
      <c r="DT44" s="133">
        <f t="shared" si="75"/>
        <v>20.57</v>
      </c>
      <c r="DU44" s="133">
        <f t="shared" si="75"/>
        <v>19.940000000000001</v>
      </c>
      <c r="DV44" s="133">
        <f t="shared" si="75"/>
        <v>20.58</v>
      </c>
      <c r="DW44" s="133">
        <f t="shared" si="75"/>
        <v>20.38</v>
      </c>
      <c r="DX44" s="133">
        <f t="shared" ref="DX44" si="76">+DX42+DX43</f>
        <v>20.919999999999998</v>
      </c>
    </row>
    <row r="45" spans="1:128" s="105" customFormat="1">
      <c r="A45" s="119" t="s">
        <v>124</v>
      </c>
      <c r="B45" s="133">
        <v>84.53</v>
      </c>
      <c r="C45" s="133">
        <v>86.17</v>
      </c>
      <c r="D45" s="133">
        <v>86.14</v>
      </c>
      <c r="E45" s="133">
        <v>84.47</v>
      </c>
      <c r="F45" s="133">
        <v>81.61</v>
      </c>
      <c r="G45" s="133">
        <v>82.25</v>
      </c>
      <c r="H45" s="133">
        <v>76.349999999999994</v>
      </c>
      <c r="I45" s="133">
        <v>76.3</v>
      </c>
      <c r="J45" s="133">
        <v>72.680000000000007</v>
      </c>
      <c r="K45" s="133">
        <v>67.28</v>
      </c>
      <c r="L45" s="133">
        <v>64.06</v>
      </c>
      <c r="M45" s="133">
        <v>64.87</v>
      </c>
      <c r="N45" s="133">
        <v>54.91</v>
      </c>
      <c r="O45" s="133">
        <v>54.27</v>
      </c>
      <c r="P45" s="133">
        <v>54.23</v>
      </c>
      <c r="Q45" s="133">
        <v>53.68</v>
      </c>
      <c r="R45" s="133">
        <v>47.9</v>
      </c>
      <c r="S45" s="133" t="s">
        <v>87</v>
      </c>
      <c r="T45" s="133" t="s">
        <v>87</v>
      </c>
      <c r="U45" s="133" t="s">
        <v>87</v>
      </c>
      <c r="V45" s="133" t="s">
        <v>87</v>
      </c>
      <c r="W45" s="133" t="s">
        <v>87</v>
      </c>
      <c r="X45" s="133" t="s">
        <v>87</v>
      </c>
      <c r="Y45" s="133" t="s">
        <v>87</v>
      </c>
      <c r="Z45" s="133" t="s">
        <v>87</v>
      </c>
      <c r="AA45" s="133">
        <v>47.03</v>
      </c>
      <c r="AB45" s="133">
        <v>46.6</v>
      </c>
      <c r="AC45" s="133">
        <v>47.99</v>
      </c>
      <c r="AD45" s="133">
        <v>48.93</v>
      </c>
      <c r="AE45" s="133">
        <v>50.03</v>
      </c>
      <c r="AF45" s="133">
        <v>41.97</v>
      </c>
      <c r="AG45" s="133">
        <v>43.49</v>
      </c>
      <c r="AH45" s="133">
        <v>41.29</v>
      </c>
      <c r="AI45" s="133">
        <v>46.27</v>
      </c>
      <c r="AJ45" s="133">
        <v>46.08</v>
      </c>
      <c r="AK45" s="133">
        <v>51.9</v>
      </c>
      <c r="AL45" s="133">
        <v>48.53</v>
      </c>
      <c r="AM45" s="133">
        <v>48.9</v>
      </c>
      <c r="AN45" s="133">
        <v>56</v>
      </c>
      <c r="AO45" s="133">
        <v>50.7</v>
      </c>
      <c r="AP45" s="133">
        <v>51.59</v>
      </c>
      <c r="AQ45" s="133">
        <v>53</v>
      </c>
      <c r="AR45" s="133">
        <v>53.7</v>
      </c>
      <c r="AS45" s="133">
        <v>40.340000000000003</v>
      </c>
      <c r="AT45" s="133">
        <v>51.07</v>
      </c>
      <c r="AU45" s="133">
        <v>53.4</v>
      </c>
      <c r="AV45" s="133">
        <v>52.26</v>
      </c>
      <c r="AW45" s="133">
        <v>53.36</v>
      </c>
      <c r="AX45" s="133">
        <v>50.91</v>
      </c>
      <c r="AY45" s="133">
        <v>50.95</v>
      </c>
      <c r="AZ45" s="133">
        <v>51.76</v>
      </c>
      <c r="BA45" s="133">
        <v>48.61</v>
      </c>
      <c r="BB45" s="133">
        <v>53.17</v>
      </c>
      <c r="BC45" s="133">
        <v>52.83</v>
      </c>
      <c r="BD45" s="133">
        <v>48.48</v>
      </c>
      <c r="BE45" s="133">
        <v>49.55</v>
      </c>
      <c r="BF45" s="133">
        <v>47.53</v>
      </c>
      <c r="BG45" s="133">
        <v>45.98</v>
      </c>
      <c r="BH45" s="133">
        <v>46.11</v>
      </c>
      <c r="BI45" s="133">
        <v>52.57</v>
      </c>
      <c r="BJ45" s="133">
        <v>44.49</v>
      </c>
      <c r="BK45" s="133">
        <v>46.93</v>
      </c>
      <c r="BL45" s="133">
        <v>46.64</v>
      </c>
      <c r="BM45" s="133">
        <v>45.02</v>
      </c>
      <c r="BN45" s="133">
        <v>43.61</v>
      </c>
      <c r="BO45" s="133">
        <v>50.15</v>
      </c>
      <c r="BP45" s="133">
        <v>48.19</v>
      </c>
      <c r="BQ45" s="133">
        <v>50.27</v>
      </c>
      <c r="BR45" s="133">
        <v>52.3</v>
      </c>
      <c r="BS45" s="133">
        <v>51.16</v>
      </c>
      <c r="BT45" s="133">
        <v>53.47</v>
      </c>
      <c r="BU45" s="133">
        <v>55.98</v>
      </c>
      <c r="BV45" s="133">
        <v>55.9</v>
      </c>
      <c r="BW45" s="133">
        <v>56.4</v>
      </c>
      <c r="BX45" s="133">
        <v>59.94</v>
      </c>
      <c r="BY45" s="133">
        <v>58.07</v>
      </c>
      <c r="BZ45" s="133">
        <v>56.6</v>
      </c>
      <c r="CA45" s="133">
        <v>63.27</v>
      </c>
      <c r="CB45" s="133">
        <v>55.22</v>
      </c>
      <c r="CC45" s="133">
        <v>62.07</v>
      </c>
      <c r="CD45" s="133">
        <v>62.36</v>
      </c>
      <c r="CE45" s="133">
        <v>60.41</v>
      </c>
      <c r="CF45" s="133">
        <v>66.02</v>
      </c>
      <c r="CG45" s="133">
        <v>63.68</v>
      </c>
      <c r="CH45" s="133">
        <v>61.51</v>
      </c>
      <c r="CI45" s="133">
        <v>64.55</v>
      </c>
      <c r="CJ45" s="133">
        <v>68.89</v>
      </c>
      <c r="CK45" s="133">
        <v>62.04</v>
      </c>
      <c r="CL45" s="133">
        <v>61.39</v>
      </c>
      <c r="CM45" s="133">
        <v>65.56</v>
      </c>
      <c r="CN45" s="133">
        <v>60.25</v>
      </c>
      <c r="CO45" s="133">
        <v>56.76</v>
      </c>
      <c r="CP45" s="133">
        <v>57.09</v>
      </c>
      <c r="CQ45" s="133">
        <v>65.45</v>
      </c>
      <c r="CR45" s="133">
        <v>61.65</v>
      </c>
      <c r="CS45" s="133">
        <v>59.26</v>
      </c>
      <c r="CT45" s="133">
        <f t="shared" ref="CT45:DO45" si="77">+CT24</f>
        <v>53.51</v>
      </c>
      <c r="CU45" s="133">
        <f t="shared" si="77"/>
        <v>52.19</v>
      </c>
      <c r="CV45" s="133">
        <f t="shared" si="77"/>
        <v>54.22</v>
      </c>
      <c r="CW45" s="133">
        <f t="shared" si="77"/>
        <v>58.92</v>
      </c>
      <c r="CX45" s="133">
        <f t="shared" si="77"/>
        <v>55.66</v>
      </c>
      <c r="CY45" s="133">
        <f t="shared" si="77"/>
        <v>54.91</v>
      </c>
      <c r="CZ45" s="133">
        <f t="shared" si="77"/>
        <v>58.29</v>
      </c>
      <c r="DA45" s="133">
        <f t="shared" si="77"/>
        <v>57.4</v>
      </c>
      <c r="DB45" s="133">
        <f t="shared" si="77"/>
        <v>58.93</v>
      </c>
      <c r="DC45" s="133">
        <f t="shared" si="77"/>
        <v>60.76</v>
      </c>
      <c r="DD45" s="133">
        <f t="shared" si="77"/>
        <v>64.8</v>
      </c>
      <c r="DE45" s="133">
        <f t="shared" si="77"/>
        <v>64.88</v>
      </c>
      <c r="DF45" s="133">
        <f t="shared" si="77"/>
        <v>62.34</v>
      </c>
      <c r="DG45" s="133">
        <f t="shared" si="77"/>
        <v>63.25</v>
      </c>
      <c r="DH45" s="133">
        <f t="shared" si="77"/>
        <v>68.98</v>
      </c>
      <c r="DI45" s="133">
        <f t="shared" si="77"/>
        <v>85.63</v>
      </c>
      <c r="DJ45" s="133">
        <f t="shared" si="77"/>
        <v>80.05</v>
      </c>
      <c r="DK45" s="133">
        <f t="shared" si="77"/>
        <v>79.28</v>
      </c>
      <c r="DL45" s="133">
        <f t="shared" si="77"/>
        <v>72.97</v>
      </c>
      <c r="DM45" s="133">
        <f t="shared" si="77"/>
        <v>69.83</v>
      </c>
      <c r="DN45" s="133">
        <f t="shared" si="77"/>
        <v>70.33</v>
      </c>
      <c r="DO45" s="133">
        <f t="shared" si="77"/>
        <v>75.12</v>
      </c>
      <c r="DP45" s="133">
        <f t="shared" ref="DP45:DQ45" si="78">+DP24</f>
        <v>73.849999999999994</v>
      </c>
      <c r="DQ45" s="133">
        <f t="shared" si="78"/>
        <v>79.62</v>
      </c>
      <c r="DR45" s="133">
        <f t="shared" ref="DR45:DT46" si="79">+DR24</f>
        <v>73.86</v>
      </c>
      <c r="DS45" s="133">
        <f t="shared" si="79"/>
        <v>81.42</v>
      </c>
      <c r="DT45" s="133">
        <f t="shared" si="79"/>
        <v>77.75</v>
      </c>
      <c r="DU45" s="133">
        <f t="shared" ref="DU45:DV45" si="80">+DU24</f>
        <v>79.87</v>
      </c>
      <c r="DV45" s="133">
        <f t="shared" si="80"/>
        <v>70.59</v>
      </c>
      <c r="DW45" s="133">
        <f t="shared" ref="DW45:DX45" si="81">+DW24</f>
        <v>74.02</v>
      </c>
      <c r="DX45" s="133">
        <f t="shared" si="81"/>
        <v>74.19</v>
      </c>
    </row>
    <row r="46" spans="1:128" s="105" customFormat="1">
      <c r="A46" s="119" t="s">
        <v>125</v>
      </c>
      <c r="B46" s="133">
        <v>32.83</v>
      </c>
      <c r="C46" s="133">
        <v>33.32</v>
      </c>
      <c r="D46" s="133">
        <v>32.07</v>
      </c>
      <c r="E46" s="133">
        <v>32.020000000000003</v>
      </c>
      <c r="F46" s="133">
        <v>33.39</v>
      </c>
      <c r="G46" s="133">
        <v>34.24</v>
      </c>
      <c r="H46" s="133">
        <v>33.53</v>
      </c>
      <c r="I46" s="133">
        <v>33.909999999999997</v>
      </c>
      <c r="J46" s="133">
        <v>30.9</v>
      </c>
      <c r="K46" s="133">
        <v>30.25</v>
      </c>
      <c r="L46" s="133">
        <v>27.01</v>
      </c>
      <c r="M46" s="133">
        <v>26.48</v>
      </c>
      <c r="N46" s="133">
        <v>24.3</v>
      </c>
      <c r="O46" s="133">
        <v>24.41</v>
      </c>
      <c r="P46" s="133">
        <v>23.79</v>
      </c>
      <c r="Q46" s="133">
        <v>20.010000000000002</v>
      </c>
      <c r="R46" s="133">
        <v>19.2</v>
      </c>
      <c r="S46" s="133" t="s">
        <v>87</v>
      </c>
      <c r="T46" s="133" t="s">
        <v>87</v>
      </c>
      <c r="U46" s="133" t="s">
        <v>87</v>
      </c>
      <c r="V46" s="133" t="s">
        <v>87</v>
      </c>
      <c r="W46" s="133" t="s">
        <v>87</v>
      </c>
      <c r="X46" s="133" t="s">
        <v>87</v>
      </c>
      <c r="Y46" s="133" t="s">
        <v>87</v>
      </c>
      <c r="Z46" s="133" t="s">
        <v>87</v>
      </c>
      <c r="AA46" s="133">
        <v>18.809999999999999</v>
      </c>
      <c r="AB46" s="133">
        <v>19.29</v>
      </c>
      <c r="AC46" s="133">
        <v>19.91</v>
      </c>
      <c r="AD46" s="133">
        <v>18.649999999999999</v>
      </c>
      <c r="AE46" s="133">
        <v>21.12</v>
      </c>
      <c r="AF46" s="133">
        <v>18.559999999999999</v>
      </c>
      <c r="AG46" s="133">
        <v>18.05</v>
      </c>
      <c r="AH46" s="133">
        <v>16.5</v>
      </c>
      <c r="AI46" s="133">
        <v>19.489999999999998</v>
      </c>
      <c r="AJ46" s="133">
        <v>20.5</v>
      </c>
      <c r="AK46" s="133">
        <v>20.190000000000001</v>
      </c>
      <c r="AL46" s="133">
        <v>20.74</v>
      </c>
      <c r="AM46" s="133">
        <v>21.93</v>
      </c>
      <c r="AN46" s="133">
        <v>19.670000000000002</v>
      </c>
      <c r="AO46" s="133">
        <v>20.16</v>
      </c>
      <c r="AP46" s="133">
        <v>22.66</v>
      </c>
      <c r="AQ46" s="133">
        <v>24.13</v>
      </c>
      <c r="AR46" s="133">
        <v>26.16</v>
      </c>
      <c r="AS46" s="133">
        <v>35.700000000000003</v>
      </c>
      <c r="AT46" s="133">
        <v>24.49</v>
      </c>
      <c r="AU46" s="133">
        <v>25.82</v>
      </c>
      <c r="AV46" s="133">
        <v>24.53</v>
      </c>
      <c r="AW46" s="133">
        <v>24.34</v>
      </c>
      <c r="AX46" s="133">
        <v>24.84</v>
      </c>
      <c r="AY46" s="133">
        <v>25.23</v>
      </c>
      <c r="AZ46" s="133">
        <v>24.88</v>
      </c>
      <c r="BA46" s="133">
        <v>23.67</v>
      </c>
      <c r="BB46" s="133">
        <v>23.85</v>
      </c>
      <c r="BC46" s="133">
        <v>24.93</v>
      </c>
      <c r="BD46" s="133">
        <v>22.52</v>
      </c>
      <c r="BE46" s="133">
        <v>23.9</v>
      </c>
      <c r="BF46" s="133">
        <v>22.55</v>
      </c>
      <c r="BG46" s="133">
        <v>23.12</v>
      </c>
      <c r="BH46" s="133">
        <v>22.67</v>
      </c>
      <c r="BI46" s="133">
        <v>23.2</v>
      </c>
      <c r="BJ46" s="133">
        <v>21.24</v>
      </c>
      <c r="BK46" s="133">
        <v>22.34</v>
      </c>
      <c r="BL46" s="133">
        <v>25.75</v>
      </c>
      <c r="BM46" s="133">
        <v>24.31</v>
      </c>
      <c r="BN46" s="133">
        <v>25.03</v>
      </c>
      <c r="BO46" s="133">
        <v>26.23</v>
      </c>
      <c r="BP46" s="133">
        <v>26.12</v>
      </c>
      <c r="BQ46" s="133">
        <v>26.45</v>
      </c>
      <c r="BR46" s="133">
        <v>26.41</v>
      </c>
      <c r="BS46" s="133">
        <v>25.14</v>
      </c>
      <c r="BT46" s="133">
        <v>26.91</v>
      </c>
      <c r="BU46" s="133">
        <v>27.02</v>
      </c>
      <c r="BV46" s="133">
        <v>26.05</v>
      </c>
      <c r="BW46" s="133">
        <v>28.18</v>
      </c>
      <c r="BX46" s="133">
        <v>31.3</v>
      </c>
      <c r="BY46" s="133">
        <v>31.12</v>
      </c>
      <c r="BZ46" s="133">
        <v>29.56</v>
      </c>
      <c r="CA46" s="133">
        <v>30.49</v>
      </c>
      <c r="CB46" s="133">
        <v>29.58</v>
      </c>
      <c r="CC46" s="133">
        <v>28.68</v>
      </c>
      <c r="CD46" s="133">
        <v>29.17</v>
      </c>
      <c r="CE46" s="133">
        <v>29.28</v>
      </c>
      <c r="CF46" s="133">
        <v>31.55</v>
      </c>
      <c r="CG46" s="133">
        <v>31.47</v>
      </c>
      <c r="CH46" s="133">
        <v>30.89</v>
      </c>
      <c r="CI46" s="133">
        <v>31.97</v>
      </c>
      <c r="CJ46" s="133">
        <v>29.94</v>
      </c>
      <c r="CK46" s="133">
        <v>28.74</v>
      </c>
      <c r="CL46" s="133">
        <v>29.72</v>
      </c>
      <c r="CM46" s="133">
        <v>29.72</v>
      </c>
      <c r="CN46" s="133">
        <v>30.91</v>
      </c>
      <c r="CO46" s="133">
        <v>30.93</v>
      </c>
      <c r="CP46" s="133">
        <v>28.58</v>
      </c>
      <c r="CQ46" s="133">
        <v>33.270000000000003</v>
      </c>
      <c r="CR46" s="133">
        <v>31.39</v>
      </c>
      <c r="CS46" s="133">
        <v>29.81</v>
      </c>
      <c r="CT46" s="133">
        <f t="shared" ref="CT46:DO46" si="82">+CT25</f>
        <v>29.43</v>
      </c>
      <c r="CU46" s="133">
        <f t="shared" si="82"/>
        <v>29.17</v>
      </c>
      <c r="CV46" s="133">
        <f t="shared" si="82"/>
        <v>28.56</v>
      </c>
      <c r="CW46" s="133">
        <f t="shared" si="82"/>
        <v>30.2</v>
      </c>
      <c r="CX46" s="133">
        <f t="shared" si="82"/>
        <v>31.12</v>
      </c>
      <c r="CY46" s="133">
        <f t="shared" si="82"/>
        <v>31.42</v>
      </c>
      <c r="CZ46" s="133">
        <f t="shared" si="82"/>
        <v>32</v>
      </c>
      <c r="DA46" s="133">
        <f t="shared" si="82"/>
        <v>31.58</v>
      </c>
      <c r="DB46" s="133">
        <f t="shared" si="82"/>
        <v>33.15</v>
      </c>
      <c r="DC46" s="133">
        <f t="shared" si="82"/>
        <v>33.83</v>
      </c>
      <c r="DD46" s="133">
        <f t="shared" si="82"/>
        <v>31.76</v>
      </c>
      <c r="DE46" s="133">
        <f t="shared" si="82"/>
        <v>33.049999999999997</v>
      </c>
      <c r="DF46" s="133">
        <f t="shared" si="82"/>
        <v>33.630000000000003</v>
      </c>
      <c r="DG46" s="133">
        <f t="shared" si="82"/>
        <v>36.770000000000003</v>
      </c>
      <c r="DH46" s="133">
        <f t="shared" si="82"/>
        <v>34.869999999999997</v>
      </c>
      <c r="DI46" s="133">
        <f t="shared" si="82"/>
        <v>30.11</v>
      </c>
      <c r="DJ46" s="133">
        <f t="shared" si="82"/>
        <v>31.92</v>
      </c>
      <c r="DK46" s="133">
        <f t="shared" si="82"/>
        <v>34.82</v>
      </c>
      <c r="DL46" s="133">
        <f t="shared" si="82"/>
        <v>33.07</v>
      </c>
      <c r="DM46" s="133">
        <f t="shared" si="82"/>
        <v>31.96</v>
      </c>
      <c r="DN46" s="133">
        <f t="shared" si="82"/>
        <v>31.6</v>
      </c>
      <c r="DO46" s="133">
        <f t="shared" si="82"/>
        <v>33.409999999999997</v>
      </c>
      <c r="DP46" s="133">
        <f t="shared" ref="DP46:DQ46" si="83">+DP25</f>
        <v>33.340000000000003</v>
      </c>
      <c r="DQ46" s="133">
        <f t="shared" si="83"/>
        <v>37.39</v>
      </c>
      <c r="DR46" s="133">
        <f t="shared" si="79"/>
        <v>38.4</v>
      </c>
      <c r="DS46" s="133">
        <f t="shared" si="79"/>
        <v>38.81</v>
      </c>
      <c r="DT46" s="133">
        <f t="shared" si="79"/>
        <v>41.39</v>
      </c>
      <c r="DU46" s="133">
        <f t="shared" ref="DU46:DV46" si="84">+DU25</f>
        <v>38.82</v>
      </c>
      <c r="DV46" s="133">
        <f t="shared" si="84"/>
        <v>38.450000000000003</v>
      </c>
      <c r="DW46" s="133">
        <f t="shared" ref="DW46:DX46" si="85">+DW25</f>
        <v>41.21</v>
      </c>
      <c r="DX46" s="133">
        <f t="shared" si="85"/>
        <v>41.89</v>
      </c>
    </row>
    <row r="47" spans="1:128" s="105" customFormat="1">
      <c r="A47" s="121" t="s">
        <v>89</v>
      </c>
      <c r="B47" s="133">
        <v>117.36</v>
      </c>
      <c r="C47" s="133">
        <v>119.49000000000001</v>
      </c>
      <c r="D47" s="133">
        <v>118.21000000000001</v>
      </c>
      <c r="E47" s="133">
        <v>116.49000000000001</v>
      </c>
      <c r="F47" s="133">
        <v>115</v>
      </c>
      <c r="G47" s="133">
        <v>116.49000000000001</v>
      </c>
      <c r="H47" s="133">
        <v>109.88</v>
      </c>
      <c r="I47" s="133">
        <v>110.21</v>
      </c>
      <c r="J47" s="133">
        <v>103.58000000000001</v>
      </c>
      <c r="K47" s="133">
        <v>97.53</v>
      </c>
      <c r="L47" s="133">
        <v>91.070000000000007</v>
      </c>
      <c r="M47" s="133">
        <v>91.350000000000009</v>
      </c>
      <c r="N47" s="133">
        <v>79.209999999999994</v>
      </c>
      <c r="O47" s="133">
        <v>78.680000000000007</v>
      </c>
      <c r="P47" s="133">
        <v>78.02</v>
      </c>
      <c r="Q47" s="133">
        <v>73.69</v>
      </c>
      <c r="R47" s="133">
        <v>67.099999999999994</v>
      </c>
      <c r="S47" s="133">
        <v>63.81</v>
      </c>
      <c r="T47" s="133">
        <v>57.26</v>
      </c>
      <c r="U47" s="133">
        <v>55.43</v>
      </c>
      <c r="V47" s="133">
        <v>57.63</v>
      </c>
      <c r="W47" s="133">
        <v>60.98</v>
      </c>
      <c r="X47" s="133">
        <v>65.25</v>
      </c>
      <c r="Y47" s="133">
        <v>67.02</v>
      </c>
      <c r="Z47" s="133">
        <v>64.52</v>
      </c>
      <c r="AA47" s="133">
        <v>65.84</v>
      </c>
      <c r="AB47" s="133">
        <v>65.89</v>
      </c>
      <c r="AC47" s="133">
        <v>67.900000000000006</v>
      </c>
      <c r="AD47" s="133">
        <v>67.58</v>
      </c>
      <c r="AE47" s="133">
        <v>71.150000000000006</v>
      </c>
      <c r="AF47" s="133">
        <v>60.53</v>
      </c>
      <c r="AG47" s="133">
        <v>61.540000000000006</v>
      </c>
      <c r="AH47" s="133">
        <v>57.79</v>
      </c>
      <c r="AI47" s="133">
        <v>65.760000000000005</v>
      </c>
      <c r="AJ47" s="133">
        <v>66.58</v>
      </c>
      <c r="AK47" s="133">
        <v>72.09</v>
      </c>
      <c r="AL47" s="133">
        <v>69.27</v>
      </c>
      <c r="AM47" s="133">
        <v>70.83</v>
      </c>
      <c r="AN47" s="133">
        <v>75.67</v>
      </c>
      <c r="AO47" s="133">
        <v>70.86</v>
      </c>
      <c r="AP47" s="133">
        <v>74.25</v>
      </c>
      <c r="AQ47" s="133">
        <v>77.13</v>
      </c>
      <c r="AR47" s="133">
        <v>79.86</v>
      </c>
      <c r="AS47" s="133">
        <v>76.040000000000006</v>
      </c>
      <c r="AT47" s="133">
        <v>75.56</v>
      </c>
      <c r="AU47" s="133">
        <v>79.22</v>
      </c>
      <c r="AV47" s="133">
        <v>76.789999999999992</v>
      </c>
      <c r="AW47" s="133">
        <v>77.7</v>
      </c>
      <c r="AX47" s="133">
        <v>75.75</v>
      </c>
      <c r="AY47" s="133">
        <v>76.180000000000007</v>
      </c>
      <c r="AZ47" s="133">
        <v>76.64</v>
      </c>
      <c r="BA47" s="133">
        <v>72.28</v>
      </c>
      <c r="BB47" s="133">
        <v>77.02000000000001</v>
      </c>
      <c r="BC47" s="133">
        <v>77.759999999999991</v>
      </c>
      <c r="BD47" s="133">
        <v>71</v>
      </c>
      <c r="BE47" s="133">
        <v>73.449999999999989</v>
      </c>
      <c r="BF47" s="133">
        <v>70.08</v>
      </c>
      <c r="BG47" s="133">
        <v>69.099999999999994</v>
      </c>
      <c r="BH47" s="133">
        <v>68.78</v>
      </c>
      <c r="BI47" s="133">
        <v>75.77</v>
      </c>
      <c r="BJ47" s="133">
        <v>65.73</v>
      </c>
      <c r="BK47" s="133">
        <v>69.27</v>
      </c>
      <c r="BL47" s="133">
        <v>72.39</v>
      </c>
      <c r="BM47" s="133">
        <v>69.33</v>
      </c>
      <c r="BN47" s="133">
        <v>68.64</v>
      </c>
      <c r="BO47" s="133">
        <v>76.38</v>
      </c>
      <c r="BP47" s="133">
        <v>74.31</v>
      </c>
      <c r="BQ47" s="133">
        <v>76.72</v>
      </c>
      <c r="BR47" s="133">
        <v>78.709999999999994</v>
      </c>
      <c r="BS47" s="133">
        <v>76.3</v>
      </c>
      <c r="BT47" s="133">
        <v>80.38</v>
      </c>
      <c r="BU47" s="133">
        <v>83</v>
      </c>
      <c r="BV47" s="133">
        <v>81.95</v>
      </c>
      <c r="BW47" s="133">
        <v>84.58</v>
      </c>
      <c r="BX47" s="133">
        <v>91.24</v>
      </c>
      <c r="BY47" s="133">
        <v>89.19</v>
      </c>
      <c r="BZ47" s="133">
        <v>86.16</v>
      </c>
      <c r="CA47" s="133">
        <v>93.76</v>
      </c>
      <c r="CB47" s="133">
        <v>84.8</v>
      </c>
      <c r="CC47" s="133">
        <v>90.75</v>
      </c>
      <c r="CD47" s="133">
        <v>91.53</v>
      </c>
      <c r="CE47" s="133">
        <v>89.69</v>
      </c>
      <c r="CF47" s="133">
        <v>97.57</v>
      </c>
      <c r="CG47" s="133">
        <v>95.15</v>
      </c>
      <c r="CH47" s="133">
        <v>92.4</v>
      </c>
      <c r="CI47" s="133">
        <v>96.52</v>
      </c>
      <c r="CJ47" s="133">
        <v>98.83</v>
      </c>
      <c r="CK47" s="133">
        <v>90.78</v>
      </c>
      <c r="CL47" s="133">
        <v>91.11</v>
      </c>
      <c r="CM47" s="133">
        <v>95.28</v>
      </c>
      <c r="CN47" s="133">
        <v>91.16</v>
      </c>
      <c r="CO47" s="133">
        <v>87.69</v>
      </c>
      <c r="CP47" s="133">
        <v>85.67</v>
      </c>
      <c r="CQ47" s="133">
        <v>98.72</v>
      </c>
      <c r="CR47" s="133">
        <v>93.039999999999992</v>
      </c>
      <c r="CS47" s="133">
        <v>89.07</v>
      </c>
      <c r="CT47" s="133">
        <f t="shared" ref="CT47" si="86">+CT45+CT46</f>
        <v>82.94</v>
      </c>
      <c r="CU47" s="133">
        <f t="shared" ref="CU47" si="87">+CU45+CU46</f>
        <v>81.36</v>
      </c>
      <c r="CV47" s="133">
        <f t="shared" ref="CV47:CW47" si="88">+CV45+CV46</f>
        <v>82.78</v>
      </c>
      <c r="CW47" s="133">
        <f t="shared" si="88"/>
        <v>89.12</v>
      </c>
      <c r="CX47" s="133">
        <f t="shared" ref="CX47" si="89">+CX45+CX46</f>
        <v>86.78</v>
      </c>
      <c r="CY47" s="133">
        <f t="shared" ref="CY47:CZ47" si="90">+CY45+CY46</f>
        <v>86.33</v>
      </c>
      <c r="CZ47" s="133">
        <f t="shared" si="90"/>
        <v>90.289999999999992</v>
      </c>
      <c r="DA47" s="133">
        <f t="shared" ref="DA47" si="91">+DA45+DA46</f>
        <v>88.97999999999999</v>
      </c>
      <c r="DB47" s="133">
        <f t="shared" ref="DB47:DC47" si="92">+DB45+DB46</f>
        <v>92.08</v>
      </c>
      <c r="DC47" s="133">
        <f t="shared" si="92"/>
        <v>94.59</v>
      </c>
      <c r="DD47" s="133">
        <f t="shared" ref="DD47" si="93">+DD45+DD46</f>
        <v>96.56</v>
      </c>
      <c r="DE47" s="133">
        <f t="shared" ref="DE47:DF47" si="94">+DE45+DE46</f>
        <v>97.929999999999993</v>
      </c>
      <c r="DF47" s="133">
        <f t="shared" si="94"/>
        <v>95.97</v>
      </c>
      <c r="DG47" s="133">
        <f t="shared" ref="DG47" si="95">+DG45+DG46</f>
        <v>100.02000000000001</v>
      </c>
      <c r="DH47" s="133">
        <f t="shared" ref="DH47:DI47" si="96">+DH45+DH46</f>
        <v>103.85</v>
      </c>
      <c r="DI47" s="133">
        <f t="shared" si="96"/>
        <v>115.74</v>
      </c>
      <c r="DJ47" s="133">
        <f t="shared" ref="DJ47" si="97">+DJ45+DJ46</f>
        <v>111.97</v>
      </c>
      <c r="DK47" s="133">
        <f t="shared" ref="DK47:DL47" si="98">+DK45+DK46</f>
        <v>114.1</v>
      </c>
      <c r="DL47" s="133">
        <f t="shared" si="98"/>
        <v>106.03999999999999</v>
      </c>
      <c r="DM47" s="133">
        <f t="shared" ref="DM47" si="99">+DM45+DM46</f>
        <v>101.78999999999999</v>
      </c>
      <c r="DN47" s="133">
        <f t="shared" ref="DN47:DO47" si="100">+DN45+DN46</f>
        <v>101.93</v>
      </c>
      <c r="DO47" s="133">
        <f t="shared" si="100"/>
        <v>108.53</v>
      </c>
      <c r="DP47" s="133">
        <f t="shared" ref="DP47:DQ47" si="101">+DP45+DP46</f>
        <v>107.19</v>
      </c>
      <c r="DQ47" s="133">
        <f t="shared" si="101"/>
        <v>117.01</v>
      </c>
      <c r="DR47" s="133">
        <f t="shared" ref="DR47:DW47" si="102">+DR45+DR46</f>
        <v>112.25999999999999</v>
      </c>
      <c r="DS47" s="133">
        <f t="shared" si="102"/>
        <v>120.23</v>
      </c>
      <c r="DT47" s="133">
        <f t="shared" si="102"/>
        <v>119.14</v>
      </c>
      <c r="DU47" s="133">
        <f t="shared" si="102"/>
        <v>118.69</v>
      </c>
      <c r="DV47" s="133">
        <f t="shared" si="102"/>
        <v>109.04</v>
      </c>
      <c r="DW47" s="133">
        <f t="shared" si="102"/>
        <v>115.22999999999999</v>
      </c>
      <c r="DX47" s="133">
        <f t="shared" ref="DX47" si="103">+DX45+DX46</f>
        <v>116.08</v>
      </c>
    </row>
    <row r="48" spans="1:128" s="105" customFormat="1">
      <c r="A48" s="119" t="s">
        <v>58</v>
      </c>
      <c r="B48" s="133">
        <v>76.03</v>
      </c>
      <c r="C48" s="133">
        <v>79.56</v>
      </c>
      <c r="D48" s="133">
        <v>85.14</v>
      </c>
      <c r="E48" s="133">
        <v>87.41</v>
      </c>
      <c r="F48" s="133">
        <v>93.39</v>
      </c>
      <c r="G48" s="133">
        <v>89.19</v>
      </c>
      <c r="H48" s="133">
        <v>90.38</v>
      </c>
      <c r="I48" s="133">
        <v>91.48</v>
      </c>
      <c r="J48" s="133">
        <v>72.709999999999994</v>
      </c>
      <c r="K48" s="133">
        <v>71.349999999999994</v>
      </c>
      <c r="L48" s="133">
        <v>72.069999999999993</v>
      </c>
      <c r="M48" s="133">
        <v>66.180000000000007</v>
      </c>
      <c r="N48" s="133">
        <v>69.319999999999993</v>
      </c>
      <c r="O48" s="133">
        <v>77.06</v>
      </c>
      <c r="P48" s="133">
        <v>79.239999999999995</v>
      </c>
      <c r="Q48" s="133">
        <v>84.74</v>
      </c>
      <c r="R48" s="133">
        <v>87.25</v>
      </c>
      <c r="S48" s="133">
        <v>80.849999999999994</v>
      </c>
      <c r="T48" s="133">
        <v>82.38</v>
      </c>
      <c r="U48" s="133">
        <v>82.66</v>
      </c>
      <c r="V48" s="133">
        <v>97.69</v>
      </c>
      <c r="W48" s="133">
        <v>104.37</v>
      </c>
      <c r="X48" s="133">
        <v>106.34</v>
      </c>
      <c r="Y48" s="133">
        <v>108.44</v>
      </c>
      <c r="Z48" s="133">
        <v>106.11</v>
      </c>
      <c r="AA48" s="133">
        <v>110.66</v>
      </c>
      <c r="AB48" s="133">
        <v>109.36</v>
      </c>
      <c r="AC48" s="133">
        <v>108.78</v>
      </c>
      <c r="AD48" s="133">
        <v>111.56</v>
      </c>
      <c r="AE48" s="133">
        <v>112.51</v>
      </c>
      <c r="AF48" s="133">
        <v>109.97</v>
      </c>
      <c r="AG48" s="133">
        <v>120.8</v>
      </c>
      <c r="AH48" s="133">
        <v>113.56</v>
      </c>
      <c r="AI48" s="133">
        <v>119.54</v>
      </c>
      <c r="AJ48" s="133">
        <v>133.54</v>
      </c>
      <c r="AK48" s="133">
        <v>134.71</v>
      </c>
      <c r="AL48" s="133">
        <v>149.03</v>
      </c>
      <c r="AM48" s="133">
        <v>140.61000000000001</v>
      </c>
      <c r="AN48" s="133">
        <v>141.08000000000001</v>
      </c>
      <c r="AO48" s="133">
        <v>138.54</v>
      </c>
      <c r="AP48" s="133">
        <v>132.72</v>
      </c>
      <c r="AQ48" s="133">
        <v>132.77000000000001</v>
      </c>
      <c r="AR48" s="133">
        <v>132.91999999999999</v>
      </c>
      <c r="AS48" s="133">
        <v>143.02000000000001</v>
      </c>
      <c r="AT48" s="133">
        <v>145.68</v>
      </c>
      <c r="AU48" s="133">
        <v>145.35</v>
      </c>
      <c r="AV48" s="133">
        <v>154.58000000000001</v>
      </c>
      <c r="AW48" s="133">
        <v>160.38</v>
      </c>
      <c r="AX48" s="133">
        <v>162.29</v>
      </c>
      <c r="AY48" s="133">
        <v>163.59</v>
      </c>
      <c r="AZ48" s="133">
        <v>160.11000000000001</v>
      </c>
      <c r="BA48" s="133">
        <v>167.06</v>
      </c>
      <c r="BB48" s="133">
        <v>168.51</v>
      </c>
      <c r="BC48" s="133">
        <v>164.38</v>
      </c>
      <c r="BD48" s="133">
        <v>162.16999999999999</v>
      </c>
      <c r="BE48" s="133">
        <v>165.51</v>
      </c>
      <c r="BF48" s="133">
        <v>139.69</v>
      </c>
      <c r="BG48" s="133">
        <v>138.03</v>
      </c>
      <c r="BH48" s="133">
        <v>145.6</v>
      </c>
      <c r="BI48" s="133">
        <v>148.31</v>
      </c>
      <c r="BJ48" s="133">
        <v>137.54</v>
      </c>
      <c r="BK48" s="133">
        <v>113.66</v>
      </c>
      <c r="BL48" s="133">
        <v>118.55</v>
      </c>
      <c r="BM48" s="133">
        <v>113.5</v>
      </c>
      <c r="BN48" s="133">
        <v>118.18</v>
      </c>
      <c r="BO48" s="133">
        <v>112.66</v>
      </c>
      <c r="BP48" s="133">
        <v>114.12</v>
      </c>
      <c r="BQ48" s="133">
        <v>123.16</v>
      </c>
      <c r="BR48" s="133">
        <v>115.1</v>
      </c>
      <c r="BS48" s="133">
        <v>121.06</v>
      </c>
      <c r="BT48" s="133">
        <v>122.26</v>
      </c>
      <c r="BU48" s="133">
        <v>120.72</v>
      </c>
      <c r="BV48" s="133">
        <v>122.06</v>
      </c>
      <c r="BW48" s="133">
        <v>122.49</v>
      </c>
      <c r="BX48" s="133">
        <v>124.46</v>
      </c>
      <c r="BY48" s="133">
        <v>132.61000000000001</v>
      </c>
      <c r="BZ48" s="133">
        <v>129.05000000000001</v>
      </c>
      <c r="CA48" s="133">
        <v>130.32</v>
      </c>
      <c r="CB48" s="133">
        <v>138.93</v>
      </c>
      <c r="CC48" s="133">
        <v>141.61000000000001</v>
      </c>
      <c r="CD48" s="133">
        <v>124.54</v>
      </c>
      <c r="CE48" s="133">
        <v>126.81</v>
      </c>
      <c r="CF48" s="133">
        <v>136.65</v>
      </c>
      <c r="CG48" s="133">
        <v>143.34</v>
      </c>
      <c r="CH48" s="133">
        <v>154.55000000000001</v>
      </c>
      <c r="CI48" s="133">
        <v>153.91999999999999</v>
      </c>
      <c r="CJ48" s="133">
        <v>136.49</v>
      </c>
      <c r="CK48" s="133">
        <v>142.68</v>
      </c>
      <c r="CL48" s="133">
        <v>138.33000000000001</v>
      </c>
      <c r="CM48" s="133">
        <v>133.31</v>
      </c>
      <c r="CN48" s="133">
        <v>135.46</v>
      </c>
      <c r="CO48" s="133">
        <v>123.57</v>
      </c>
      <c r="CP48" s="133">
        <v>114.68</v>
      </c>
      <c r="CQ48" s="133">
        <v>121.33</v>
      </c>
      <c r="CR48" s="133">
        <v>112.48</v>
      </c>
      <c r="CS48" s="133">
        <v>97.48</v>
      </c>
      <c r="CT48" s="133">
        <f t="shared" ref="CT48:DO48" si="104">CT26</f>
        <v>102.75</v>
      </c>
      <c r="CU48" s="133">
        <f t="shared" si="104"/>
        <v>99.27</v>
      </c>
      <c r="CV48" s="133">
        <f t="shared" si="104"/>
        <v>103.5</v>
      </c>
      <c r="CW48" s="133">
        <f t="shared" si="104"/>
        <v>106.54</v>
      </c>
      <c r="CX48" s="133">
        <f t="shared" si="104"/>
        <v>116.26</v>
      </c>
      <c r="CY48" s="133">
        <f t="shared" si="104"/>
        <v>112.45</v>
      </c>
      <c r="CZ48" s="133">
        <f t="shared" si="104"/>
        <v>133.25</v>
      </c>
      <c r="DA48" s="133">
        <f t="shared" si="104"/>
        <v>131.66</v>
      </c>
      <c r="DB48" s="133">
        <f t="shared" si="104"/>
        <v>121.32</v>
      </c>
      <c r="DC48" s="133">
        <f t="shared" si="104"/>
        <v>118.86</v>
      </c>
      <c r="DD48" s="133">
        <f t="shared" si="104"/>
        <v>132.75</v>
      </c>
      <c r="DE48" s="133">
        <f t="shared" si="104"/>
        <v>116.87</v>
      </c>
      <c r="DF48" s="133">
        <f t="shared" si="104"/>
        <v>128.91999999999999</v>
      </c>
      <c r="DG48" s="133">
        <f t="shared" si="104"/>
        <v>143.80000000000001</v>
      </c>
      <c r="DH48" s="133">
        <f t="shared" si="104"/>
        <v>114.81</v>
      </c>
      <c r="DI48" s="133">
        <f t="shared" si="104"/>
        <v>97.72</v>
      </c>
      <c r="DJ48" s="133">
        <f t="shared" si="104"/>
        <v>100.91</v>
      </c>
      <c r="DK48" s="133">
        <f t="shared" si="104"/>
        <v>121.29</v>
      </c>
      <c r="DL48" s="133">
        <f t="shared" si="104"/>
        <v>114.58</v>
      </c>
      <c r="DM48" s="133">
        <f t="shared" si="104"/>
        <v>119.76</v>
      </c>
      <c r="DN48" s="133">
        <f t="shared" si="104"/>
        <v>119.87</v>
      </c>
      <c r="DO48" s="133">
        <f t="shared" si="104"/>
        <v>122.92</v>
      </c>
      <c r="DP48" s="133">
        <f t="shared" ref="DP48:DQ48" si="105">DP26</f>
        <v>133.21</v>
      </c>
      <c r="DQ48" s="133">
        <f t="shared" si="105"/>
        <v>147.02000000000001</v>
      </c>
      <c r="DR48" s="133">
        <f t="shared" ref="DR48:DW48" si="106">DR26</f>
        <v>173.93</v>
      </c>
      <c r="DS48" s="133">
        <f t="shared" si="106"/>
        <v>189.91</v>
      </c>
      <c r="DT48" s="133">
        <f t="shared" si="106"/>
        <v>195.53</v>
      </c>
      <c r="DU48" s="133">
        <f t="shared" si="106"/>
        <v>189.42</v>
      </c>
      <c r="DV48" s="133">
        <f t="shared" si="106"/>
        <v>198.9</v>
      </c>
      <c r="DW48" s="133">
        <f t="shared" si="106"/>
        <v>186.5</v>
      </c>
      <c r="DX48" s="133">
        <f t="shared" ref="DX48" si="107">DX26</f>
        <v>209.19</v>
      </c>
    </row>
    <row r="49" spans="1:128" s="105" customFormat="1">
      <c r="A49" s="119" t="s">
        <v>81</v>
      </c>
      <c r="B49" s="133">
        <v>2.8</v>
      </c>
      <c r="C49" s="133">
        <v>2.09</v>
      </c>
      <c r="D49" s="133">
        <v>1.82</v>
      </c>
      <c r="E49" s="133">
        <v>1.71</v>
      </c>
      <c r="F49" s="133">
        <v>1.32</v>
      </c>
      <c r="G49" s="133">
        <v>1.5</v>
      </c>
      <c r="H49" s="133">
        <v>1.25</v>
      </c>
      <c r="I49" s="133">
        <v>1.66</v>
      </c>
      <c r="J49" s="133">
        <v>1.04</v>
      </c>
      <c r="K49" s="133">
        <v>0.9</v>
      </c>
      <c r="L49" s="133">
        <v>0.99</v>
      </c>
      <c r="M49" s="133">
        <v>2.02</v>
      </c>
      <c r="N49" s="133">
        <v>1.06</v>
      </c>
      <c r="O49" s="133">
        <v>1.02</v>
      </c>
      <c r="P49" s="133">
        <v>1.05</v>
      </c>
      <c r="Q49" s="133">
        <v>1.34</v>
      </c>
      <c r="R49" s="133">
        <v>1.17</v>
      </c>
      <c r="S49" s="133">
        <v>0.64</v>
      </c>
      <c r="T49" s="133">
        <v>0.98</v>
      </c>
      <c r="U49" s="133">
        <v>1.1299999999999999</v>
      </c>
      <c r="V49" s="133">
        <v>1.59</v>
      </c>
      <c r="W49" s="133">
        <v>1.26</v>
      </c>
      <c r="X49" s="133">
        <v>1.43</v>
      </c>
      <c r="Y49" s="133">
        <v>1.66</v>
      </c>
      <c r="Z49" s="133">
        <v>2.2200000000000002</v>
      </c>
      <c r="AA49" s="133">
        <v>2.46</v>
      </c>
      <c r="AB49" s="133">
        <v>2.09</v>
      </c>
      <c r="AC49" s="133">
        <v>2.09</v>
      </c>
      <c r="AD49" s="133">
        <v>2.5099999999999998</v>
      </c>
      <c r="AE49" s="133">
        <v>2.36</v>
      </c>
      <c r="AF49" s="133">
        <v>2.2400000000000002</v>
      </c>
      <c r="AG49" s="133">
        <v>2.48</v>
      </c>
      <c r="AH49" s="133">
        <v>2.5299999999999998</v>
      </c>
      <c r="AI49" s="133">
        <v>3.76</v>
      </c>
      <c r="AJ49" s="133">
        <v>4.25</v>
      </c>
      <c r="AK49" s="133">
        <v>4.96</v>
      </c>
      <c r="AL49" s="133">
        <v>6.14</v>
      </c>
      <c r="AM49" s="133">
        <v>5.16</v>
      </c>
      <c r="AN49" s="133">
        <v>4.99</v>
      </c>
      <c r="AO49" s="133">
        <v>4.79</v>
      </c>
      <c r="AP49" s="133">
        <v>4.76</v>
      </c>
      <c r="AQ49" s="133">
        <v>4.3099999999999996</v>
      </c>
      <c r="AR49" s="133">
        <v>4.17</v>
      </c>
      <c r="AS49" s="133">
        <v>4.59</v>
      </c>
      <c r="AT49" s="133">
        <v>4.21</v>
      </c>
      <c r="AU49" s="133">
        <v>4.43</v>
      </c>
      <c r="AV49" s="133">
        <v>4.6399999999999997</v>
      </c>
      <c r="AW49" s="133">
        <v>3.98</v>
      </c>
      <c r="AX49" s="133">
        <v>3.88</v>
      </c>
      <c r="AY49" s="133">
        <v>4.24</v>
      </c>
      <c r="AZ49" s="133">
        <v>4.84</v>
      </c>
      <c r="BA49" s="133">
        <v>4.43</v>
      </c>
      <c r="BB49" s="133">
        <v>4.04</v>
      </c>
      <c r="BC49" s="133">
        <v>3.58</v>
      </c>
      <c r="BD49" s="133">
        <v>3.68</v>
      </c>
      <c r="BE49" s="133">
        <v>4.3899999999999997</v>
      </c>
      <c r="BF49" s="133">
        <v>3.29</v>
      </c>
      <c r="BG49" s="133">
        <v>3.14</v>
      </c>
      <c r="BH49" s="133">
        <v>2.73</v>
      </c>
      <c r="BI49" s="133">
        <v>3.22</v>
      </c>
      <c r="BJ49" s="133">
        <v>3.61</v>
      </c>
      <c r="BK49" s="133">
        <v>3.6</v>
      </c>
      <c r="BL49" s="133">
        <v>3.54</v>
      </c>
      <c r="BM49" s="133">
        <v>4.2</v>
      </c>
      <c r="BN49" s="133">
        <v>4.55</v>
      </c>
      <c r="BO49" s="133">
        <v>4.0999999999999996</v>
      </c>
      <c r="BP49" s="133">
        <v>3.79</v>
      </c>
      <c r="BQ49" s="133">
        <v>3.36</v>
      </c>
      <c r="BR49" s="133">
        <v>3.39</v>
      </c>
      <c r="BS49" s="133">
        <v>2.2599999999999998</v>
      </c>
      <c r="BT49" s="133">
        <v>3.13</v>
      </c>
      <c r="BU49" s="133">
        <v>3.2</v>
      </c>
      <c r="BV49" s="133">
        <v>3.68</v>
      </c>
      <c r="BW49" s="133">
        <v>3.37</v>
      </c>
      <c r="BX49" s="133">
        <v>3.63</v>
      </c>
      <c r="BY49" s="133">
        <v>3.63</v>
      </c>
      <c r="BZ49" s="133">
        <v>4.18</v>
      </c>
      <c r="CA49" s="133">
        <v>4.05</v>
      </c>
      <c r="CB49" s="133">
        <v>4.3899999999999997</v>
      </c>
      <c r="CC49" s="133">
        <v>4.66</v>
      </c>
      <c r="CD49" s="133">
        <v>5.56</v>
      </c>
      <c r="CE49" s="133">
        <v>6.45</v>
      </c>
      <c r="CF49" s="133">
        <v>5.64</v>
      </c>
      <c r="CG49" s="133">
        <v>5.82</v>
      </c>
      <c r="CH49" s="133">
        <v>5.84</v>
      </c>
      <c r="CI49" s="133">
        <v>6.79</v>
      </c>
      <c r="CJ49" s="133">
        <v>6.47</v>
      </c>
      <c r="CK49" s="133">
        <v>6.43</v>
      </c>
      <c r="CL49" s="133">
        <v>6.55</v>
      </c>
      <c r="CM49" s="133">
        <v>5.8</v>
      </c>
      <c r="CN49" s="133">
        <v>6.3</v>
      </c>
      <c r="CO49" s="133">
        <v>6.33</v>
      </c>
      <c r="CP49" s="133">
        <v>6.09</v>
      </c>
      <c r="CQ49" s="133">
        <v>5.94</v>
      </c>
      <c r="CR49" s="133">
        <v>5.39</v>
      </c>
      <c r="CS49" s="133">
        <v>5.75</v>
      </c>
      <c r="CT49" s="133">
        <f t="shared" ref="CT49:DO49" si="108">CT27</f>
        <v>5.4</v>
      </c>
      <c r="CU49" s="133">
        <f t="shared" si="108"/>
        <v>5.54</v>
      </c>
      <c r="CV49" s="133">
        <f t="shared" si="108"/>
        <v>4.9000000000000004</v>
      </c>
      <c r="CW49" s="133">
        <f t="shared" si="108"/>
        <v>6.37</v>
      </c>
      <c r="CX49" s="133">
        <f t="shared" si="108"/>
        <v>6.88</v>
      </c>
      <c r="CY49" s="133">
        <f t="shared" si="108"/>
        <v>6.39</v>
      </c>
      <c r="CZ49" s="133">
        <f t="shared" si="108"/>
        <v>6.33</v>
      </c>
      <c r="DA49" s="133">
        <f t="shared" si="108"/>
        <v>6.13</v>
      </c>
      <c r="DB49" s="133">
        <f t="shared" si="108"/>
        <v>6.32</v>
      </c>
      <c r="DC49" s="133">
        <f t="shared" si="108"/>
        <v>7.17</v>
      </c>
      <c r="DD49" s="133">
        <f t="shared" si="108"/>
        <v>7.89</v>
      </c>
      <c r="DE49" s="133">
        <f t="shared" si="108"/>
        <v>6.75</v>
      </c>
      <c r="DF49" s="133">
        <f t="shared" si="108"/>
        <v>7.27</v>
      </c>
      <c r="DG49" s="133">
        <f t="shared" si="108"/>
        <v>8.5399999999999991</v>
      </c>
      <c r="DH49" s="133">
        <f t="shared" si="108"/>
        <v>8.0500000000000007</v>
      </c>
      <c r="DI49" s="133">
        <f t="shared" si="108"/>
        <v>7.99</v>
      </c>
      <c r="DJ49" s="133">
        <f t="shared" si="108"/>
        <v>8.39</v>
      </c>
      <c r="DK49" s="133">
        <f t="shared" si="108"/>
        <v>7.58</v>
      </c>
      <c r="DL49" s="133">
        <f t="shared" si="108"/>
        <v>10.36</v>
      </c>
      <c r="DM49" s="133">
        <f t="shared" si="108"/>
        <v>9.81</v>
      </c>
      <c r="DN49" s="133">
        <f t="shared" si="108"/>
        <v>8.77</v>
      </c>
      <c r="DO49" s="133">
        <f t="shared" si="108"/>
        <v>8.66</v>
      </c>
      <c r="DP49" s="133">
        <f t="shared" ref="DP49:DR51" si="109">DP27</f>
        <v>8.49</v>
      </c>
      <c r="DQ49" s="133">
        <f t="shared" si="109"/>
        <v>8.81</v>
      </c>
      <c r="DR49" s="133">
        <f t="shared" si="109"/>
        <v>8.4700000000000006</v>
      </c>
      <c r="DS49" s="133">
        <f t="shared" ref="DS49:DT49" si="110">DS27</f>
        <v>7.83</v>
      </c>
      <c r="DT49" s="133">
        <f t="shared" si="110"/>
        <v>8.2899999999999991</v>
      </c>
      <c r="DU49" s="133">
        <f t="shared" ref="DU49:DV49" si="111">DU27</f>
        <v>8.23</v>
      </c>
      <c r="DV49" s="133">
        <f t="shared" si="111"/>
        <v>7.33</v>
      </c>
      <c r="DW49" s="133">
        <f t="shared" ref="DW49:DX49" si="112">DW27</f>
        <v>7.22</v>
      </c>
      <c r="DX49" s="133">
        <f t="shared" si="112"/>
        <v>5.92</v>
      </c>
    </row>
    <row r="50" spans="1:128" s="105" customFormat="1">
      <c r="A50" s="119" t="s">
        <v>82</v>
      </c>
      <c r="B50" s="133">
        <v>28.25</v>
      </c>
      <c r="C50" s="133">
        <v>28.45</v>
      </c>
      <c r="D50" s="133">
        <v>30</v>
      </c>
      <c r="E50" s="133">
        <v>31.69</v>
      </c>
      <c r="F50" s="133">
        <v>25.71</v>
      </c>
      <c r="G50" s="133">
        <v>25.28</v>
      </c>
      <c r="H50" s="133">
        <v>22.85</v>
      </c>
      <c r="I50" s="133">
        <v>26.08</v>
      </c>
      <c r="J50" s="133">
        <v>22.71</v>
      </c>
      <c r="K50" s="133">
        <v>22.29</v>
      </c>
      <c r="L50" s="133">
        <v>25.33</v>
      </c>
      <c r="M50" s="133">
        <v>24.7</v>
      </c>
      <c r="N50" s="133">
        <v>24.16</v>
      </c>
      <c r="O50" s="133">
        <v>27.86</v>
      </c>
      <c r="P50" s="133">
        <v>25.58</v>
      </c>
      <c r="Q50" s="133">
        <v>26.73</v>
      </c>
      <c r="R50" s="133">
        <v>25.22</v>
      </c>
      <c r="S50" s="133">
        <v>25.17</v>
      </c>
      <c r="T50" s="133">
        <v>23.79</v>
      </c>
      <c r="U50" s="133">
        <v>20.92</v>
      </c>
      <c r="V50" s="133">
        <v>21.39</v>
      </c>
      <c r="W50" s="133">
        <v>24.79</v>
      </c>
      <c r="X50" s="133">
        <v>19.739999999999998</v>
      </c>
      <c r="Y50" s="133">
        <v>20.64</v>
      </c>
      <c r="Z50" s="133">
        <v>19.46</v>
      </c>
      <c r="AA50" s="133">
        <v>15.62</v>
      </c>
      <c r="AB50" s="133">
        <v>16.940000000000001</v>
      </c>
      <c r="AC50" s="133">
        <v>14.86</v>
      </c>
      <c r="AD50" s="133">
        <v>16.22</v>
      </c>
      <c r="AE50" s="133">
        <v>14.61</v>
      </c>
      <c r="AF50" s="133">
        <v>15.14</v>
      </c>
      <c r="AG50" s="133">
        <v>15.63</v>
      </c>
      <c r="AH50" s="133">
        <v>16.77</v>
      </c>
      <c r="AI50" s="133">
        <v>23.7</v>
      </c>
      <c r="AJ50" s="133">
        <v>19.72</v>
      </c>
      <c r="AK50" s="133">
        <v>20.9</v>
      </c>
      <c r="AL50" s="133">
        <v>16.04</v>
      </c>
      <c r="AM50" s="133">
        <v>17.98</v>
      </c>
      <c r="AN50" s="133">
        <v>22.38</v>
      </c>
      <c r="AO50" s="133">
        <v>19.100000000000001</v>
      </c>
      <c r="AP50" s="133">
        <v>16.59</v>
      </c>
      <c r="AQ50" s="133">
        <v>20.76</v>
      </c>
      <c r="AR50" s="133">
        <v>18.73</v>
      </c>
      <c r="AS50" s="133">
        <v>20.100000000000001</v>
      </c>
      <c r="AT50" s="133">
        <v>17.75</v>
      </c>
      <c r="AU50" s="133">
        <v>17.329999999999998</v>
      </c>
      <c r="AV50" s="133">
        <v>15.83</v>
      </c>
      <c r="AW50" s="133">
        <v>16.91</v>
      </c>
      <c r="AX50" s="133">
        <v>16.68</v>
      </c>
      <c r="AY50" s="133">
        <v>13</v>
      </c>
      <c r="AZ50" s="133">
        <v>15.63</v>
      </c>
      <c r="BA50" s="133">
        <v>12.72</v>
      </c>
      <c r="BB50" s="133">
        <v>14.76</v>
      </c>
      <c r="BC50" s="133">
        <v>13.57</v>
      </c>
      <c r="BD50" s="133">
        <v>10.87</v>
      </c>
      <c r="BE50" s="133">
        <v>10.55</v>
      </c>
      <c r="BF50" s="133">
        <v>11.15</v>
      </c>
      <c r="BG50" s="133">
        <v>13.45</v>
      </c>
      <c r="BH50" s="133">
        <v>12.21</v>
      </c>
      <c r="BI50" s="133">
        <v>14.62</v>
      </c>
      <c r="BJ50" s="133">
        <v>12.84</v>
      </c>
      <c r="BK50" s="133">
        <v>12.74</v>
      </c>
      <c r="BL50" s="133">
        <v>13.49</v>
      </c>
      <c r="BM50" s="133">
        <v>14.54</v>
      </c>
      <c r="BN50" s="133">
        <v>13.57</v>
      </c>
      <c r="BO50" s="133">
        <v>13.78</v>
      </c>
      <c r="BP50" s="133">
        <v>8.6199999999999992</v>
      </c>
      <c r="BQ50" s="133">
        <v>10.02</v>
      </c>
      <c r="BR50" s="133">
        <v>13.01</v>
      </c>
      <c r="BS50" s="133">
        <v>11.34</v>
      </c>
      <c r="BT50" s="133">
        <v>14.65</v>
      </c>
      <c r="BU50" s="133">
        <v>13.22</v>
      </c>
      <c r="BV50" s="133">
        <v>10.15</v>
      </c>
      <c r="BW50" s="133">
        <v>12.93</v>
      </c>
      <c r="BX50" s="133">
        <v>13.11</v>
      </c>
      <c r="BY50" s="133">
        <v>9.89</v>
      </c>
      <c r="BZ50" s="133">
        <v>11.02</v>
      </c>
      <c r="CA50" s="133">
        <v>14.06</v>
      </c>
      <c r="CB50" s="133">
        <v>14.05</v>
      </c>
      <c r="CC50" s="133">
        <v>11.79</v>
      </c>
      <c r="CD50" s="133">
        <v>13.78</v>
      </c>
      <c r="CE50" s="133">
        <v>14.9</v>
      </c>
      <c r="CF50" s="133">
        <v>14.17</v>
      </c>
      <c r="CG50" s="133">
        <v>16.600000000000001</v>
      </c>
      <c r="CH50" s="133">
        <v>10.27</v>
      </c>
      <c r="CI50" s="133">
        <v>16.68</v>
      </c>
      <c r="CJ50" s="133">
        <v>15.19</v>
      </c>
      <c r="CK50" s="133">
        <v>10.48</v>
      </c>
      <c r="CL50" s="133">
        <v>12.59</v>
      </c>
      <c r="CM50" s="133">
        <v>15.61</v>
      </c>
      <c r="CN50" s="133">
        <v>10.24</v>
      </c>
      <c r="CO50" s="133">
        <v>10.96</v>
      </c>
      <c r="CP50" s="133">
        <v>17.579999999999998</v>
      </c>
      <c r="CQ50" s="133">
        <v>17.21</v>
      </c>
      <c r="CR50" s="133">
        <v>15.2</v>
      </c>
      <c r="CS50" s="133">
        <v>13.6</v>
      </c>
      <c r="CT50" s="133">
        <f t="shared" ref="CT50:DO50" si="113">CT28</f>
        <v>14.84</v>
      </c>
      <c r="CU50" s="133">
        <f t="shared" si="113"/>
        <v>16.350000000000001</v>
      </c>
      <c r="CV50" s="133">
        <f t="shared" si="113"/>
        <v>17.420000000000002</v>
      </c>
      <c r="CW50" s="133">
        <f t="shared" si="113"/>
        <v>14.22</v>
      </c>
      <c r="CX50" s="133">
        <f t="shared" si="113"/>
        <v>15.17</v>
      </c>
      <c r="CY50" s="133">
        <f t="shared" si="113"/>
        <v>13.34</v>
      </c>
      <c r="CZ50" s="133">
        <f t="shared" si="113"/>
        <v>14.27</v>
      </c>
      <c r="DA50" s="133">
        <f t="shared" si="113"/>
        <v>14.47</v>
      </c>
      <c r="DB50" s="133">
        <f t="shared" si="113"/>
        <v>17.260000000000002</v>
      </c>
      <c r="DC50" s="133">
        <f t="shared" si="113"/>
        <v>12.86</v>
      </c>
      <c r="DD50" s="133">
        <f t="shared" si="113"/>
        <v>18.190000000000001</v>
      </c>
      <c r="DE50" s="133">
        <f t="shared" si="113"/>
        <v>12</v>
      </c>
      <c r="DF50" s="133">
        <f t="shared" si="113"/>
        <v>13.2</v>
      </c>
      <c r="DG50" s="133">
        <f t="shared" si="113"/>
        <v>12.83</v>
      </c>
      <c r="DH50" s="133">
        <f t="shared" si="113"/>
        <v>14.72</v>
      </c>
      <c r="DI50" s="133">
        <f t="shared" si="113"/>
        <v>17.04</v>
      </c>
      <c r="DJ50" s="133">
        <f t="shared" si="113"/>
        <v>12.12</v>
      </c>
      <c r="DK50" s="133">
        <f t="shared" si="113"/>
        <v>11.98</v>
      </c>
      <c r="DL50" s="133">
        <f t="shared" si="113"/>
        <v>12.09</v>
      </c>
      <c r="DM50" s="133">
        <f t="shared" si="113"/>
        <v>11.44</v>
      </c>
      <c r="DN50" s="133">
        <f t="shared" si="113"/>
        <v>14.52</v>
      </c>
      <c r="DO50" s="133">
        <f t="shared" si="113"/>
        <v>12.89</v>
      </c>
      <c r="DP50" s="133">
        <f t="shared" si="109"/>
        <v>10.16</v>
      </c>
      <c r="DQ50" s="133">
        <f t="shared" si="109"/>
        <v>13.53</v>
      </c>
      <c r="DR50" s="133">
        <f t="shared" si="109"/>
        <v>15.12</v>
      </c>
      <c r="DS50" s="133">
        <f t="shared" ref="DS50:DT50" si="114">DS28</f>
        <v>10.28</v>
      </c>
      <c r="DT50" s="133">
        <f t="shared" si="114"/>
        <v>13.05</v>
      </c>
      <c r="DU50" s="133">
        <f t="shared" ref="DU50:DV50" si="115">DU28</f>
        <v>12.95</v>
      </c>
      <c r="DV50" s="133">
        <f t="shared" si="115"/>
        <v>11.69</v>
      </c>
      <c r="DW50" s="133">
        <f t="shared" ref="DW50:DX50" si="116">DW28</f>
        <v>12.4</v>
      </c>
      <c r="DX50" s="133">
        <f t="shared" si="116"/>
        <v>16.25</v>
      </c>
    </row>
    <row r="51" spans="1:128" s="105" customFormat="1">
      <c r="A51" s="119" t="s">
        <v>83</v>
      </c>
      <c r="B51" s="133">
        <v>13.16</v>
      </c>
      <c r="C51" s="133">
        <v>12.19</v>
      </c>
      <c r="D51" s="133">
        <v>12.36</v>
      </c>
      <c r="E51" s="133">
        <v>11.48</v>
      </c>
      <c r="F51" s="133">
        <v>11.82</v>
      </c>
      <c r="G51" s="133">
        <v>13.25</v>
      </c>
      <c r="H51" s="133">
        <v>12.93</v>
      </c>
      <c r="I51" s="133">
        <v>14.78</v>
      </c>
      <c r="J51" s="133">
        <v>11.46</v>
      </c>
      <c r="K51" s="133">
        <v>14.85</v>
      </c>
      <c r="L51" s="133">
        <v>14.87</v>
      </c>
      <c r="M51" s="133">
        <v>14.51</v>
      </c>
      <c r="N51" s="133">
        <v>14.22</v>
      </c>
      <c r="O51" s="133">
        <v>13.05</v>
      </c>
      <c r="P51" s="133">
        <v>14.2</v>
      </c>
      <c r="Q51" s="133">
        <v>14.4</v>
      </c>
      <c r="R51" s="133">
        <v>17.05</v>
      </c>
      <c r="S51" s="133">
        <v>16.28</v>
      </c>
      <c r="T51" s="133">
        <v>18.850000000000001</v>
      </c>
      <c r="U51" s="133">
        <v>20.6</v>
      </c>
      <c r="V51" s="133">
        <v>20.65</v>
      </c>
      <c r="W51" s="133">
        <v>19.309999999999999</v>
      </c>
      <c r="X51" s="133">
        <v>20.3</v>
      </c>
      <c r="Y51" s="133">
        <v>19.86</v>
      </c>
      <c r="Z51" s="133">
        <v>18.600000000000001</v>
      </c>
      <c r="AA51" s="133">
        <v>17.93</v>
      </c>
      <c r="AB51" s="133">
        <v>17.829999999999998</v>
      </c>
      <c r="AC51" s="133">
        <v>18.71</v>
      </c>
      <c r="AD51" s="133">
        <v>17.079999999999998</v>
      </c>
      <c r="AE51" s="133">
        <v>16.71</v>
      </c>
      <c r="AF51" s="133">
        <v>14.04</v>
      </c>
      <c r="AG51" s="133">
        <v>15.07</v>
      </c>
      <c r="AH51" s="133">
        <v>13.84</v>
      </c>
      <c r="AI51" s="133">
        <v>13.38</v>
      </c>
      <c r="AJ51" s="133">
        <v>12.7</v>
      </c>
      <c r="AK51" s="133">
        <v>12.93</v>
      </c>
      <c r="AL51" s="133">
        <v>12.87</v>
      </c>
      <c r="AM51" s="133">
        <v>12.75</v>
      </c>
      <c r="AN51" s="133">
        <v>14.04</v>
      </c>
      <c r="AO51" s="133">
        <v>12.68</v>
      </c>
      <c r="AP51" s="133">
        <v>13.15</v>
      </c>
      <c r="AQ51" s="133">
        <v>13.41</v>
      </c>
      <c r="AR51" s="133">
        <v>13.89</v>
      </c>
      <c r="AS51" s="133">
        <v>13.1</v>
      </c>
      <c r="AT51" s="133">
        <v>12.79</v>
      </c>
      <c r="AU51" s="133">
        <v>12.88</v>
      </c>
      <c r="AV51" s="133">
        <v>13.91</v>
      </c>
      <c r="AW51" s="133">
        <v>14.79</v>
      </c>
      <c r="AX51" s="133">
        <v>15.35</v>
      </c>
      <c r="AY51" s="133">
        <v>14.05</v>
      </c>
      <c r="AZ51" s="133">
        <v>13.94</v>
      </c>
      <c r="BA51" s="133">
        <v>13.97</v>
      </c>
      <c r="BB51" s="133">
        <v>15.4</v>
      </c>
      <c r="BC51" s="133">
        <v>13.46</v>
      </c>
      <c r="BD51" s="133">
        <v>11.87</v>
      </c>
      <c r="BE51" s="133">
        <v>11.14</v>
      </c>
      <c r="BF51" s="133">
        <v>10.86</v>
      </c>
      <c r="BG51" s="133">
        <v>10.61</v>
      </c>
      <c r="BH51" s="133">
        <v>10.5</v>
      </c>
      <c r="BI51" s="133">
        <v>9.9499999999999993</v>
      </c>
      <c r="BJ51" s="133">
        <v>8.58</v>
      </c>
      <c r="BK51" s="133">
        <v>8.7200000000000006</v>
      </c>
      <c r="BL51" s="133">
        <v>10.85</v>
      </c>
      <c r="BM51" s="133">
        <v>10.71</v>
      </c>
      <c r="BN51" s="133">
        <v>10.76</v>
      </c>
      <c r="BO51" s="133">
        <v>12.17</v>
      </c>
      <c r="BP51" s="133">
        <v>13.24</v>
      </c>
      <c r="BQ51" s="133">
        <v>14.61</v>
      </c>
      <c r="BR51" s="133">
        <v>12.15</v>
      </c>
      <c r="BS51" s="133">
        <v>14.46</v>
      </c>
      <c r="BT51" s="133">
        <v>15.26</v>
      </c>
      <c r="BU51" s="133">
        <v>16.68</v>
      </c>
      <c r="BV51" s="133">
        <v>13.83</v>
      </c>
      <c r="BW51" s="133">
        <v>16.14</v>
      </c>
      <c r="BX51" s="133">
        <v>16.04</v>
      </c>
      <c r="BY51" s="133">
        <v>17.39</v>
      </c>
      <c r="BZ51" s="133">
        <v>16.04</v>
      </c>
      <c r="CA51" s="133">
        <v>18.25</v>
      </c>
      <c r="CB51" s="133">
        <v>16.57</v>
      </c>
      <c r="CC51" s="133">
        <v>16.559999999999999</v>
      </c>
      <c r="CD51" s="133">
        <v>17.41</v>
      </c>
      <c r="CE51" s="133">
        <v>11.61</v>
      </c>
      <c r="CF51" s="133">
        <v>12.68</v>
      </c>
      <c r="CG51" s="133">
        <v>13.21</v>
      </c>
      <c r="CH51" s="133">
        <v>16.88</v>
      </c>
      <c r="CI51" s="133">
        <v>14.5</v>
      </c>
      <c r="CJ51" s="133">
        <v>14.9</v>
      </c>
      <c r="CK51" s="133">
        <v>20.56</v>
      </c>
      <c r="CL51" s="133">
        <v>18.48</v>
      </c>
      <c r="CM51" s="133">
        <v>20.79</v>
      </c>
      <c r="CN51" s="133">
        <v>18.48</v>
      </c>
      <c r="CO51" s="133">
        <v>19.13</v>
      </c>
      <c r="CP51" s="133">
        <v>19.97</v>
      </c>
      <c r="CQ51" s="133">
        <v>18.350000000000001</v>
      </c>
      <c r="CR51" s="133">
        <v>18.329999999999998</v>
      </c>
      <c r="CS51" s="133">
        <v>19.45</v>
      </c>
      <c r="CT51" s="133">
        <f t="shared" ref="CT51:DO51" si="117">CT29</f>
        <v>18.13</v>
      </c>
      <c r="CU51" s="133">
        <f t="shared" si="117"/>
        <v>18.8</v>
      </c>
      <c r="CV51" s="133">
        <f t="shared" si="117"/>
        <v>15.27</v>
      </c>
      <c r="CW51" s="133">
        <f t="shared" si="117"/>
        <v>15.31</v>
      </c>
      <c r="CX51" s="133">
        <f t="shared" si="117"/>
        <v>10.73</v>
      </c>
      <c r="CY51" s="133">
        <f t="shared" si="117"/>
        <v>15.59</v>
      </c>
      <c r="CZ51" s="133">
        <f t="shared" si="117"/>
        <v>13.58</v>
      </c>
      <c r="DA51" s="133">
        <f t="shared" si="117"/>
        <v>11.42</v>
      </c>
      <c r="DB51" s="133">
        <f t="shared" si="117"/>
        <v>13.7</v>
      </c>
      <c r="DC51" s="133">
        <f t="shared" si="117"/>
        <v>15</v>
      </c>
      <c r="DD51" s="133">
        <f t="shared" si="117"/>
        <v>17.18</v>
      </c>
      <c r="DE51" s="133">
        <f t="shared" si="117"/>
        <v>17.71</v>
      </c>
      <c r="DF51" s="133">
        <f t="shared" si="117"/>
        <v>17.190000000000001</v>
      </c>
      <c r="DG51" s="133">
        <f t="shared" si="117"/>
        <v>16.84</v>
      </c>
      <c r="DH51" s="133">
        <f t="shared" si="117"/>
        <v>19.850000000000001</v>
      </c>
      <c r="DI51" s="133">
        <f t="shared" si="117"/>
        <v>18.13</v>
      </c>
      <c r="DJ51" s="133">
        <f t="shared" si="117"/>
        <v>18.309999999999999</v>
      </c>
      <c r="DK51" s="133">
        <f t="shared" si="117"/>
        <v>16.07</v>
      </c>
      <c r="DL51" s="133">
        <f t="shared" si="117"/>
        <v>16.079999999999998</v>
      </c>
      <c r="DM51" s="133">
        <f t="shared" si="117"/>
        <v>14.23</v>
      </c>
      <c r="DN51" s="133">
        <f t="shared" si="117"/>
        <v>14.06</v>
      </c>
      <c r="DO51" s="133">
        <f t="shared" si="117"/>
        <v>13.41</v>
      </c>
      <c r="DP51" s="133">
        <f t="shared" si="109"/>
        <v>13.29</v>
      </c>
      <c r="DQ51" s="133">
        <f t="shared" si="109"/>
        <v>11.93</v>
      </c>
      <c r="DR51" s="133">
        <f t="shared" si="109"/>
        <v>9.74</v>
      </c>
      <c r="DS51" s="133">
        <f t="shared" ref="DS51:DT51" si="118">DS29</f>
        <v>9.2899999999999991</v>
      </c>
      <c r="DT51" s="133">
        <f t="shared" si="118"/>
        <v>8.89</v>
      </c>
      <c r="DU51" s="133">
        <f t="shared" ref="DU51:DV51" si="119">DU29</f>
        <v>9.91</v>
      </c>
      <c r="DV51" s="133">
        <f t="shared" si="119"/>
        <v>10.31</v>
      </c>
      <c r="DW51" s="133">
        <f t="shared" ref="DW51:DX51" si="120">DW29</f>
        <v>9.56</v>
      </c>
      <c r="DX51" s="133">
        <f t="shared" si="120"/>
        <v>9.14</v>
      </c>
    </row>
    <row r="52" spans="1:128" s="105" customFormat="1">
      <c r="A52" s="119" t="s">
        <v>4</v>
      </c>
      <c r="B52" s="133">
        <v>19.53</v>
      </c>
      <c r="C52" s="133">
        <v>17.78</v>
      </c>
      <c r="D52" s="133">
        <v>18.98</v>
      </c>
      <c r="E52" s="133">
        <v>18.010000000000002</v>
      </c>
      <c r="F52" s="133">
        <v>18.62</v>
      </c>
      <c r="G52" s="133">
        <v>20.25</v>
      </c>
      <c r="H52" s="133">
        <v>20.36</v>
      </c>
      <c r="I52" s="133">
        <v>21.9</v>
      </c>
      <c r="J52" s="133">
        <v>20.11</v>
      </c>
      <c r="K52" s="133">
        <v>21.57</v>
      </c>
      <c r="L52" s="133">
        <v>22.06</v>
      </c>
      <c r="M52" s="133">
        <v>22.66</v>
      </c>
      <c r="N52" s="133">
        <v>21.68</v>
      </c>
      <c r="O52" s="133">
        <v>19.510000000000002</v>
      </c>
      <c r="P52" s="133">
        <v>21.53</v>
      </c>
      <c r="Q52" s="133">
        <v>21.52</v>
      </c>
      <c r="R52" s="133">
        <v>22.8</v>
      </c>
      <c r="S52" s="133">
        <v>22.01</v>
      </c>
      <c r="T52" s="133">
        <v>6.71</v>
      </c>
      <c r="U52" s="133">
        <v>8.5399999999999991</v>
      </c>
      <c r="V52" s="133">
        <v>7.15</v>
      </c>
      <c r="W52" s="133">
        <v>9.16</v>
      </c>
      <c r="X52" s="133">
        <v>8.7200000000000006</v>
      </c>
      <c r="Y52" s="133">
        <v>10.1</v>
      </c>
      <c r="Z52" s="133">
        <v>29.52</v>
      </c>
      <c r="AA52" s="133">
        <v>42.66</v>
      </c>
      <c r="AB52" s="133">
        <v>45.64</v>
      </c>
      <c r="AC52" s="133">
        <v>25.65</v>
      </c>
      <c r="AD52" s="133">
        <v>26.67</v>
      </c>
      <c r="AE52" s="133">
        <v>39.72</v>
      </c>
      <c r="AF52" s="133">
        <v>36.72</v>
      </c>
      <c r="AG52" s="133">
        <v>38.46</v>
      </c>
      <c r="AH52" s="133">
        <v>21.33</v>
      </c>
      <c r="AI52" s="133">
        <v>22.18</v>
      </c>
      <c r="AJ52" s="133">
        <v>21.75</v>
      </c>
      <c r="AK52" s="133">
        <v>22.29</v>
      </c>
      <c r="AL52" s="133">
        <v>23.54</v>
      </c>
      <c r="AM52" s="133">
        <v>22.74</v>
      </c>
      <c r="AN52" s="133">
        <v>21.38</v>
      </c>
      <c r="AO52" s="133">
        <v>21.69</v>
      </c>
      <c r="AP52" s="133">
        <v>21.16</v>
      </c>
      <c r="AQ52" s="133">
        <v>21.23</v>
      </c>
      <c r="AR52" s="133">
        <v>21.9</v>
      </c>
      <c r="AS52" s="133">
        <v>21.16</v>
      </c>
      <c r="AT52" s="133">
        <v>21.7</v>
      </c>
      <c r="AU52" s="133">
        <v>21.21</v>
      </c>
      <c r="AV52" s="133">
        <v>37.46</v>
      </c>
      <c r="AW52" s="133">
        <v>22.87</v>
      </c>
      <c r="AX52" s="133">
        <v>22.8</v>
      </c>
      <c r="AY52" s="133">
        <v>34.520000000000003</v>
      </c>
      <c r="AZ52" s="133">
        <v>37.26</v>
      </c>
      <c r="BA52" s="133">
        <v>33.880000000000003</v>
      </c>
      <c r="BB52" s="133">
        <v>36.25</v>
      </c>
      <c r="BC52" s="133">
        <v>0.22</v>
      </c>
      <c r="BD52" s="133">
        <v>0.35</v>
      </c>
      <c r="BE52" s="133">
        <v>0.11</v>
      </c>
      <c r="BF52" s="133">
        <v>0.42</v>
      </c>
      <c r="BG52" s="133">
        <v>0.08</v>
      </c>
      <c r="BH52" s="133">
        <v>0.11</v>
      </c>
      <c r="BI52" s="133">
        <v>0.15</v>
      </c>
      <c r="BJ52" s="133"/>
      <c r="BK52" s="133"/>
      <c r="BL52" s="133">
        <v>0.02</v>
      </c>
      <c r="BM52" s="133"/>
      <c r="BN52" s="133">
        <v>0.01</v>
      </c>
      <c r="BO52" s="133">
        <v>0.02</v>
      </c>
      <c r="BP52" s="133">
        <v>0.09</v>
      </c>
      <c r="BQ52" s="133"/>
      <c r="BR52" s="133"/>
      <c r="BS52" s="133">
        <v>0.08</v>
      </c>
      <c r="BT52" s="133">
        <v>0.02</v>
      </c>
      <c r="BU52" s="133">
        <v>1.3</v>
      </c>
      <c r="BV52" s="133">
        <v>0.38</v>
      </c>
      <c r="BW52" s="133">
        <f t="shared" ref="BW52:CS52" si="121">BW30</f>
        <v>0</v>
      </c>
      <c r="BX52" s="133">
        <f t="shared" si="121"/>
        <v>0</v>
      </c>
      <c r="BY52" s="133">
        <f t="shared" si="121"/>
        <v>0</v>
      </c>
      <c r="BZ52" s="133">
        <f t="shared" si="121"/>
        <v>0</v>
      </c>
      <c r="CA52" s="133">
        <f t="shared" si="121"/>
        <v>0</v>
      </c>
      <c r="CB52" s="133">
        <f t="shared" si="121"/>
        <v>0</v>
      </c>
      <c r="CC52" s="133">
        <f t="shared" si="121"/>
        <v>0</v>
      </c>
      <c r="CD52" s="133">
        <f t="shared" si="121"/>
        <v>0</v>
      </c>
      <c r="CE52" s="133">
        <f t="shared" si="121"/>
        <v>0</v>
      </c>
      <c r="CF52" s="133">
        <f t="shared" si="121"/>
        <v>0</v>
      </c>
      <c r="CG52" s="133">
        <f t="shared" si="121"/>
        <v>0.83</v>
      </c>
      <c r="CH52" s="133">
        <f t="shared" si="121"/>
        <v>0</v>
      </c>
      <c r="CI52" s="133">
        <f t="shared" si="121"/>
        <v>0</v>
      </c>
      <c r="CJ52" s="133">
        <f t="shared" si="121"/>
        <v>0</v>
      </c>
      <c r="CK52" s="133">
        <f t="shared" si="121"/>
        <v>0</v>
      </c>
      <c r="CL52" s="133">
        <f t="shared" si="121"/>
        <v>0</v>
      </c>
      <c r="CM52" s="133">
        <f t="shared" si="121"/>
        <v>0</v>
      </c>
      <c r="CN52" s="133">
        <f t="shared" si="121"/>
        <v>0</v>
      </c>
      <c r="CO52" s="133">
        <f t="shared" si="121"/>
        <v>0</v>
      </c>
      <c r="CP52" s="133">
        <f t="shared" si="121"/>
        <v>0</v>
      </c>
      <c r="CQ52" s="133">
        <f t="shared" si="121"/>
        <v>0</v>
      </c>
      <c r="CR52" s="133">
        <f t="shared" si="121"/>
        <v>0</v>
      </c>
      <c r="CS52" s="133">
        <f t="shared" si="121"/>
        <v>0</v>
      </c>
      <c r="CT52" s="133">
        <f t="shared" ref="CT52:DO52" si="122">CT30</f>
        <v>0</v>
      </c>
      <c r="CU52" s="133">
        <f t="shared" si="122"/>
        <v>0</v>
      </c>
      <c r="CV52" s="133">
        <f t="shared" si="122"/>
        <v>0</v>
      </c>
      <c r="CW52" s="133">
        <f t="shared" si="122"/>
        <v>0</v>
      </c>
      <c r="CX52" s="133">
        <f t="shared" si="122"/>
        <v>0</v>
      </c>
      <c r="CY52" s="133">
        <f t="shared" si="122"/>
        <v>0</v>
      </c>
      <c r="CZ52" s="133">
        <f t="shared" si="122"/>
        <v>0</v>
      </c>
      <c r="DA52" s="133">
        <f t="shared" si="122"/>
        <v>0</v>
      </c>
      <c r="DB52" s="133">
        <f t="shared" si="122"/>
        <v>0</v>
      </c>
      <c r="DC52" s="133">
        <f t="shared" si="122"/>
        <v>0</v>
      </c>
      <c r="DD52" s="133">
        <f t="shared" si="122"/>
        <v>0</v>
      </c>
      <c r="DE52" s="133">
        <f t="shared" si="122"/>
        <v>0</v>
      </c>
      <c r="DF52" s="133">
        <f t="shared" si="122"/>
        <v>0</v>
      </c>
      <c r="DG52" s="133">
        <f t="shared" si="122"/>
        <v>0</v>
      </c>
      <c r="DH52" s="133">
        <f t="shared" si="122"/>
        <v>0</v>
      </c>
      <c r="DI52" s="133">
        <f t="shared" si="122"/>
        <v>0</v>
      </c>
      <c r="DJ52" s="133">
        <f t="shared" si="122"/>
        <v>0</v>
      </c>
      <c r="DK52" s="133">
        <f t="shared" si="122"/>
        <v>0</v>
      </c>
      <c r="DL52" s="133">
        <f t="shared" si="122"/>
        <v>0</v>
      </c>
      <c r="DM52" s="133">
        <f t="shared" si="122"/>
        <v>0</v>
      </c>
      <c r="DN52" s="133">
        <f t="shared" si="122"/>
        <v>0</v>
      </c>
      <c r="DO52" s="133">
        <f t="shared" si="122"/>
        <v>0</v>
      </c>
      <c r="DP52" s="133">
        <f t="shared" ref="DP52:DQ52" si="123">DP30</f>
        <v>0</v>
      </c>
      <c r="DQ52" s="133">
        <f t="shared" si="123"/>
        <v>0</v>
      </c>
      <c r="DR52" s="133">
        <f t="shared" ref="DR52:DW52" si="124">DR30</f>
        <v>0</v>
      </c>
      <c r="DS52" s="133">
        <f t="shared" si="124"/>
        <v>0</v>
      </c>
      <c r="DT52" s="133">
        <f t="shared" si="124"/>
        <v>0</v>
      </c>
      <c r="DU52" s="133">
        <f t="shared" si="124"/>
        <v>0</v>
      </c>
      <c r="DV52" s="133">
        <f t="shared" si="124"/>
        <v>0</v>
      </c>
      <c r="DW52" s="133">
        <f t="shared" si="124"/>
        <v>0</v>
      </c>
      <c r="DX52" s="133">
        <f t="shared" ref="DX52" si="125">DX30</f>
        <v>0</v>
      </c>
    </row>
    <row r="53" spans="1:128" s="105" customFormat="1">
      <c r="A53" s="119" t="s">
        <v>76</v>
      </c>
      <c r="B53" s="133">
        <v>510.5</v>
      </c>
      <c r="C53" s="133">
        <v>491.03</v>
      </c>
      <c r="D53" s="133">
        <v>451.86</v>
      </c>
      <c r="E53" s="133">
        <v>411.58</v>
      </c>
      <c r="F53" s="133">
        <v>441.21</v>
      </c>
      <c r="G53" s="133">
        <v>447.73</v>
      </c>
      <c r="H53" s="133">
        <v>408.25</v>
      </c>
      <c r="I53" s="133">
        <v>420.4</v>
      </c>
      <c r="J53" s="133">
        <v>476</v>
      </c>
      <c r="K53" s="133">
        <v>462.63</v>
      </c>
      <c r="L53" s="133">
        <v>518.20000000000005</v>
      </c>
      <c r="M53" s="133">
        <v>478.62</v>
      </c>
      <c r="N53" s="133">
        <v>519.86</v>
      </c>
      <c r="O53" s="133">
        <v>553.1</v>
      </c>
      <c r="P53" s="133">
        <v>535.41999999999996</v>
      </c>
      <c r="Q53" s="133">
        <v>502.86</v>
      </c>
      <c r="R53" s="133">
        <v>540.47</v>
      </c>
      <c r="S53" s="133">
        <v>578.24</v>
      </c>
      <c r="T53" s="133">
        <v>540.44000000000005</v>
      </c>
      <c r="U53" s="133">
        <v>565.5</v>
      </c>
      <c r="V53" s="133">
        <v>617.4</v>
      </c>
      <c r="W53" s="133">
        <v>601.03</v>
      </c>
      <c r="X53" s="133">
        <v>622.58000000000004</v>
      </c>
      <c r="Y53" s="133">
        <v>648.15</v>
      </c>
      <c r="Z53" s="133">
        <v>630.65</v>
      </c>
      <c r="AA53" s="133">
        <v>598.41</v>
      </c>
      <c r="AB53" s="133">
        <v>596.24</v>
      </c>
      <c r="AC53" s="133">
        <v>609.73</v>
      </c>
      <c r="AD53" s="133">
        <v>623.29999999999995</v>
      </c>
      <c r="AE53" s="133">
        <v>561.92999999999995</v>
      </c>
      <c r="AF53" s="133">
        <v>548.02</v>
      </c>
      <c r="AG53" s="133">
        <v>575.86</v>
      </c>
      <c r="AH53" s="133">
        <v>554.88</v>
      </c>
      <c r="AI53" s="133">
        <v>574.55999999999995</v>
      </c>
      <c r="AJ53" s="133">
        <v>572.09</v>
      </c>
      <c r="AK53" s="133">
        <v>567.94000000000005</v>
      </c>
      <c r="AL53" s="133">
        <v>530.89</v>
      </c>
      <c r="AM53" s="133">
        <v>583.20000000000005</v>
      </c>
      <c r="AN53" s="133">
        <v>554.04</v>
      </c>
      <c r="AO53" s="133">
        <v>528.02</v>
      </c>
      <c r="AP53" s="133">
        <v>620.27</v>
      </c>
      <c r="AQ53" s="133">
        <v>598.11</v>
      </c>
      <c r="AR53" s="133">
        <v>592.59</v>
      </c>
      <c r="AS53" s="133">
        <v>594.89</v>
      </c>
      <c r="AT53" s="133">
        <v>633.09</v>
      </c>
      <c r="AU53" s="133">
        <v>618.53</v>
      </c>
      <c r="AV53" s="133">
        <v>588.35</v>
      </c>
      <c r="AW53" s="133">
        <v>640.64</v>
      </c>
      <c r="AX53" s="133">
        <v>581.86</v>
      </c>
      <c r="AY53" s="133">
        <v>599.66</v>
      </c>
      <c r="AZ53" s="133">
        <v>650.85</v>
      </c>
      <c r="BA53" s="133">
        <v>582.84</v>
      </c>
      <c r="BB53" s="133">
        <v>602.20000000000005</v>
      </c>
      <c r="BC53" s="133">
        <v>603.55999999999995</v>
      </c>
      <c r="BD53" s="133">
        <v>643.95000000000005</v>
      </c>
      <c r="BE53" s="133">
        <v>613.91</v>
      </c>
      <c r="BF53" s="133">
        <v>658.97</v>
      </c>
      <c r="BG53" s="133">
        <v>711.35</v>
      </c>
      <c r="BH53" s="133">
        <v>684.71</v>
      </c>
      <c r="BI53" s="133">
        <v>654.57000000000005</v>
      </c>
      <c r="BJ53" s="133">
        <v>699.43</v>
      </c>
      <c r="BK53" s="133">
        <v>689.72</v>
      </c>
      <c r="BL53" s="133">
        <v>722.92</v>
      </c>
      <c r="BM53" s="133">
        <v>656.32</v>
      </c>
      <c r="BN53" s="133">
        <v>716.72</v>
      </c>
      <c r="BO53" s="133">
        <v>738.52</v>
      </c>
      <c r="BP53" s="133">
        <v>741.16</v>
      </c>
      <c r="BQ53" s="133">
        <v>773.76</v>
      </c>
      <c r="BR53" s="133">
        <v>784.5</v>
      </c>
      <c r="BS53" s="133">
        <v>893.06</v>
      </c>
      <c r="BT53" s="133">
        <v>851.37</v>
      </c>
      <c r="BU53" s="133">
        <v>872.38</v>
      </c>
      <c r="BV53" s="133">
        <v>840.29</v>
      </c>
      <c r="BW53" s="133">
        <v>819.18</v>
      </c>
      <c r="BX53" s="133">
        <v>945.44</v>
      </c>
      <c r="BY53" s="133">
        <v>846.37</v>
      </c>
      <c r="BZ53" s="133">
        <v>965.07</v>
      </c>
      <c r="CA53" s="133">
        <v>983.8</v>
      </c>
      <c r="CB53" s="133">
        <v>925.99</v>
      </c>
      <c r="CC53" s="133">
        <v>887.51</v>
      </c>
      <c r="CD53" s="133">
        <v>928.86</v>
      </c>
      <c r="CE53" s="133">
        <v>923.31</v>
      </c>
      <c r="CF53" s="133">
        <v>841.05</v>
      </c>
      <c r="CG53" s="133">
        <v>933.81</v>
      </c>
      <c r="CH53" s="133">
        <v>893.73</v>
      </c>
      <c r="CI53" s="133">
        <v>875.57</v>
      </c>
      <c r="CJ53" s="133">
        <v>815.64</v>
      </c>
      <c r="CK53" s="133">
        <v>822.13</v>
      </c>
      <c r="CL53" s="133">
        <v>892.71</v>
      </c>
      <c r="CM53" s="133">
        <v>893.1</v>
      </c>
      <c r="CN53" s="133">
        <v>855.63</v>
      </c>
      <c r="CO53" s="133">
        <v>896.73</v>
      </c>
      <c r="CP53" s="133">
        <v>938.21</v>
      </c>
      <c r="CQ53" s="133">
        <v>903.85</v>
      </c>
      <c r="CR53" s="133">
        <v>971.2</v>
      </c>
      <c r="CS53" s="133">
        <v>1025.5899999999999</v>
      </c>
      <c r="CT53" s="133">
        <f t="shared" ref="CT53:DO53" si="126">CT14</f>
        <v>1055.81</v>
      </c>
      <c r="CU53" s="133">
        <f t="shared" si="126"/>
        <v>1127.77</v>
      </c>
      <c r="CV53" s="133">
        <f t="shared" si="126"/>
        <v>1098.79</v>
      </c>
      <c r="CW53" s="133">
        <f t="shared" si="126"/>
        <v>1120.83</v>
      </c>
      <c r="CX53" s="133">
        <f t="shared" si="126"/>
        <v>1165.08</v>
      </c>
      <c r="CY53" s="133">
        <f t="shared" si="126"/>
        <v>1194.19</v>
      </c>
      <c r="CZ53" s="133">
        <f t="shared" si="126"/>
        <v>1196.17</v>
      </c>
      <c r="DA53" s="133">
        <f t="shared" si="126"/>
        <v>1251.95</v>
      </c>
      <c r="DB53" s="133">
        <f t="shared" si="126"/>
        <v>1204.48</v>
      </c>
      <c r="DC53" s="133">
        <f t="shared" si="126"/>
        <v>1218.19</v>
      </c>
      <c r="DD53" s="133">
        <f t="shared" si="126"/>
        <v>1203.23</v>
      </c>
      <c r="DE53" s="133">
        <f t="shared" si="126"/>
        <v>1142.56</v>
      </c>
      <c r="DF53" s="133">
        <f t="shared" si="126"/>
        <v>1141.79</v>
      </c>
      <c r="DG53" s="133">
        <f t="shared" si="126"/>
        <v>1139.4000000000001</v>
      </c>
      <c r="DH53" s="133">
        <f t="shared" si="126"/>
        <v>1318.12</v>
      </c>
      <c r="DI53" s="133">
        <f t="shared" si="126"/>
        <v>1227.69</v>
      </c>
      <c r="DJ53" s="133">
        <f t="shared" si="126"/>
        <v>1170.0899999999999</v>
      </c>
      <c r="DK53" s="133">
        <f t="shared" si="126"/>
        <v>1106.45</v>
      </c>
      <c r="DL53" s="133">
        <f t="shared" si="126"/>
        <v>971.89</v>
      </c>
      <c r="DM53" s="133">
        <f t="shared" si="126"/>
        <v>1046.01</v>
      </c>
      <c r="DN53" s="133">
        <f t="shared" si="126"/>
        <v>1027.75</v>
      </c>
      <c r="DO53" s="133">
        <f t="shared" si="126"/>
        <v>1024.43</v>
      </c>
      <c r="DP53" s="133">
        <f t="shared" ref="DP53:DQ53" si="127">DP14</f>
        <v>1062.83</v>
      </c>
      <c r="DQ53" s="133">
        <f t="shared" si="127"/>
        <v>1083.27</v>
      </c>
      <c r="DR53" s="133">
        <f t="shared" ref="DR53:DT54" si="128">DR14</f>
        <v>1088.3599999999999</v>
      </c>
      <c r="DS53" s="133" t="str">
        <f t="shared" si="128"/>
        <v>1030.25</v>
      </c>
      <c r="DT53" s="133">
        <f t="shared" si="128"/>
        <v>994.68</v>
      </c>
      <c r="DU53" s="133">
        <f t="shared" ref="DU53:DV53" si="129">DU14</f>
        <v>1061.32</v>
      </c>
      <c r="DV53" s="133">
        <f t="shared" si="129"/>
        <v>1207.1600000000001</v>
      </c>
      <c r="DW53" s="133">
        <f t="shared" ref="DW53:DX53" si="130">DW14</f>
        <v>1559.23</v>
      </c>
      <c r="DX53" s="133">
        <f t="shared" si="130"/>
        <v>1780.94</v>
      </c>
    </row>
    <row r="54" spans="1:128" s="105" customFormat="1">
      <c r="A54" s="119" t="s">
        <v>77</v>
      </c>
      <c r="B54" s="133">
        <v>44.48</v>
      </c>
      <c r="C54" s="133">
        <v>46.02</v>
      </c>
      <c r="D54" s="133">
        <v>43.64</v>
      </c>
      <c r="E54" s="133">
        <v>45.76</v>
      </c>
      <c r="F54" s="133">
        <v>49.21</v>
      </c>
      <c r="G54" s="133">
        <v>53.45</v>
      </c>
      <c r="H54" s="133">
        <v>51.73</v>
      </c>
      <c r="I54" s="133">
        <v>57.92</v>
      </c>
      <c r="J54" s="133">
        <v>54.82</v>
      </c>
      <c r="K54" s="133">
        <v>51.12</v>
      </c>
      <c r="L54" s="133">
        <v>46.83</v>
      </c>
      <c r="M54" s="133">
        <v>45.37</v>
      </c>
      <c r="N54" s="133">
        <v>47.45</v>
      </c>
      <c r="O54" s="133">
        <v>43.57</v>
      </c>
      <c r="P54" s="133">
        <v>43.27</v>
      </c>
      <c r="Q54" s="133">
        <v>44.52</v>
      </c>
      <c r="R54" s="133">
        <v>46.18</v>
      </c>
      <c r="S54" s="133">
        <v>47.17</v>
      </c>
      <c r="T54" s="133">
        <v>48.43</v>
      </c>
      <c r="U54" s="133">
        <v>46.08</v>
      </c>
      <c r="V54" s="133">
        <v>45.29</v>
      </c>
      <c r="W54" s="133">
        <v>45.97</v>
      </c>
      <c r="X54" s="133">
        <v>47.98</v>
      </c>
      <c r="Y54" s="133">
        <v>45.75</v>
      </c>
      <c r="Z54" s="133">
        <v>44.6</v>
      </c>
      <c r="AA54" s="133">
        <v>44.68</v>
      </c>
      <c r="AB54" s="133">
        <v>43.53</v>
      </c>
      <c r="AC54" s="133">
        <v>45.53</v>
      </c>
      <c r="AD54" s="133">
        <v>46.61</v>
      </c>
      <c r="AE54" s="133">
        <v>48.07</v>
      </c>
      <c r="AF54" s="133">
        <v>42.13</v>
      </c>
      <c r="AG54" s="133">
        <v>39.869999999999997</v>
      </c>
      <c r="AH54" s="133">
        <v>38.83</v>
      </c>
      <c r="AI54" s="133">
        <v>40.83</v>
      </c>
      <c r="AJ54" s="133">
        <v>44.35</v>
      </c>
      <c r="AK54" s="133">
        <v>41.2</v>
      </c>
      <c r="AL54" s="133">
        <v>40.020000000000003</v>
      </c>
      <c r="AM54" s="133">
        <v>42.48</v>
      </c>
      <c r="AN54" s="133">
        <v>42.45</v>
      </c>
      <c r="AO54" s="133">
        <v>42.85</v>
      </c>
      <c r="AP54" s="133">
        <v>43.27</v>
      </c>
      <c r="AQ54" s="133">
        <v>42.36</v>
      </c>
      <c r="AR54" s="133">
        <v>40.68</v>
      </c>
      <c r="AS54" s="133">
        <v>41.34</v>
      </c>
      <c r="AT54" s="133">
        <v>39.11</v>
      </c>
      <c r="AU54" s="133">
        <v>38.58</v>
      </c>
      <c r="AV54" s="133">
        <v>36.56</v>
      </c>
      <c r="AW54" s="133">
        <v>37.82</v>
      </c>
      <c r="AX54" s="133">
        <v>39.69</v>
      </c>
      <c r="AY54" s="133">
        <v>40.79</v>
      </c>
      <c r="AZ54" s="133">
        <v>35.68</v>
      </c>
      <c r="BA54" s="133">
        <v>36.39</v>
      </c>
      <c r="BB54" s="133">
        <v>38.549999999999997</v>
      </c>
      <c r="BC54" s="133">
        <v>31.05</v>
      </c>
      <c r="BD54" s="133">
        <v>32.630000000000003</v>
      </c>
      <c r="BE54" s="133">
        <v>31.57</v>
      </c>
      <c r="BF54" s="133">
        <v>29.68</v>
      </c>
      <c r="BG54" s="133">
        <v>28.54</v>
      </c>
      <c r="BH54" s="133">
        <v>32.39</v>
      </c>
      <c r="BI54" s="133">
        <v>36.56</v>
      </c>
      <c r="BJ54" s="133">
        <v>34.01</v>
      </c>
      <c r="BK54" s="133">
        <v>35.32</v>
      </c>
      <c r="BL54" s="133">
        <v>32.17</v>
      </c>
      <c r="BM54" s="133">
        <v>35.020000000000003</v>
      </c>
      <c r="BN54" s="133">
        <v>30.77</v>
      </c>
      <c r="BO54" s="133">
        <v>32.909999999999997</v>
      </c>
      <c r="BP54" s="133">
        <v>33.04</v>
      </c>
      <c r="BQ54" s="133">
        <v>31.03</v>
      </c>
      <c r="BR54" s="133">
        <v>30.31</v>
      </c>
      <c r="BS54" s="133">
        <v>33.450000000000003</v>
      </c>
      <c r="BT54" s="133">
        <v>30.92</v>
      </c>
      <c r="BU54" s="133">
        <v>32.01</v>
      </c>
      <c r="BV54" s="133">
        <v>28.22</v>
      </c>
      <c r="BW54" s="133">
        <v>31.85</v>
      </c>
      <c r="BX54" s="133">
        <v>34.659999999999997</v>
      </c>
      <c r="BY54" s="133">
        <v>32.159999999999997</v>
      </c>
      <c r="BZ54" s="133">
        <v>32.700000000000003</v>
      </c>
      <c r="CA54" s="133">
        <v>35.590000000000003</v>
      </c>
      <c r="CB54" s="133">
        <v>35.24</v>
      </c>
      <c r="CC54" s="133">
        <v>34.909999999999997</v>
      </c>
      <c r="CD54" s="133">
        <v>36.28</v>
      </c>
      <c r="CE54" s="133">
        <v>34.19</v>
      </c>
      <c r="CF54" s="133">
        <v>38.5</v>
      </c>
      <c r="CG54" s="133">
        <v>40.08</v>
      </c>
      <c r="CH54" s="133">
        <v>37.4</v>
      </c>
      <c r="CI54" s="133">
        <v>37.299999999999997</v>
      </c>
      <c r="CJ54" s="133">
        <v>40.07</v>
      </c>
      <c r="CK54" s="133">
        <v>43.67</v>
      </c>
      <c r="CL54" s="133">
        <v>43.78</v>
      </c>
      <c r="CM54" s="133">
        <v>47.49</v>
      </c>
      <c r="CN54" s="133">
        <v>50.37</v>
      </c>
      <c r="CO54" s="133">
        <v>48</v>
      </c>
      <c r="CP54" s="133">
        <v>52.9</v>
      </c>
      <c r="CQ54" s="133">
        <v>59.29</v>
      </c>
      <c r="CR54" s="133">
        <v>57.76</v>
      </c>
      <c r="CS54" s="133">
        <v>57.39</v>
      </c>
      <c r="CT54" s="133">
        <f t="shared" ref="CT54:DO54" si="131">CT15</f>
        <v>57.26</v>
      </c>
      <c r="CU54" s="133">
        <f t="shared" si="131"/>
        <v>63.31</v>
      </c>
      <c r="CV54" s="133">
        <f t="shared" si="131"/>
        <v>60.5</v>
      </c>
      <c r="CW54" s="133">
        <f t="shared" si="131"/>
        <v>61.33</v>
      </c>
      <c r="CX54" s="133">
        <f t="shared" si="131"/>
        <v>61.75</v>
      </c>
      <c r="CY54" s="133">
        <f t="shared" si="131"/>
        <v>64.56</v>
      </c>
      <c r="CZ54" s="133">
        <f t="shared" si="131"/>
        <v>63.52</v>
      </c>
      <c r="DA54" s="133">
        <f t="shared" si="131"/>
        <v>71.33</v>
      </c>
      <c r="DB54" s="133">
        <f t="shared" si="131"/>
        <v>68.87</v>
      </c>
      <c r="DC54" s="133">
        <f t="shared" si="131"/>
        <v>64.73</v>
      </c>
      <c r="DD54" s="133">
        <f t="shared" si="131"/>
        <v>66.59</v>
      </c>
      <c r="DE54" s="133">
        <f t="shared" si="131"/>
        <v>61.27</v>
      </c>
      <c r="DF54" s="133">
        <f t="shared" si="131"/>
        <v>62.52</v>
      </c>
      <c r="DG54" s="133">
        <f t="shared" si="131"/>
        <v>68.319999999999993</v>
      </c>
      <c r="DH54" s="133">
        <f t="shared" si="131"/>
        <v>79.099999999999994</v>
      </c>
      <c r="DI54" s="133">
        <f t="shared" si="131"/>
        <v>71.790000000000006</v>
      </c>
      <c r="DJ54" s="133">
        <f t="shared" si="131"/>
        <v>70.98</v>
      </c>
      <c r="DK54" s="133">
        <f t="shared" si="131"/>
        <v>69.03</v>
      </c>
      <c r="DL54" s="133">
        <f t="shared" si="131"/>
        <v>67.63</v>
      </c>
      <c r="DM54" s="133">
        <f t="shared" si="131"/>
        <v>67.3</v>
      </c>
      <c r="DN54" s="133">
        <f t="shared" si="131"/>
        <v>71.739999999999995</v>
      </c>
      <c r="DO54" s="133">
        <f t="shared" si="131"/>
        <v>70.989999999999995</v>
      </c>
      <c r="DP54" s="133">
        <f t="shared" ref="DP54:DQ54" si="132">DP15</f>
        <v>67.91</v>
      </c>
      <c r="DQ54" s="133">
        <f t="shared" si="132"/>
        <v>68.400000000000006</v>
      </c>
      <c r="DR54" s="133">
        <f t="shared" si="128"/>
        <v>64.180000000000007</v>
      </c>
      <c r="DS54" s="133" t="str">
        <f t="shared" si="128"/>
        <v>64.19</v>
      </c>
      <c r="DT54" s="133">
        <f t="shared" si="128"/>
        <v>65.16</v>
      </c>
      <c r="DU54" s="133">
        <f t="shared" ref="DU54:DV54" si="133">DU15</f>
        <v>65.56</v>
      </c>
      <c r="DV54" s="133">
        <f t="shared" si="133"/>
        <v>67.680000000000007</v>
      </c>
      <c r="DW54" s="133">
        <f t="shared" ref="DW54:DX54" si="134">DW15</f>
        <v>68.42</v>
      </c>
      <c r="DX54" s="133">
        <f t="shared" si="134"/>
        <v>66.28</v>
      </c>
    </row>
    <row r="55" spans="1:128" s="105" customFormat="1">
      <c r="A55" s="119" t="s">
        <v>84</v>
      </c>
      <c r="B55" s="133">
        <v>2.66</v>
      </c>
      <c r="C55" s="133">
        <v>2.7</v>
      </c>
      <c r="D55" s="133">
        <v>3.7</v>
      </c>
      <c r="E55" s="133">
        <v>3.79</v>
      </c>
      <c r="F55" s="133">
        <v>4.1399999999999997</v>
      </c>
      <c r="G55" s="133">
        <v>4.1500000000000004</v>
      </c>
      <c r="H55" s="133">
        <v>4.7699999999999996</v>
      </c>
      <c r="I55" s="133">
        <v>4.88</v>
      </c>
      <c r="J55" s="133">
        <v>2.98</v>
      </c>
      <c r="K55" s="133">
        <v>5.07</v>
      </c>
      <c r="L55" s="133">
        <v>4.96</v>
      </c>
      <c r="M55" s="133">
        <v>5.26</v>
      </c>
      <c r="N55" s="133">
        <v>4.96</v>
      </c>
      <c r="O55" s="133">
        <v>4.25</v>
      </c>
      <c r="P55" s="133">
        <v>4.8899999999999997</v>
      </c>
      <c r="Q55" s="133">
        <v>4.37</v>
      </c>
      <c r="R55" s="133">
        <v>4.18</v>
      </c>
      <c r="S55" s="133">
        <v>3.81</v>
      </c>
      <c r="T55" s="133">
        <v>3.89</v>
      </c>
      <c r="U55" s="133">
        <v>4.63</v>
      </c>
      <c r="V55" s="133">
        <v>5.29</v>
      </c>
      <c r="W55" s="133">
        <v>4.92</v>
      </c>
      <c r="X55" s="133">
        <v>5.03</v>
      </c>
      <c r="Y55" s="133">
        <v>5.12</v>
      </c>
      <c r="Z55" s="133">
        <v>5.29</v>
      </c>
      <c r="AA55" s="133">
        <v>4.55</v>
      </c>
      <c r="AB55" s="133">
        <v>5.8</v>
      </c>
      <c r="AC55" s="133">
        <v>5.69</v>
      </c>
      <c r="AD55" s="133">
        <v>2.9</v>
      </c>
      <c r="AE55" s="133">
        <v>2.98</v>
      </c>
      <c r="AF55" s="133">
        <v>2.93</v>
      </c>
      <c r="AG55" s="133">
        <v>3.06</v>
      </c>
      <c r="AH55" s="133">
        <v>2.86</v>
      </c>
      <c r="AI55" s="133">
        <v>2.87</v>
      </c>
      <c r="AJ55" s="133">
        <v>2.63</v>
      </c>
      <c r="AK55" s="133">
        <v>2.52</v>
      </c>
      <c r="AL55" s="133">
        <v>2.46</v>
      </c>
      <c r="AM55" s="133">
        <v>2.33</v>
      </c>
      <c r="AN55" s="133">
        <v>2.23</v>
      </c>
      <c r="AO55" s="133">
        <v>2.12</v>
      </c>
      <c r="AP55" s="133">
        <v>1.99</v>
      </c>
      <c r="AQ55" s="133">
        <v>1.87</v>
      </c>
      <c r="AR55" s="133">
        <v>1.77</v>
      </c>
      <c r="AS55" s="133">
        <v>1.78</v>
      </c>
      <c r="AT55" s="133">
        <v>1.75</v>
      </c>
      <c r="AU55" s="133">
        <v>1.03</v>
      </c>
      <c r="AV55" s="133">
        <v>1.24</v>
      </c>
      <c r="AW55" s="133">
        <v>1.22</v>
      </c>
      <c r="AX55" s="133">
        <v>1.18</v>
      </c>
      <c r="AY55" s="133">
        <v>1.1599999999999999</v>
      </c>
      <c r="AZ55" s="133">
        <v>1.1499999999999999</v>
      </c>
      <c r="BA55" s="133">
        <v>1.1399999999999999</v>
      </c>
      <c r="BB55" s="133">
        <v>1.07</v>
      </c>
      <c r="BC55" s="133">
        <v>0.97</v>
      </c>
      <c r="BD55" s="133">
        <v>0.94</v>
      </c>
      <c r="BE55" s="133">
        <v>0.93</v>
      </c>
      <c r="BF55" s="133">
        <v>0.95</v>
      </c>
      <c r="BG55" s="133">
        <v>0.96</v>
      </c>
      <c r="BH55" s="133">
        <v>0.93</v>
      </c>
      <c r="BI55" s="133">
        <v>0.94</v>
      </c>
      <c r="BJ55" s="133">
        <v>0.94</v>
      </c>
      <c r="BK55" s="133">
        <v>0.95</v>
      </c>
      <c r="BL55" s="133">
        <v>0.94</v>
      </c>
      <c r="BM55" s="133">
        <v>0.96</v>
      </c>
      <c r="BN55" s="133">
        <v>0.96</v>
      </c>
      <c r="BO55" s="133">
        <v>0.97</v>
      </c>
      <c r="BP55" s="133">
        <v>0.94</v>
      </c>
      <c r="BQ55" s="133">
        <v>0.94</v>
      </c>
      <c r="BR55" s="133">
        <v>0.89</v>
      </c>
      <c r="BS55" s="133">
        <v>0.87</v>
      </c>
      <c r="BT55" s="133">
        <v>0.77</v>
      </c>
      <c r="BU55" s="133">
        <v>0.76</v>
      </c>
      <c r="BV55" s="133">
        <v>0.77</v>
      </c>
      <c r="BW55" s="133">
        <f t="shared" ref="BW55:DQ55" si="135">BW31</f>
        <v>0</v>
      </c>
      <c r="BX55" s="133">
        <f t="shared" si="135"/>
        <v>0</v>
      </c>
      <c r="BY55" s="133">
        <f t="shared" si="135"/>
        <v>0</v>
      </c>
      <c r="BZ55" s="133">
        <f t="shared" si="135"/>
        <v>0</v>
      </c>
      <c r="CA55" s="133">
        <f t="shared" si="135"/>
        <v>0</v>
      </c>
      <c r="CB55" s="133">
        <f t="shared" si="135"/>
        <v>0</v>
      </c>
      <c r="CC55" s="133">
        <f t="shared" si="135"/>
        <v>0</v>
      </c>
      <c r="CD55" s="133">
        <f t="shared" si="135"/>
        <v>0</v>
      </c>
      <c r="CE55" s="133">
        <f t="shared" si="135"/>
        <v>0</v>
      </c>
      <c r="CF55" s="133">
        <f t="shared" si="135"/>
        <v>0</v>
      </c>
      <c r="CG55" s="133">
        <f t="shared" si="135"/>
        <v>0</v>
      </c>
      <c r="CH55" s="133">
        <f t="shared" si="135"/>
        <v>0</v>
      </c>
      <c r="CI55" s="133">
        <f t="shared" si="135"/>
        <v>0</v>
      </c>
      <c r="CJ55" s="133">
        <f t="shared" si="135"/>
        <v>0</v>
      </c>
      <c r="CK55" s="133">
        <f t="shared" si="135"/>
        <v>0</v>
      </c>
      <c r="CL55" s="133">
        <f t="shared" si="135"/>
        <v>0</v>
      </c>
      <c r="CM55" s="133">
        <f t="shared" si="135"/>
        <v>0</v>
      </c>
      <c r="CN55" s="133">
        <f t="shared" si="135"/>
        <v>0</v>
      </c>
      <c r="CO55" s="133">
        <f t="shared" si="135"/>
        <v>0</v>
      </c>
      <c r="CP55" s="133">
        <f t="shared" si="135"/>
        <v>0</v>
      </c>
      <c r="CQ55" s="133">
        <f t="shared" si="135"/>
        <v>0</v>
      </c>
      <c r="CR55" s="133">
        <f t="shared" si="135"/>
        <v>0</v>
      </c>
      <c r="CS55" s="133">
        <f t="shared" si="135"/>
        <v>0</v>
      </c>
      <c r="CT55" s="133">
        <f t="shared" si="135"/>
        <v>0</v>
      </c>
      <c r="CU55" s="133">
        <f t="shared" si="135"/>
        <v>0</v>
      </c>
      <c r="CV55" s="133">
        <f t="shared" si="135"/>
        <v>0</v>
      </c>
      <c r="CW55" s="133">
        <f t="shared" si="135"/>
        <v>0</v>
      </c>
      <c r="CX55" s="133">
        <f t="shared" si="135"/>
        <v>0</v>
      </c>
      <c r="CY55" s="133">
        <f t="shared" si="135"/>
        <v>0</v>
      </c>
      <c r="CZ55" s="133">
        <f t="shared" si="135"/>
        <v>0</v>
      </c>
      <c r="DA55" s="133">
        <f t="shared" si="135"/>
        <v>0</v>
      </c>
      <c r="DB55" s="133">
        <f t="shared" si="135"/>
        <v>0</v>
      </c>
      <c r="DC55" s="133">
        <f t="shared" si="135"/>
        <v>0</v>
      </c>
      <c r="DD55" s="133">
        <f t="shared" si="135"/>
        <v>0</v>
      </c>
      <c r="DE55" s="133">
        <f t="shared" si="135"/>
        <v>0</v>
      </c>
      <c r="DF55" s="133">
        <f t="shared" si="135"/>
        <v>0</v>
      </c>
      <c r="DG55" s="133">
        <f t="shared" si="135"/>
        <v>0</v>
      </c>
      <c r="DH55" s="133">
        <f t="shared" si="135"/>
        <v>0</v>
      </c>
      <c r="DI55" s="133">
        <f t="shared" si="135"/>
        <v>0</v>
      </c>
      <c r="DJ55" s="133">
        <f t="shared" si="135"/>
        <v>0</v>
      </c>
      <c r="DK55" s="133">
        <f t="shared" si="135"/>
        <v>0</v>
      </c>
      <c r="DL55" s="133">
        <f t="shared" si="135"/>
        <v>0</v>
      </c>
      <c r="DM55" s="133">
        <f t="shared" si="135"/>
        <v>0</v>
      </c>
      <c r="DN55" s="133">
        <f t="shared" si="135"/>
        <v>0</v>
      </c>
      <c r="DO55" s="133">
        <f t="shared" si="135"/>
        <v>0</v>
      </c>
      <c r="DP55" s="133">
        <f t="shared" si="135"/>
        <v>0</v>
      </c>
      <c r="DQ55" s="133">
        <f t="shared" si="135"/>
        <v>0</v>
      </c>
      <c r="DR55" s="133">
        <f t="shared" ref="DR55:DW55" si="136">DR31</f>
        <v>0</v>
      </c>
      <c r="DS55" s="133">
        <f t="shared" si="136"/>
        <v>0</v>
      </c>
      <c r="DT55" s="133">
        <f t="shared" si="136"/>
        <v>0</v>
      </c>
      <c r="DU55" s="133">
        <f t="shared" si="136"/>
        <v>0</v>
      </c>
      <c r="DV55" s="133">
        <f t="shared" si="136"/>
        <v>0</v>
      </c>
      <c r="DW55" s="133">
        <f t="shared" si="136"/>
        <v>0</v>
      </c>
      <c r="DX55" s="133">
        <f t="shared" ref="DX55" si="137">DX31</f>
        <v>0</v>
      </c>
    </row>
    <row r="56" spans="1:128" s="105" customFormat="1">
      <c r="A56" s="120" t="s">
        <v>90</v>
      </c>
      <c r="B56" s="133">
        <v>1621.37</v>
      </c>
      <c r="C56" s="133">
        <v>1641.25</v>
      </c>
      <c r="D56" s="133">
        <v>1644.39</v>
      </c>
      <c r="E56" s="133">
        <v>1551.72</v>
      </c>
      <c r="F56" s="133">
        <v>1628.04</v>
      </c>
      <c r="G56" s="133">
        <v>1658.59</v>
      </c>
      <c r="H56" s="133">
        <v>1591.29</v>
      </c>
      <c r="I56" s="133">
        <v>1632.2</v>
      </c>
      <c r="J56" s="133">
        <v>1672.1</v>
      </c>
      <c r="K56" s="133">
        <v>1663.98</v>
      </c>
      <c r="L56" s="133">
        <v>1725.34</v>
      </c>
      <c r="M56" s="133">
        <v>1709.24</v>
      </c>
      <c r="N56" s="133">
        <v>1666.24</v>
      </c>
      <c r="O56" s="133">
        <v>1743.91</v>
      </c>
      <c r="P56" s="133">
        <v>1758.98</v>
      </c>
      <c r="Q56" s="133">
        <v>1719.26</v>
      </c>
      <c r="R56" s="133">
        <v>1753.69</v>
      </c>
      <c r="S56" s="133">
        <v>1800.57</v>
      </c>
      <c r="T56" s="133">
        <v>1776.04</v>
      </c>
      <c r="U56" s="133">
        <v>1782.55</v>
      </c>
      <c r="V56" s="133">
        <v>1873.21</v>
      </c>
      <c r="W56" s="133">
        <v>1859.01</v>
      </c>
      <c r="X56" s="133">
        <v>1953.97</v>
      </c>
      <c r="Y56" s="133">
        <v>1961.12</v>
      </c>
      <c r="Z56" s="133">
        <v>1867.51</v>
      </c>
      <c r="AA56" s="133">
        <v>1846.9</v>
      </c>
      <c r="AB56" s="133">
        <v>1828.27</v>
      </c>
      <c r="AC56" s="133">
        <v>1786.94</v>
      </c>
      <c r="AD56" s="133">
        <v>1810.11</v>
      </c>
      <c r="AE56" s="133">
        <v>1730.63</v>
      </c>
      <c r="AF56" s="133">
        <v>1622.77</v>
      </c>
      <c r="AG56" s="133">
        <v>1647.08</v>
      </c>
      <c r="AH56" s="133">
        <v>1579.42</v>
      </c>
      <c r="AI56" s="133">
        <v>1630.49</v>
      </c>
      <c r="AJ56" s="133">
        <v>1631.68</v>
      </c>
      <c r="AK56" s="133">
        <v>1610.1</v>
      </c>
      <c r="AL56" s="133">
        <v>1549.24</v>
      </c>
      <c r="AM56" s="133">
        <v>1606.8</v>
      </c>
      <c r="AN56" s="133">
        <v>1574.1</v>
      </c>
      <c r="AO56" s="133">
        <v>1518.89</v>
      </c>
      <c r="AP56" s="133">
        <v>1604.4</v>
      </c>
      <c r="AQ56" s="133">
        <v>1601.98</v>
      </c>
      <c r="AR56" s="133">
        <v>1569.36</v>
      </c>
      <c r="AS56" s="133">
        <v>1604.69</v>
      </c>
      <c r="AT56" s="133">
        <v>1623.21</v>
      </c>
      <c r="AU56" s="133">
        <v>1609.8</v>
      </c>
      <c r="AV56" s="133">
        <v>1593.95</v>
      </c>
      <c r="AW56" s="133">
        <v>1638.51</v>
      </c>
      <c r="AX56" s="133">
        <v>1579.46</v>
      </c>
      <c r="AY56" s="133">
        <v>1619.73</v>
      </c>
      <c r="AZ56" s="133">
        <v>1661.48</v>
      </c>
      <c r="BA56" s="133">
        <v>1594.5</v>
      </c>
      <c r="BB56" s="133">
        <v>1618.95</v>
      </c>
      <c r="BC56" s="133">
        <v>1583.63</v>
      </c>
      <c r="BD56" s="133">
        <v>1599.52</v>
      </c>
      <c r="BE56" s="133">
        <v>1604.41</v>
      </c>
      <c r="BF56" s="133">
        <v>1606.88</v>
      </c>
      <c r="BG56" s="133">
        <v>1634.59</v>
      </c>
      <c r="BH56" s="133">
        <v>1616.04</v>
      </c>
      <c r="BI56" s="133">
        <v>1592.61</v>
      </c>
      <c r="BJ56" s="133">
        <v>1578.59</v>
      </c>
      <c r="BK56" s="133">
        <v>1578.59</v>
      </c>
      <c r="BL56" s="133">
        <v>1578.59</v>
      </c>
      <c r="BM56" s="133">
        <v>1516.82</v>
      </c>
      <c r="BN56" s="133">
        <v>1582.67</v>
      </c>
      <c r="BO56" s="133">
        <v>1591.71</v>
      </c>
      <c r="BP56" s="133">
        <v>1587.76</v>
      </c>
      <c r="BQ56" s="133">
        <v>1630.94</v>
      </c>
      <c r="BR56" s="133">
        <v>1630.94</v>
      </c>
      <c r="BS56" s="133">
        <v>1764.87</v>
      </c>
      <c r="BT56" s="133">
        <v>1728.8</v>
      </c>
      <c r="BU56" s="133">
        <v>1759.41</v>
      </c>
      <c r="BV56" s="133">
        <v>1703.78</v>
      </c>
      <c r="BW56" s="133">
        <v>1701.74</v>
      </c>
      <c r="BX56" s="133">
        <v>1804.41</v>
      </c>
      <c r="BY56" s="133">
        <v>1720.71</v>
      </c>
      <c r="BZ56" s="133">
        <v>1996.2099999999998</v>
      </c>
      <c r="CA56" s="133">
        <v>2034.9099999999996</v>
      </c>
      <c r="CB56" s="133">
        <v>1847.99</v>
      </c>
      <c r="CC56" s="133">
        <v>1824.86</v>
      </c>
      <c r="CD56" s="133">
        <v>1880.94</v>
      </c>
      <c r="CE56" s="133">
        <v>1872.2</v>
      </c>
      <c r="CF56" s="133">
        <v>1803.55</v>
      </c>
      <c r="CG56" s="133">
        <v>1896.05</v>
      </c>
      <c r="CH56" s="133">
        <v>1871.76</v>
      </c>
      <c r="CI56" s="133">
        <v>1869.1</v>
      </c>
      <c r="CJ56" s="133">
        <v>1793.3</v>
      </c>
      <c r="CK56" s="133">
        <v>1811.56</v>
      </c>
      <c r="CL56" s="133">
        <v>1885.11</v>
      </c>
      <c r="CM56" s="133">
        <v>1914.32</v>
      </c>
      <c r="CN56" s="133">
        <v>1875.13</v>
      </c>
      <c r="CO56" s="133">
        <v>1899.49</v>
      </c>
      <c r="CP56" s="133">
        <v>2030.6100000000001</v>
      </c>
      <c r="CQ56" s="133">
        <v>2043.44</v>
      </c>
      <c r="CR56" s="133">
        <v>2105.3199999999997</v>
      </c>
      <c r="CS56" s="133">
        <v>2128.21</v>
      </c>
      <c r="CT56" s="133">
        <f t="shared" ref="CT56:DO56" si="138">CT32+CT16</f>
        <v>2157.6999999999998</v>
      </c>
      <c r="CU56" s="133">
        <f t="shared" si="138"/>
        <v>2251.4</v>
      </c>
      <c r="CV56" s="133">
        <f t="shared" si="138"/>
        <v>2228.1099999999997</v>
      </c>
      <c r="CW56" s="133">
        <f t="shared" si="138"/>
        <v>2239</v>
      </c>
      <c r="CX56" s="133">
        <f t="shared" si="138"/>
        <v>2287.6799999999998</v>
      </c>
      <c r="CY56" s="133">
        <f t="shared" si="138"/>
        <v>2363.9500000000003</v>
      </c>
      <c r="CZ56" s="133">
        <f t="shared" si="138"/>
        <v>2405.61</v>
      </c>
      <c r="DA56" s="133">
        <f t="shared" si="138"/>
        <v>2465.36</v>
      </c>
      <c r="DB56" s="133">
        <f t="shared" si="138"/>
        <v>2446.02</v>
      </c>
      <c r="DC56" s="133">
        <f t="shared" si="138"/>
        <v>2455.8500000000004</v>
      </c>
      <c r="DD56" s="133">
        <f t="shared" si="138"/>
        <v>2456.8200000000002</v>
      </c>
      <c r="DE56" s="133">
        <f t="shared" si="138"/>
        <v>2381.8100000000004</v>
      </c>
      <c r="DF56" s="133">
        <f t="shared" si="138"/>
        <v>2392.1999999999998</v>
      </c>
      <c r="DG56" s="133">
        <f t="shared" si="138"/>
        <v>2476.7600000000002</v>
      </c>
      <c r="DH56" s="133">
        <f t="shared" si="138"/>
        <v>2703.8199999999997</v>
      </c>
      <c r="DI56" s="133">
        <f t="shared" si="138"/>
        <v>2549.1700000000005</v>
      </c>
      <c r="DJ56" s="133">
        <f t="shared" si="138"/>
        <v>2461.7499999999995</v>
      </c>
      <c r="DK56" s="133">
        <f t="shared" si="138"/>
        <v>2305.2000000000003</v>
      </c>
      <c r="DL56" s="133">
        <f t="shared" si="138"/>
        <v>2085.73</v>
      </c>
      <c r="DM56" s="133">
        <f t="shared" si="138"/>
        <v>2177.69</v>
      </c>
      <c r="DN56" s="133">
        <f t="shared" si="138"/>
        <v>2221.98</v>
      </c>
      <c r="DO56" s="133">
        <f t="shared" si="138"/>
        <v>2230.2399999999998</v>
      </c>
      <c r="DP56" s="133">
        <f t="shared" ref="DP56:DQ56" si="139">DP32+DP16</f>
        <v>2281.3200000000002</v>
      </c>
      <c r="DQ56" s="133">
        <f t="shared" si="139"/>
        <v>2361.29</v>
      </c>
      <c r="DR56" s="133">
        <f t="shared" ref="DR56:DW56" si="140">DR32+DR16</f>
        <v>2354.65</v>
      </c>
      <c r="DS56" s="133">
        <f t="shared" si="140"/>
        <v>1222.95</v>
      </c>
      <c r="DT56" s="133">
        <f t="shared" si="140"/>
        <v>2259.8200000000002</v>
      </c>
      <c r="DU56" s="133">
        <f t="shared" si="140"/>
        <v>2287.1899999999996</v>
      </c>
      <c r="DV56" s="133">
        <f t="shared" si="140"/>
        <v>2405.2300000000005</v>
      </c>
      <c r="DW56" s="133">
        <f t="shared" si="140"/>
        <v>2738.32</v>
      </c>
      <c r="DX56" s="133">
        <f t="shared" ref="DX56" si="141">DX32+DX16</f>
        <v>2964.13</v>
      </c>
    </row>
    <row r="57" spans="1:128" s="118" customFormat="1">
      <c r="A57" s="117"/>
    </row>
    <row r="58" spans="1:128" s="103" customFormat="1">
      <c r="A58" s="115" t="s">
        <v>91</v>
      </c>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16"/>
      <c r="AM58" s="116"/>
      <c r="AN58" s="116"/>
      <c r="AO58" s="116"/>
      <c r="AP58" s="116"/>
      <c r="AQ58" s="116"/>
      <c r="AR58" s="116"/>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116"/>
      <c r="BQ58" s="116"/>
      <c r="BR58" s="116"/>
      <c r="BS58" s="116"/>
      <c r="BT58" s="116"/>
      <c r="BU58" s="116"/>
      <c r="BV58" s="116"/>
      <c r="BW58" s="116"/>
      <c r="BX58" s="116"/>
      <c r="BY58" s="116"/>
      <c r="BZ58" s="116"/>
      <c r="CA58" s="116"/>
      <c r="CB58" s="116"/>
      <c r="CC58" s="116"/>
      <c r="CD58" s="116"/>
      <c r="CE58" s="116"/>
      <c r="CF58" s="116"/>
      <c r="CG58" s="116"/>
      <c r="CH58" s="116"/>
      <c r="CI58" s="116"/>
      <c r="CJ58" s="116"/>
      <c r="CK58" s="116"/>
      <c r="CL58" s="116"/>
      <c r="CM58" s="116"/>
      <c r="CN58" s="116"/>
      <c r="CO58" s="116"/>
      <c r="CP58" s="116"/>
      <c r="CQ58" s="116"/>
      <c r="CR58" s="116"/>
      <c r="CS58" s="116"/>
      <c r="CT58" s="116"/>
      <c r="CU58" s="116"/>
      <c r="CV58" s="116"/>
      <c r="CW58" s="116"/>
      <c r="CX58" s="116"/>
      <c r="CY58" s="116"/>
      <c r="CZ58" s="116"/>
      <c r="DA58" s="116"/>
      <c r="DB58" s="116"/>
      <c r="DC58" s="116"/>
      <c r="DD58" s="116"/>
      <c r="DE58" s="116"/>
      <c r="DF58" s="116"/>
      <c r="DG58" s="116"/>
      <c r="DH58" s="116"/>
      <c r="DI58" s="116"/>
      <c r="DJ58" s="116"/>
      <c r="DK58" s="116"/>
      <c r="DL58" s="116"/>
      <c r="DM58" s="116"/>
      <c r="DN58" s="116"/>
      <c r="DO58" s="116"/>
      <c r="DP58" s="116"/>
      <c r="DQ58" s="116"/>
      <c r="DR58" s="116"/>
      <c r="DS58" s="116"/>
      <c r="DT58" s="116"/>
      <c r="DU58" s="116"/>
      <c r="DV58" s="116"/>
      <c r="DW58" s="116"/>
      <c r="DX58" s="116"/>
    </row>
    <row r="59" spans="1:128" s="126" customFormat="1">
      <c r="A59" s="128" t="s">
        <v>72</v>
      </c>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125"/>
      <c r="AZ59" s="125"/>
      <c r="BA59" s="125"/>
      <c r="BB59" s="125"/>
      <c r="BC59" s="125"/>
      <c r="BD59" s="125"/>
      <c r="BE59" s="125"/>
      <c r="BF59" s="125"/>
      <c r="BG59" s="125"/>
      <c r="BH59" s="125"/>
      <c r="BI59" s="125"/>
      <c r="BJ59" s="125"/>
      <c r="BK59" s="125"/>
      <c r="BL59" s="125"/>
      <c r="BM59" s="125"/>
      <c r="BN59" s="125"/>
      <c r="BO59" s="125"/>
      <c r="BP59" s="125"/>
      <c r="BQ59" s="125"/>
      <c r="BR59" s="125"/>
      <c r="BS59" s="125"/>
      <c r="BT59" s="125"/>
      <c r="BU59" s="125"/>
      <c r="BV59" s="125"/>
      <c r="BW59" s="125"/>
      <c r="BX59" s="125"/>
      <c r="BY59" s="125"/>
      <c r="BZ59" s="125"/>
      <c r="CA59" s="125"/>
      <c r="CB59" s="125"/>
      <c r="CC59" s="125"/>
      <c r="CD59" s="125"/>
      <c r="CE59" s="125"/>
      <c r="CF59" s="125"/>
      <c r="CG59" s="125"/>
      <c r="CH59" s="125"/>
      <c r="CI59" s="125"/>
      <c r="CJ59" s="125"/>
      <c r="CK59" s="125"/>
      <c r="CL59" s="125"/>
      <c r="CM59" s="125"/>
      <c r="CN59" s="125"/>
      <c r="CO59" s="125"/>
      <c r="CP59" s="125"/>
      <c r="CQ59" s="125"/>
      <c r="CR59" s="125"/>
      <c r="CS59" s="125"/>
      <c r="CT59" s="125"/>
      <c r="CU59" s="125"/>
      <c r="CV59" s="125"/>
      <c r="CW59" s="125"/>
      <c r="CX59" s="125"/>
      <c r="CY59" s="125"/>
      <c r="CZ59" s="125"/>
      <c r="DA59" s="125"/>
      <c r="DB59" s="125"/>
      <c r="DC59" s="125"/>
      <c r="DD59" s="125"/>
      <c r="DE59" s="125"/>
      <c r="DF59" s="125"/>
      <c r="DG59" s="125"/>
      <c r="DH59" s="125"/>
      <c r="DI59" s="125"/>
      <c r="DJ59" s="125"/>
      <c r="DK59" s="125"/>
      <c r="DL59" s="125"/>
      <c r="DM59" s="125"/>
      <c r="DN59" s="125"/>
      <c r="DO59" s="125"/>
      <c r="DP59" s="125"/>
      <c r="DQ59" s="125"/>
      <c r="DR59" s="125"/>
      <c r="DS59" s="125"/>
      <c r="DT59" s="125"/>
      <c r="DU59" s="125"/>
      <c r="DV59" s="125"/>
      <c r="DW59" s="125"/>
      <c r="DX59" s="125"/>
    </row>
    <row r="60" spans="1:128" s="109" customFormat="1">
      <c r="A60" s="127" t="s">
        <v>73</v>
      </c>
      <c r="B60" s="109">
        <v>0.03</v>
      </c>
      <c r="C60" s="109">
        <v>0.03</v>
      </c>
      <c r="D60" s="109">
        <v>0.03</v>
      </c>
      <c r="E60" s="109">
        <v>0.03</v>
      </c>
      <c r="F60" s="109">
        <v>0.03</v>
      </c>
      <c r="G60" s="109">
        <v>0.03</v>
      </c>
      <c r="H60" s="109">
        <v>0.03</v>
      </c>
      <c r="I60" s="109">
        <v>0.03</v>
      </c>
      <c r="J60" s="109">
        <v>0.03</v>
      </c>
      <c r="K60" s="109">
        <v>0.03</v>
      </c>
      <c r="L60" s="109">
        <v>0.03</v>
      </c>
      <c r="M60" s="109">
        <v>0.03</v>
      </c>
      <c r="N60" s="109">
        <v>0.03</v>
      </c>
      <c r="O60" s="109">
        <v>0.03</v>
      </c>
      <c r="P60" s="109">
        <v>0.03</v>
      </c>
      <c r="Q60" s="109">
        <v>0.03</v>
      </c>
      <c r="R60" s="109">
        <v>0.03</v>
      </c>
      <c r="S60" s="109">
        <v>0.03</v>
      </c>
      <c r="T60" s="109">
        <v>0.03</v>
      </c>
      <c r="U60" s="109">
        <v>0.03</v>
      </c>
      <c r="V60" s="109">
        <v>0.03</v>
      </c>
      <c r="W60" s="109">
        <v>0.03</v>
      </c>
      <c r="X60" s="109">
        <v>0.03</v>
      </c>
      <c r="Y60" s="109">
        <v>0.03</v>
      </c>
      <c r="Z60" s="109">
        <v>0.03</v>
      </c>
      <c r="AA60" s="109">
        <v>0.03</v>
      </c>
      <c r="AB60" s="109">
        <v>0.03</v>
      </c>
      <c r="AC60" s="109">
        <v>0.03</v>
      </c>
      <c r="AD60" s="109">
        <v>0.03</v>
      </c>
      <c r="AE60" s="109">
        <v>0.03</v>
      </c>
      <c r="AF60" s="109">
        <v>0.03</v>
      </c>
      <c r="AG60" s="109">
        <v>0.03</v>
      </c>
      <c r="AH60" s="109">
        <v>0.03</v>
      </c>
      <c r="AI60" s="109">
        <v>0.03</v>
      </c>
      <c r="AJ60" s="109">
        <v>0.03</v>
      </c>
      <c r="AK60" s="109">
        <v>0.03</v>
      </c>
      <c r="AL60" s="109">
        <v>0.03</v>
      </c>
      <c r="AM60" s="109">
        <v>0.03</v>
      </c>
      <c r="AN60" s="109">
        <v>0.03</v>
      </c>
      <c r="AO60" s="109">
        <v>0.03</v>
      </c>
      <c r="AP60" s="109">
        <v>0.03</v>
      </c>
      <c r="AQ60" s="109">
        <v>0.03</v>
      </c>
      <c r="AR60" s="109">
        <v>0.03</v>
      </c>
      <c r="AS60" s="109">
        <v>0.03</v>
      </c>
      <c r="AT60" s="109">
        <v>0.03</v>
      </c>
      <c r="AU60" s="109">
        <v>0.03</v>
      </c>
      <c r="AV60" s="109">
        <v>0.03</v>
      </c>
      <c r="AW60" s="109">
        <v>0.03</v>
      </c>
      <c r="AX60" s="109">
        <v>0.03</v>
      </c>
      <c r="AY60" s="109">
        <v>0.04</v>
      </c>
      <c r="AZ60" s="109">
        <v>0.03</v>
      </c>
      <c r="BA60" s="109">
        <v>0.03</v>
      </c>
      <c r="BB60" s="109">
        <v>0.03</v>
      </c>
      <c r="BC60" s="109">
        <v>0.03</v>
      </c>
      <c r="BD60" s="109">
        <v>0.03</v>
      </c>
      <c r="BE60" s="109">
        <v>0.03</v>
      </c>
      <c r="BF60" s="109">
        <v>0.03</v>
      </c>
      <c r="BG60" s="109">
        <v>0.03</v>
      </c>
      <c r="BH60" s="109">
        <v>0.03</v>
      </c>
      <c r="BI60" s="109">
        <v>0.04</v>
      </c>
      <c r="BJ60" s="109">
        <v>0.03</v>
      </c>
      <c r="BK60" s="109">
        <v>0.03</v>
      </c>
      <c r="BL60" s="109">
        <v>3.9E-2</v>
      </c>
      <c r="BM60" s="109">
        <v>0.03</v>
      </c>
      <c r="BN60" s="109">
        <v>0.03</v>
      </c>
      <c r="BO60" s="109">
        <v>0.03</v>
      </c>
      <c r="BP60" s="109">
        <v>0.03</v>
      </c>
      <c r="BQ60" s="109">
        <v>0.03</v>
      </c>
      <c r="BR60" s="109">
        <v>0.03</v>
      </c>
      <c r="BS60" s="109">
        <v>0.03</v>
      </c>
      <c r="BT60" s="109">
        <v>0.03</v>
      </c>
      <c r="BU60" s="109">
        <v>0.03</v>
      </c>
      <c r="BV60" s="109">
        <v>0.03</v>
      </c>
      <c r="BW60" s="109">
        <v>0.03</v>
      </c>
      <c r="BX60" s="109">
        <v>0.03</v>
      </c>
      <c r="BY60" s="109">
        <v>0.03</v>
      </c>
      <c r="BZ60" s="109">
        <v>0.04</v>
      </c>
      <c r="CA60" s="109">
        <v>0.03</v>
      </c>
      <c r="CB60" s="109">
        <v>0.04</v>
      </c>
      <c r="CC60" s="109">
        <v>0.03</v>
      </c>
      <c r="CD60" s="109">
        <v>0.03</v>
      </c>
      <c r="CE60" s="109">
        <v>0.04</v>
      </c>
      <c r="CF60" s="109">
        <v>0.04</v>
      </c>
      <c r="CG60" s="109">
        <v>0.04</v>
      </c>
      <c r="CH60" s="109">
        <v>0.03</v>
      </c>
      <c r="CI60" s="109">
        <v>0.04</v>
      </c>
      <c r="CJ60" s="109">
        <v>0.04</v>
      </c>
      <c r="CK60" s="109">
        <v>0.04</v>
      </c>
      <c r="CL60" s="109">
        <v>0.04</v>
      </c>
      <c r="CM60" s="109">
        <v>0.04</v>
      </c>
      <c r="CN60" s="109">
        <v>0.04</v>
      </c>
      <c r="CO60" s="109">
        <v>0.04</v>
      </c>
      <c r="CP60" s="109">
        <v>0.04</v>
      </c>
      <c r="CQ60" s="109">
        <v>0.04</v>
      </c>
      <c r="CR60" s="109">
        <v>0.04</v>
      </c>
      <c r="CS60" s="109">
        <v>0.04</v>
      </c>
      <c r="CT60" s="109">
        <v>0.04</v>
      </c>
      <c r="CU60" s="109">
        <v>0.04</v>
      </c>
      <c r="CV60" s="109">
        <v>0.04</v>
      </c>
      <c r="CW60" s="109">
        <v>0.04</v>
      </c>
      <c r="CX60" s="109">
        <v>0.04</v>
      </c>
      <c r="CY60" s="109">
        <v>0.04</v>
      </c>
      <c r="CZ60" s="109">
        <v>0.04</v>
      </c>
      <c r="DA60" s="109">
        <v>0.04</v>
      </c>
      <c r="DB60" s="109">
        <v>3.9E-2</v>
      </c>
      <c r="DC60" s="109">
        <v>0.04</v>
      </c>
      <c r="DD60" s="109">
        <v>0.03</v>
      </c>
      <c r="DE60" s="109">
        <v>0.03</v>
      </c>
      <c r="DF60" s="109">
        <v>0.03</v>
      </c>
      <c r="DG60" s="109">
        <v>0.03</v>
      </c>
      <c r="DH60" s="109">
        <v>0.03</v>
      </c>
      <c r="DI60" s="109">
        <v>0.03</v>
      </c>
      <c r="DJ60" s="109">
        <v>0.03</v>
      </c>
      <c r="DK60" s="109">
        <v>0.03</v>
      </c>
      <c r="DL60" s="109">
        <v>0.03</v>
      </c>
      <c r="DM60" s="109">
        <v>0.03</v>
      </c>
      <c r="DN60" s="109">
        <v>0.03</v>
      </c>
      <c r="DO60" s="109">
        <v>0.03</v>
      </c>
      <c r="DP60" s="109">
        <v>0.03</v>
      </c>
      <c r="DQ60" s="109">
        <v>0.03</v>
      </c>
      <c r="DR60" s="109">
        <v>0.03</v>
      </c>
      <c r="DS60" s="109">
        <v>0.03</v>
      </c>
      <c r="DT60" s="109">
        <v>0.03</v>
      </c>
      <c r="DU60" s="109">
        <v>0.03</v>
      </c>
      <c r="DV60" s="109">
        <v>0.03</v>
      </c>
      <c r="DW60" s="109">
        <v>0.03</v>
      </c>
      <c r="DX60" s="109">
        <v>0.04</v>
      </c>
    </row>
    <row r="61" spans="1:128" s="109" customFormat="1">
      <c r="A61" s="127" t="s">
        <v>74</v>
      </c>
      <c r="B61" s="109">
        <v>0.02</v>
      </c>
      <c r="C61" s="109">
        <v>0.02</v>
      </c>
      <c r="D61" s="109">
        <v>0.02</v>
      </c>
      <c r="E61" s="109">
        <v>0.02</v>
      </c>
      <c r="F61" s="109">
        <v>0.02</v>
      </c>
      <c r="G61" s="109">
        <v>0.02</v>
      </c>
      <c r="H61" s="109">
        <v>0.02</v>
      </c>
      <c r="I61" s="109">
        <v>0.02</v>
      </c>
      <c r="J61" s="109">
        <v>0.02</v>
      </c>
      <c r="K61" s="109">
        <v>0.02</v>
      </c>
      <c r="L61" s="109">
        <v>0.02</v>
      </c>
      <c r="M61" s="109">
        <v>0.02</v>
      </c>
      <c r="N61" s="109">
        <v>0.02</v>
      </c>
      <c r="O61" s="109">
        <v>0.02</v>
      </c>
      <c r="P61" s="109">
        <v>0.02</v>
      </c>
      <c r="Q61" s="109">
        <v>0.02</v>
      </c>
      <c r="R61" s="109">
        <v>0.02</v>
      </c>
      <c r="S61" s="109">
        <v>0.02</v>
      </c>
      <c r="T61" s="109">
        <v>0.02</v>
      </c>
      <c r="U61" s="109">
        <v>0.02</v>
      </c>
      <c r="V61" s="109">
        <v>0.02</v>
      </c>
      <c r="W61" s="109">
        <v>0.02</v>
      </c>
      <c r="X61" s="109">
        <v>0.02</v>
      </c>
      <c r="Y61" s="109">
        <v>0.02</v>
      </c>
      <c r="Z61" s="109">
        <v>0.02</v>
      </c>
      <c r="AA61" s="109">
        <v>0.02</v>
      </c>
      <c r="AB61" s="109">
        <v>0.02</v>
      </c>
      <c r="AC61" s="109">
        <v>0.02</v>
      </c>
      <c r="AD61" s="109">
        <v>0.02</v>
      </c>
      <c r="AE61" s="109">
        <v>0.02</v>
      </c>
      <c r="AF61" s="109">
        <v>0.02</v>
      </c>
      <c r="AG61" s="109">
        <v>0.02</v>
      </c>
      <c r="AH61" s="109">
        <v>0.02</v>
      </c>
      <c r="AI61" s="109">
        <v>0.02</v>
      </c>
      <c r="AJ61" s="109">
        <v>0.02</v>
      </c>
      <c r="AK61" s="109">
        <v>0.02</v>
      </c>
      <c r="AL61" s="109">
        <v>0.02</v>
      </c>
      <c r="AM61" s="109">
        <v>0.02</v>
      </c>
      <c r="AN61" s="109">
        <v>0.02</v>
      </c>
      <c r="AO61" s="109">
        <v>0.02</v>
      </c>
      <c r="AP61" s="109">
        <v>0.02</v>
      </c>
      <c r="AQ61" s="109">
        <v>0.02</v>
      </c>
      <c r="AR61" s="109">
        <v>0.02</v>
      </c>
      <c r="AS61" s="109">
        <v>0.02</v>
      </c>
      <c r="AT61" s="109">
        <v>0.02</v>
      </c>
      <c r="AU61" s="109">
        <v>0.02</v>
      </c>
      <c r="AV61" s="109">
        <v>0.02</v>
      </c>
      <c r="AW61" s="109">
        <v>0.02</v>
      </c>
      <c r="AX61" s="109">
        <v>0.02</v>
      </c>
      <c r="AY61" s="109">
        <v>0.02</v>
      </c>
      <c r="AZ61" s="109">
        <v>0.02</v>
      </c>
      <c r="BA61" s="109">
        <v>0.02</v>
      </c>
      <c r="BB61" s="109">
        <v>0.02</v>
      </c>
      <c r="BC61" s="109">
        <v>0.02</v>
      </c>
      <c r="BD61" s="109">
        <v>0.02</v>
      </c>
      <c r="BE61" s="109">
        <v>0.02</v>
      </c>
      <c r="BF61" s="109">
        <v>0.02</v>
      </c>
      <c r="BG61" s="109">
        <v>0.02</v>
      </c>
      <c r="BH61" s="109">
        <v>0.02</v>
      </c>
      <c r="BI61" s="109">
        <v>0.02</v>
      </c>
      <c r="BJ61" s="109">
        <v>0.02</v>
      </c>
      <c r="BK61" s="109">
        <v>0.02</v>
      </c>
      <c r="BL61" s="109">
        <v>0.02</v>
      </c>
      <c r="BM61" s="109">
        <v>0.02</v>
      </c>
      <c r="BN61" s="109">
        <v>0.02</v>
      </c>
      <c r="BO61" s="109">
        <v>0.02</v>
      </c>
      <c r="BP61" s="109">
        <v>0.02</v>
      </c>
      <c r="BQ61" s="109">
        <v>0.02</v>
      </c>
      <c r="BR61" s="109">
        <v>0.02</v>
      </c>
      <c r="BS61" s="109">
        <v>0.02</v>
      </c>
      <c r="BT61" s="109">
        <v>0.02</v>
      </c>
      <c r="BU61" s="109">
        <v>0.02</v>
      </c>
      <c r="BV61" s="109">
        <v>0.02</v>
      </c>
      <c r="BW61" s="109">
        <v>0.02</v>
      </c>
      <c r="BX61" s="109">
        <v>0.02</v>
      </c>
      <c r="BY61" s="109">
        <v>0.02</v>
      </c>
      <c r="BZ61" s="109">
        <v>0.02</v>
      </c>
      <c r="CA61" s="109">
        <v>0.02</v>
      </c>
      <c r="CB61" s="109">
        <v>0.02</v>
      </c>
      <c r="CC61" s="109">
        <v>0.02</v>
      </c>
      <c r="CD61" s="109">
        <v>0.02</v>
      </c>
      <c r="CE61" s="109">
        <v>0.02</v>
      </c>
      <c r="CF61" s="109">
        <v>0.02</v>
      </c>
      <c r="CG61" s="109">
        <v>0.02</v>
      </c>
      <c r="CH61" s="109">
        <v>0.02</v>
      </c>
      <c r="CI61" s="109">
        <v>0.02</v>
      </c>
      <c r="CJ61" s="109">
        <v>0.02</v>
      </c>
      <c r="CK61" s="109">
        <v>0.02</v>
      </c>
      <c r="CL61" s="109">
        <v>0.02</v>
      </c>
      <c r="CM61" s="109">
        <v>0.02</v>
      </c>
      <c r="CN61" s="109">
        <v>0.02</v>
      </c>
      <c r="CO61" s="109">
        <v>0.02</v>
      </c>
      <c r="CP61" s="109">
        <v>0.02</v>
      </c>
      <c r="CQ61" s="109">
        <v>0.02</v>
      </c>
      <c r="CR61" s="109">
        <v>0.02</v>
      </c>
      <c r="CS61" s="109">
        <v>0.02</v>
      </c>
      <c r="CT61" s="109">
        <v>0.02</v>
      </c>
      <c r="CU61" s="109">
        <v>0.02</v>
      </c>
      <c r="CV61" s="109">
        <v>0.02</v>
      </c>
      <c r="CW61" s="109">
        <v>0.02</v>
      </c>
      <c r="CX61" s="109">
        <v>0.02</v>
      </c>
      <c r="CY61" s="109">
        <v>0.02</v>
      </c>
      <c r="CZ61" s="109">
        <v>0.02</v>
      </c>
      <c r="DA61" s="109">
        <v>0.02</v>
      </c>
      <c r="DB61" s="109">
        <v>0.02</v>
      </c>
      <c r="DC61" s="109">
        <v>0.02</v>
      </c>
      <c r="DD61" s="109">
        <v>0.02</v>
      </c>
      <c r="DE61" s="109">
        <v>0.02</v>
      </c>
      <c r="DF61" s="109">
        <v>0.02</v>
      </c>
      <c r="DG61" s="109">
        <v>0.02</v>
      </c>
      <c r="DH61" s="109">
        <v>0.02</v>
      </c>
      <c r="DI61" s="109">
        <v>0.02</v>
      </c>
      <c r="DJ61" s="109">
        <v>0.02</v>
      </c>
      <c r="DK61" s="109">
        <v>0.02</v>
      </c>
      <c r="DL61" s="109">
        <v>0.02</v>
      </c>
      <c r="DM61" s="109">
        <v>0.02</v>
      </c>
      <c r="DN61" s="109">
        <v>0.02</v>
      </c>
      <c r="DO61" s="109">
        <v>0.02</v>
      </c>
      <c r="DP61" s="109">
        <v>0.02</v>
      </c>
      <c r="DQ61" s="109">
        <v>0.02</v>
      </c>
      <c r="DR61" s="109">
        <v>0.02</v>
      </c>
      <c r="DS61" s="109">
        <v>0.02</v>
      </c>
      <c r="DT61" s="109">
        <v>0.02</v>
      </c>
      <c r="DU61" s="109">
        <v>0.02</v>
      </c>
      <c r="DV61" s="109">
        <v>0.02</v>
      </c>
      <c r="DW61" s="109">
        <v>0.02</v>
      </c>
      <c r="DX61" s="109">
        <v>0.02</v>
      </c>
    </row>
    <row r="62" spans="1:128" s="109" customFormat="1">
      <c r="A62" s="127" t="s">
        <v>75</v>
      </c>
      <c r="B62" s="109">
        <v>0.02</v>
      </c>
      <c r="C62" s="109">
        <v>0.02</v>
      </c>
      <c r="D62" s="109">
        <v>0.02</v>
      </c>
      <c r="E62" s="109">
        <v>0.02</v>
      </c>
      <c r="F62" s="109">
        <v>0.02</v>
      </c>
      <c r="G62" s="109">
        <v>0.02</v>
      </c>
      <c r="H62" s="109">
        <v>0.02</v>
      </c>
      <c r="I62" s="109">
        <v>0.02</v>
      </c>
      <c r="J62" s="109">
        <v>0.02</v>
      </c>
      <c r="K62" s="109">
        <v>0.02</v>
      </c>
      <c r="L62" s="109">
        <v>0.02</v>
      </c>
      <c r="M62" s="109">
        <v>0.02</v>
      </c>
      <c r="N62" s="109">
        <v>0.02</v>
      </c>
      <c r="O62" s="109">
        <v>0.02</v>
      </c>
      <c r="P62" s="109">
        <v>0.02</v>
      </c>
      <c r="Q62" s="109">
        <v>0.02</v>
      </c>
      <c r="R62" s="109">
        <v>0.02</v>
      </c>
      <c r="S62" s="109">
        <v>0.02</v>
      </c>
      <c r="T62" s="109">
        <v>0.02</v>
      </c>
      <c r="U62" s="109">
        <v>0.02</v>
      </c>
      <c r="V62" s="109">
        <v>0.02</v>
      </c>
      <c r="W62" s="109">
        <v>0.02</v>
      </c>
      <c r="X62" s="109">
        <v>0.02</v>
      </c>
      <c r="Y62" s="109">
        <v>0.02</v>
      </c>
      <c r="Z62" s="109">
        <v>0.02</v>
      </c>
      <c r="AA62" s="109">
        <v>0.02</v>
      </c>
      <c r="AB62" s="109">
        <v>0.02</v>
      </c>
      <c r="AC62" s="109">
        <v>0.02</v>
      </c>
      <c r="AD62" s="109">
        <v>0.02</v>
      </c>
      <c r="AE62" s="109">
        <v>0.02</v>
      </c>
      <c r="AF62" s="109">
        <v>0.02</v>
      </c>
      <c r="AG62" s="109">
        <v>0.02</v>
      </c>
      <c r="AH62" s="109">
        <v>0.02</v>
      </c>
      <c r="AI62" s="109">
        <v>0.02</v>
      </c>
      <c r="AJ62" s="109">
        <v>0.02</v>
      </c>
      <c r="AK62" s="109">
        <v>0.02</v>
      </c>
      <c r="AL62" s="109">
        <v>0.02</v>
      </c>
      <c r="AM62" s="109">
        <v>0.02</v>
      </c>
      <c r="AN62" s="109">
        <v>0.02</v>
      </c>
      <c r="AO62" s="109">
        <v>0.02</v>
      </c>
      <c r="AP62" s="109">
        <v>0.02</v>
      </c>
      <c r="AQ62" s="109">
        <v>0.02</v>
      </c>
      <c r="AR62" s="109">
        <v>0.02</v>
      </c>
      <c r="AS62" s="109">
        <v>0.02</v>
      </c>
      <c r="AT62" s="109">
        <v>0.02</v>
      </c>
      <c r="AU62" s="109">
        <v>0.02</v>
      </c>
      <c r="AV62" s="109">
        <v>0.02</v>
      </c>
      <c r="AW62" s="109">
        <v>0.02</v>
      </c>
      <c r="AX62" s="109">
        <v>0.02</v>
      </c>
      <c r="AY62" s="109">
        <v>0.02</v>
      </c>
      <c r="AZ62" s="109">
        <v>0.02</v>
      </c>
      <c r="BA62" s="109">
        <v>0.02</v>
      </c>
      <c r="BB62" s="109">
        <v>0.02</v>
      </c>
      <c r="BC62" s="109">
        <v>0.02</v>
      </c>
      <c r="BD62" s="109">
        <v>0.02</v>
      </c>
      <c r="BE62" s="109">
        <v>0.02</v>
      </c>
      <c r="BF62" s="109">
        <v>0.02</v>
      </c>
      <c r="BG62" s="109">
        <v>0.02</v>
      </c>
      <c r="BH62" s="109">
        <v>0.02</v>
      </c>
      <c r="BI62" s="109">
        <v>0.02</v>
      </c>
      <c r="BJ62" s="109">
        <v>0.02</v>
      </c>
      <c r="BK62" s="109">
        <v>0.02</v>
      </c>
      <c r="BL62" s="109">
        <v>0.02</v>
      </c>
      <c r="BM62" s="109">
        <v>0.02</v>
      </c>
      <c r="BN62" s="109">
        <v>0.02</v>
      </c>
      <c r="BO62" s="109">
        <v>0.02</v>
      </c>
      <c r="BP62" s="109">
        <v>0.02</v>
      </c>
      <c r="BQ62" s="109">
        <v>0.02</v>
      </c>
      <c r="BR62" s="109">
        <v>0.02</v>
      </c>
      <c r="BS62" s="109">
        <v>0.02</v>
      </c>
      <c r="BT62" s="109">
        <v>0.02</v>
      </c>
      <c r="BU62" s="109">
        <v>0.02</v>
      </c>
      <c r="BV62" s="109">
        <v>0.02</v>
      </c>
      <c r="BW62" s="109">
        <v>0.02</v>
      </c>
      <c r="BX62" s="109">
        <v>0.02</v>
      </c>
      <c r="BY62" s="109">
        <v>0.02</v>
      </c>
      <c r="BZ62" s="109">
        <v>0.02</v>
      </c>
      <c r="CA62" s="109">
        <v>0.02</v>
      </c>
      <c r="CB62" s="109">
        <v>0.02</v>
      </c>
      <c r="CC62" s="109">
        <v>0.02</v>
      </c>
      <c r="CD62" s="109">
        <v>0.02</v>
      </c>
      <c r="CE62" s="109">
        <v>0.02</v>
      </c>
      <c r="CF62" s="109">
        <v>0.02</v>
      </c>
      <c r="CG62" s="109">
        <v>0.02</v>
      </c>
      <c r="CH62" s="109">
        <v>0.02</v>
      </c>
      <c r="CI62" s="109">
        <v>0.02</v>
      </c>
      <c r="CJ62" s="109">
        <v>0.02</v>
      </c>
      <c r="CK62" s="109">
        <v>0.02</v>
      </c>
      <c r="CL62" s="109">
        <v>0.02</v>
      </c>
      <c r="CM62" s="109">
        <v>0.02</v>
      </c>
      <c r="CN62" s="109">
        <v>0.02</v>
      </c>
      <c r="CO62" s="109">
        <v>0.02</v>
      </c>
      <c r="CP62" s="109">
        <v>0.02</v>
      </c>
      <c r="CQ62" s="109">
        <v>0.02</v>
      </c>
      <c r="CR62" s="109">
        <v>0.02</v>
      </c>
      <c r="CS62" s="109">
        <v>0.02</v>
      </c>
      <c r="CT62" s="109">
        <v>0.02</v>
      </c>
      <c r="CU62" s="109">
        <v>0.02</v>
      </c>
      <c r="CV62" s="109">
        <v>0.02</v>
      </c>
      <c r="CW62" s="109">
        <v>0.02</v>
      </c>
      <c r="CX62" s="109">
        <v>0.02</v>
      </c>
      <c r="CY62" s="109">
        <v>0.02</v>
      </c>
      <c r="CZ62" s="109">
        <v>0.02</v>
      </c>
      <c r="DA62" s="109">
        <v>0.02</v>
      </c>
      <c r="DB62" s="109">
        <v>0.02</v>
      </c>
      <c r="DC62" s="109">
        <v>0.02</v>
      </c>
      <c r="DD62" s="109">
        <v>0.02</v>
      </c>
      <c r="DE62" s="109">
        <v>0.02</v>
      </c>
      <c r="DF62" s="109">
        <v>0.02</v>
      </c>
      <c r="DG62" s="109">
        <v>0.02</v>
      </c>
      <c r="DH62" s="109">
        <v>0.02</v>
      </c>
      <c r="DI62" s="109">
        <v>0.02</v>
      </c>
      <c r="DJ62" s="109">
        <v>0.02</v>
      </c>
      <c r="DK62" s="109">
        <v>0.02</v>
      </c>
      <c r="DL62" s="109">
        <v>0.02</v>
      </c>
      <c r="DM62" s="109">
        <v>0.02</v>
      </c>
      <c r="DN62" s="109">
        <v>0.02</v>
      </c>
      <c r="DO62" s="109">
        <v>0.02</v>
      </c>
      <c r="DP62" s="109">
        <v>0.02</v>
      </c>
      <c r="DQ62" s="109">
        <v>0.02</v>
      </c>
      <c r="DR62" s="109">
        <v>0.02</v>
      </c>
      <c r="DS62" s="109">
        <v>0.02</v>
      </c>
      <c r="DT62" s="109">
        <v>0.02</v>
      </c>
      <c r="DU62" s="109">
        <v>0.02</v>
      </c>
      <c r="DV62" s="109">
        <v>0.02</v>
      </c>
      <c r="DW62" s="109">
        <v>0.02</v>
      </c>
      <c r="DX62" s="109">
        <v>0.02</v>
      </c>
    </row>
    <row r="63" spans="1:128" s="109" customFormat="1">
      <c r="A63" s="127" t="s">
        <v>76</v>
      </c>
      <c r="B63" s="109">
        <v>0.02</v>
      </c>
      <c r="C63" s="109">
        <v>0.02</v>
      </c>
      <c r="D63" s="109">
        <v>0.02</v>
      </c>
      <c r="E63" s="109">
        <v>0.02</v>
      </c>
      <c r="F63" s="109">
        <v>0.02</v>
      </c>
      <c r="G63" s="109">
        <v>0.02</v>
      </c>
      <c r="H63" s="109">
        <v>0.02</v>
      </c>
      <c r="I63" s="109">
        <v>0.02</v>
      </c>
      <c r="J63" s="109">
        <v>0.02</v>
      </c>
      <c r="K63" s="109">
        <v>0.02</v>
      </c>
      <c r="L63" s="109">
        <v>0.02</v>
      </c>
      <c r="M63" s="109">
        <v>0.02</v>
      </c>
      <c r="N63" s="109">
        <v>0.02</v>
      </c>
      <c r="O63" s="109">
        <v>0.02</v>
      </c>
      <c r="P63" s="109">
        <v>0.02</v>
      </c>
      <c r="Q63" s="109">
        <v>0.02</v>
      </c>
      <c r="R63" s="109">
        <v>0.02</v>
      </c>
      <c r="S63" s="109">
        <v>0.02</v>
      </c>
      <c r="T63" s="109">
        <v>0.02</v>
      </c>
      <c r="U63" s="109">
        <v>0.02</v>
      </c>
      <c r="V63" s="109">
        <v>0.02</v>
      </c>
      <c r="W63" s="109">
        <v>0.02</v>
      </c>
      <c r="X63" s="109">
        <v>0.02</v>
      </c>
      <c r="Y63" s="109">
        <v>0.02</v>
      </c>
      <c r="Z63" s="109">
        <v>0.02</v>
      </c>
      <c r="AA63" s="109">
        <v>0.02</v>
      </c>
      <c r="AB63" s="109">
        <v>0.02</v>
      </c>
      <c r="AC63" s="109">
        <v>0.02</v>
      </c>
      <c r="AD63" s="109">
        <v>0.02</v>
      </c>
      <c r="AE63" s="109">
        <v>0.02</v>
      </c>
      <c r="AF63" s="109">
        <v>0.02</v>
      </c>
      <c r="AG63" s="109">
        <v>0.02</v>
      </c>
      <c r="AH63" s="109">
        <v>0.02</v>
      </c>
      <c r="AI63" s="109">
        <v>0.02</v>
      </c>
      <c r="AJ63" s="109">
        <v>0.02</v>
      </c>
      <c r="AK63" s="109">
        <v>0.02</v>
      </c>
      <c r="AL63" s="109">
        <v>0.02</v>
      </c>
      <c r="AM63" s="109">
        <v>0.02</v>
      </c>
      <c r="AN63" s="109">
        <v>0.02</v>
      </c>
      <c r="AO63" s="109">
        <v>0.02</v>
      </c>
      <c r="AP63" s="109">
        <v>0.02</v>
      </c>
      <c r="AQ63" s="109">
        <v>0.02</v>
      </c>
      <c r="AR63" s="109">
        <v>0.02</v>
      </c>
      <c r="AS63" s="109">
        <v>0.02</v>
      </c>
      <c r="AT63" s="109">
        <v>0.02</v>
      </c>
      <c r="AU63" s="109">
        <v>0.02</v>
      </c>
      <c r="AV63" s="109">
        <v>0.02</v>
      </c>
      <c r="AW63" s="109">
        <v>0.02</v>
      </c>
      <c r="AX63" s="109">
        <v>0.02</v>
      </c>
      <c r="AY63" s="109">
        <v>0.02</v>
      </c>
      <c r="AZ63" s="109">
        <v>0.02</v>
      </c>
      <c r="BA63" s="109">
        <v>0.02</v>
      </c>
      <c r="BB63" s="109">
        <v>0.02</v>
      </c>
      <c r="BC63" s="109">
        <v>0.02</v>
      </c>
      <c r="BD63" s="109">
        <v>0.02</v>
      </c>
      <c r="BE63" s="109">
        <v>0.02</v>
      </c>
      <c r="BF63" s="109">
        <v>0.02</v>
      </c>
      <c r="BG63" s="109">
        <v>0.02</v>
      </c>
      <c r="BH63" s="109">
        <v>0.02</v>
      </c>
      <c r="BI63" s="109">
        <v>0.02</v>
      </c>
      <c r="BJ63" s="109">
        <v>0.02</v>
      </c>
      <c r="BK63" s="109">
        <v>0.02</v>
      </c>
      <c r="BL63" s="109">
        <v>0.02</v>
      </c>
      <c r="BM63" s="109">
        <v>0.02</v>
      </c>
      <c r="BN63" s="109">
        <v>0.02</v>
      </c>
      <c r="BO63" s="109">
        <v>0.02</v>
      </c>
      <c r="BP63" s="109">
        <v>0.02</v>
      </c>
      <c r="BQ63" s="109">
        <v>0.02</v>
      </c>
      <c r="BR63" s="109">
        <v>0.02</v>
      </c>
      <c r="BS63" s="109">
        <v>0.02</v>
      </c>
      <c r="BT63" s="109">
        <v>0.02</v>
      </c>
      <c r="BU63" s="109">
        <v>0.02</v>
      </c>
      <c r="BV63" s="109">
        <v>0.02</v>
      </c>
      <c r="BW63" s="109">
        <v>0.02</v>
      </c>
      <c r="BX63" s="109">
        <v>0.02</v>
      </c>
      <c r="BY63" s="109">
        <v>0.02</v>
      </c>
      <c r="BZ63" s="109">
        <v>0.02</v>
      </c>
      <c r="CA63" s="109">
        <v>0.02</v>
      </c>
      <c r="CB63" s="109">
        <v>0.02</v>
      </c>
      <c r="CC63" s="109">
        <v>0.02</v>
      </c>
      <c r="CD63" s="109">
        <v>0.02</v>
      </c>
      <c r="CE63" s="109">
        <v>0.02</v>
      </c>
      <c r="CF63" s="109">
        <v>0.02</v>
      </c>
      <c r="CG63" s="109">
        <v>0.02</v>
      </c>
      <c r="CH63" s="109">
        <v>0.02</v>
      </c>
      <c r="CI63" s="109">
        <v>0.02</v>
      </c>
      <c r="CJ63" s="109">
        <v>0.02</v>
      </c>
      <c r="CK63" s="109">
        <v>0.02</v>
      </c>
      <c r="CL63" s="109">
        <v>0.02</v>
      </c>
      <c r="CM63" s="109">
        <v>0.02</v>
      </c>
      <c r="CN63" s="109">
        <v>0.02</v>
      </c>
      <c r="CO63" s="109">
        <v>0.02</v>
      </c>
      <c r="CP63" s="109">
        <v>0.02</v>
      </c>
      <c r="CQ63" s="109">
        <v>0.02</v>
      </c>
      <c r="CR63" s="109">
        <v>0.02</v>
      </c>
      <c r="CS63" s="109">
        <v>0.02</v>
      </c>
      <c r="CT63" s="109">
        <v>0.02</v>
      </c>
      <c r="CU63" s="109">
        <v>0.02</v>
      </c>
      <c r="CV63" s="109">
        <v>0.02</v>
      </c>
      <c r="CW63" s="109">
        <v>0.02</v>
      </c>
      <c r="CX63" s="109">
        <v>0.02</v>
      </c>
      <c r="CY63" s="109">
        <v>0.02</v>
      </c>
      <c r="CZ63" s="109">
        <v>0.02</v>
      </c>
      <c r="DA63" s="109">
        <v>0.02</v>
      </c>
      <c r="DB63" s="109">
        <v>0.02</v>
      </c>
      <c r="DC63" s="109">
        <v>0.02</v>
      </c>
      <c r="DD63" s="109">
        <v>0.02</v>
      </c>
      <c r="DE63" s="109">
        <v>0.02</v>
      </c>
      <c r="DF63" s="109">
        <v>0.02</v>
      </c>
      <c r="DG63" s="109">
        <v>0.02</v>
      </c>
      <c r="DH63" s="109">
        <v>0.02</v>
      </c>
      <c r="DI63" s="109">
        <v>0.02</v>
      </c>
      <c r="DJ63" s="109">
        <v>0.02</v>
      </c>
      <c r="DK63" s="109">
        <v>0.02</v>
      </c>
      <c r="DL63" s="109">
        <v>0.02</v>
      </c>
      <c r="DM63" s="109">
        <v>0.02</v>
      </c>
      <c r="DN63" s="109">
        <v>0.02</v>
      </c>
      <c r="DO63" s="109">
        <v>0.02</v>
      </c>
      <c r="DP63" s="109">
        <v>0.02</v>
      </c>
      <c r="DQ63" s="109">
        <v>0.02</v>
      </c>
      <c r="DR63" s="109">
        <v>0.02</v>
      </c>
      <c r="DS63" s="109">
        <v>0.02</v>
      </c>
      <c r="DT63" s="109">
        <v>0.02</v>
      </c>
      <c r="DU63" s="109">
        <v>0.02</v>
      </c>
      <c r="DV63" s="109">
        <v>0.02</v>
      </c>
      <c r="DW63" s="109">
        <v>0.02</v>
      </c>
      <c r="DX63" s="109">
        <v>0.02</v>
      </c>
    </row>
    <row r="64" spans="1:128" s="109" customFormat="1">
      <c r="A64" s="127" t="s">
        <v>77</v>
      </c>
      <c r="B64" s="109">
        <v>0.02</v>
      </c>
      <c r="C64" s="109">
        <v>0.02</v>
      </c>
      <c r="D64" s="109">
        <v>0.02</v>
      </c>
      <c r="E64" s="109">
        <v>0.02</v>
      </c>
      <c r="F64" s="109">
        <v>0.02</v>
      </c>
      <c r="G64" s="109">
        <v>0.02</v>
      </c>
      <c r="H64" s="109">
        <v>0.02</v>
      </c>
      <c r="I64" s="109">
        <v>0.02</v>
      </c>
      <c r="J64" s="109">
        <v>0.02</v>
      </c>
      <c r="K64" s="109">
        <v>0.02</v>
      </c>
      <c r="L64" s="109">
        <v>0.02</v>
      </c>
      <c r="M64" s="109">
        <v>0.02</v>
      </c>
      <c r="N64" s="109">
        <v>0.02</v>
      </c>
      <c r="O64" s="109">
        <v>0.02</v>
      </c>
      <c r="P64" s="109">
        <v>0.02</v>
      </c>
      <c r="Q64" s="109">
        <v>0.02</v>
      </c>
      <c r="R64" s="109">
        <v>0.02</v>
      </c>
      <c r="S64" s="109">
        <v>0.02</v>
      </c>
      <c r="T64" s="109">
        <v>0.02</v>
      </c>
      <c r="U64" s="109">
        <v>0.02</v>
      </c>
      <c r="V64" s="109">
        <v>0.02</v>
      </c>
      <c r="W64" s="109">
        <v>0.02</v>
      </c>
      <c r="X64" s="109">
        <v>0.02</v>
      </c>
      <c r="Y64" s="109">
        <v>0.02</v>
      </c>
      <c r="Z64" s="109">
        <v>0.02</v>
      </c>
      <c r="AA64" s="109">
        <v>0.02</v>
      </c>
      <c r="AB64" s="109">
        <v>0.02</v>
      </c>
      <c r="AC64" s="109">
        <v>0.02</v>
      </c>
      <c r="AD64" s="109">
        <v>0.02</v>
      </c>
      <c r="AE64" s="109">
        <v>0.02</v>
      </c>
      <c r="AF64" s="109">
        <v>0.02</v>
      </c>
      <c r="AG64" s="109">
        <v>0.02</v>
      </c>
      <c r="AH64" s="109">
        <v>0.02</v>
      </c>
      <c r="AI64" s="109">
        <v>0.02</v>
      </c>
      <c r="AJ64" s="109">
        <v>0.02</v>
      </c>
      <c r="AK64" s="109">
        <v>0.02</v>
      </c>
      <c r="AL64" s="109">
        <v>0.02</v>
      </c>
      <c r="AM64" s="109">
        <v>0.02</v>
      </c>
      <c r="AN64" s="109">
        <v>0.02</v>
      </c>
      <c r="AO64" s="109">
        <v>0.02</v>
      </c>
      <c r="AP64" s="109">
        <v>0.02</v>
      </c>
      <c r="AQ64" s="109">
        <v>0.02</v>
      </c>
      <c r="AR64" s="109">
        <v>0.02</v>
      </c>
      <c r="AS64" s="109">
        <v>0.02</v>
      </c>
      <c r="AT64" s="109">
        <v>0.02</v>
      </c>
      <c r="AU64" s="109">
        <v>0.02</v>
      </c>
      <c r="AV64" s="109">
        <v>0.02</v>
      </c>
      <c r="AW64" s="109">
        <v>0.02</v>
      </c>
      <c r="AX64" s="109">
        <v>0.02</v>
      </c>
      <c r="AY64" s="109">
        <v>0.02</v>
      </c>
      <c r="AZ64" s="109">
        <v>0.02</v>
      </c>
      <c r="BA64" s="109">
        <v>0.02</v>
      </c>
      <c r="BB64" s="109">
        <v>0.02</v>
      </c>
      <c r="BC64" s="109">
        <v>0.02</v>
      </c>
      <c r="BD64" s="109">
        <v>0.02</v>
      </c>
      <c r="BE64" s="109">
        <v>0.02</v>
      </c>
      <c r="BF64" s="109">
        <v>0.02</v>
      </c>
      <c r="BG64" s="109">
        <v>0.02</v>
      </c>
      <c r="BH64" s="109">
        <v>0.02</v>
      </c>
      <c r="BI64" s="109">
        <v>0.02</v>
      </c>
      <c r="BJ64" s="109">
        <v>0.02</v>
      </c>
      <c r="BK64" s="109">
        <v>0.02</v>
      </c>
      <c r="BL64" s="109">
        <v>0.02</v>
      </c>
      <c r="BM64" s="109">
        <v>0.02</v>
      </c>
      <c r="BN64" s="109">
        <v>0.02</v>
      </c>
      <c r="BO64" s="109">
        <v>0.02</v>
      </c>
      <c r="BP64" s="109">
        <v>0.02</v>
      </c>
      <c r="BQ64" s="109">
        <v>0.02</v>
      </c>
      <c r="BR64" s="109">
        <v>0.02</v>
      </c>
      <c r="BS64" s="109">
        <v>0.02</v>
      </c>
      <c r="BT64" s="109">
        <v>0.02</v>
      </c>
      <c r="BU64" s="109">
        <v>0.02</v>
      </c>
      <c r="BV64" s="109">
        <v>0.02</v>
      </c>
      <c r="BW64" s="109">
        <v>0.02</v>
      </c>
      <c r="BX64" s="109">
        <v>0.02</v>
      </c>
      <c r="BY64" s="109">
        <v>0.02</v>
      </c>
      <c r="BZ64" s="109">
        <v>0.02</v>
      </c>
      <c r="CA64" s="109">
        <v>0.02</v>
      </c>
      <c r="CB64" s="109">
        <v>0.02</v>
      </c>
      <c r="CC64" s="109">
        <v>0.02</v>
      </c>
      <c r="CD64" s="109">
        <v>0.02</v>
      </c>
      <c r="CE64" s="109">
        <v>0.02</v>
      </c>
      <c r="CF64" s="109">
        <v>0.02</v>
      </c>
      <c r="CG64" s="109">
        <v>0.02</v>
      </c>
      <c r="CH64" s="109">
        <v>0.02</v>
      </c>
      <c r="CI64" s="109">
        <v>0.02</v>
      </c>
      <c r="CJ64" s="109">
        <v>0.02</v>
      </c>
      <c r="CK64" s="109">
        <v>0.02</v>
      </c>
      <c r="CL64" s="109">
        <v>0.02</v>
      </c>
      <c r="CM64" s="109">
        <v>0.02</v>
      </c>
      <c r="CN64" s="109">
        <v>0.02</v>
      </c>
      <c r="CO64" s="109">
        <v>0.02</v>
      </c>
      <c r="CP64" s="109">
        <v>0.02</v>
      </c>
      <c r="CQ64" s="109">
        <v>0.02</v>
      </c>
      <c r="CR64" s="109">
        <v>0.02</v>
      </c>
      <c r="CS64" s="109">
        <v>0.02</v>
      </c>
      <c r="CT64" s="109">
        <v>0.02</v>
      </c>
      <c r="CU64" s="109">
        <v>0.02</v>
      </c>
      <c r="CV64" s="109">
        <v>0.02</v>
      </c>
      <c r="CW64" s="109">
        <v>0.02</v>
      </c>
      <c r="CX64" s="109">
        <v>0.02</v>
      </c>
      <c r="CY64" s="109">
        <v>0.02</v>
      </c>
      <c r="CZ64" s="109">
        <v>0.02</v>
      </c>
      <c r="DA64" s="109">
        <v>0.02</v>
      </c>
      <c r="DB64" s="109">
        <v>0.02</v>
      </c>
      <c r="DC64" s="109">
        <v>0.02</v>
      </c>
      <c r="DD64" s="109">
        <v>0.02</v>
      </c>
      <c r="DE64" s="109">
        <v>0.02</v>
      </c>
      <c r="DF64" s="109">
        <v>0.02</v>
      </c>
      <c r="DG64" s="109">
        <v>0.02</v>
      </c>
      <c r="DH64" s="109">
        <v>0.02</v>
      </c>
      <c r="DI64" s="109">
        <v>0.02</v>
      </c>
      <c r="DJ64" s="109">
        <v>0.02</v>
      </c>
      <c r="DK64" s="109">
        <v>0.02</v>
      </c>
      <c r="DL64" s="109">
        <v>0.02</v>
      </c>
      <c r="DM64" s="109">
        <v>0.02</v>
      </c>
      <c r="DN64" s="109">
        <v>0.02</v>
      </c>
      <c r="DO64" s="109">
        <v>0.02</v>
      </c>
      <c r="DP64" s="109">
        <v>0.02</v>
      </c>
      <c r="DQ64" s="109">
        <v>0.02</v>
      </c>
      <c r="DR64" s="109">
        <v>0.02</v>
      </c>
      <c r="DS64" s="109">
        <v>0.02</v>
      </c>
      <c r="DT64" s="109">
        <v>0.02</v>
      </c>
      <c r="DU64" s="109">
        <v>0.02</v>
      </c>
      <c r="DV64" s="109">
        <v>0.02</v>
      </c>
      <c r="DW64" s="109">
        <v>0.02</v>
      </c>
      <c r="DX64" s="109">
        <v>0.02</v>
      </c>
    </row>
    <row r="65" spans="1:128" s="109" customFormat="1">
      <c r="A65" s="107"/>
    </row>
    <row r="66" spans="1:128" s="129" customFormat="1">
      <c r="A66" s="124" t="s">
        <v>79</v>
      </c>
    </row>
    <row r="67" spans="1:128" s="109" customFormat="1">
      <c r="A67" s="119" t="s">
        <v>127</v>
      </c>
      <c r="B67" s="109">
        <v>0.05</v>
      </c>
      <c r="C67" s="109">
        <v>0.05</v>
      </c>
      <c r="D67" s="109">
        <v>0.05</v>
      </c>
      <c r="E67" s="109">
        <v>0.05</v>
      </c>
      <c r="F67" s="109">
        <v>0.05</v>
      </c>
      <c r="G67" s="109">
        <v>0.05</v>
      </c>
      <c r="H67" s="109">
        <v>0.05</v>
      </c>
      <c r="I67" s="109">
        <v>0.05</v>
      </c>
      <c r="J67" s="109">
        <v>0.05</v>
      </c>
      <c r="K67" s="109">
        <v>0.05</v>
      </c>
      <c r="L67" s="109">
        <v>0.05</v>
      </c>
      <c r="M67" s="109">
        <v>0.05</v>
      </c>
      <c r="N67" s="109">
        <v>0.05</v>
      </c>
      <c r="O67" s="109">
        <v>0.06</v>
      </c>
      <c r="P67" s="109">
        <v>0.05</v>
      </c>
      <c r="Q67" s="109">
        <v>0.05</v>
      </c>
      <c r="R67" s="109">
        <v>7.0000000000000007E-2</v>
      </c>
      <c r="S67" s="109">
        <v>0.05</v>
      </c>
      <c r="T67" s="109">
        <v>0.05</v>
      </c>
      <c r="U67" s="109">
        <v>0.06</v>
      </c>
      <c r="V67" s="109">
        <v>0.06</v>
      </c>
      <c r="W67" s="109">
        <v>0.06</v>
      </c>
      <c r="X67" s="109">
        <v>0.06</v>
      </c>
      <c r="Y67" s="109">
        <v>0.05</v>
      </c>
      <c r="Z67" s="109">
        <v>0.05</v>
      </c>
      <c r="AA67" s="109">
        <v>0.05</v>
      </c>
      <c r="AB67" s="109">
        <v>0.05</v>
      </c>
      <c r="AC67" s="109">
        <v>0.05</v>
      </c>
      <c r="AD67" s="109">
        <v>5.5E-2</v>
      </c>
      <c r="AE67" s="109">
        <v>0.05</v>
      </c>
      <c r="AF67" s="109">
        <v>0.05</v>
      </c>
      <c r="AG67" s="109">
        <v>0.05</v>
      </c>
      <c r="AH67" s="109">
        <v>0.05</v>
      </c>
      <c r="AI67" s="109">
        <v>0.06</v>
      </c>
      <c r="AJ67" s="109">
        <v>0.05</v>
      </c>
      <c r="AK67" s="109">
        <v>5.2000000000000005E-2</v>
      </c>
      <c r="AL67" s="109">
        <v>0.05</v>
      </c>
      <c r="AM67" s="109">
        <v>0.05</v>
      </c>
      <c r="AN67" s="109">
        <v>0.06</v>
      </c>
      <c r="AO67" s="109">
        <v>0.05</v>
      </c>
      <c r="AP67" s="109">
        <v>0.05</v>
      </c>
      <c r="AQ67" s="109">
        <v>0.05</v>
      </c>
      <c r="AR67" s="109">
        <v>0.05</v>
      </c>
      <c r="AS67" s="109">
        <v>7.0000000000000007E-2</v>
      </c>
      <c r="AT67" s="109">
        <v>0.05</v>
      </c>
      <c r="AU67" s="109">
        <v>0.05</v>
      </c>
      <c r="AV67" s="109">
        <v>0.05</v>
      </c>
      <c r="AW67" s="109">
        <v>0.05</v>
      </c>
      <c r="AX67" s="109">
        <v>0.05</v>
      </c>
      <c r="AY67" s="109">
        <v>0.05</v>
      </c>
      <c r="AZ67" s="109">
        <v>0.05</v>
      </c>
      <c r="BA67" s="109">
        <v>0.05</v>
      </c>
      <c r="BB67" s="109">
        <v>0.05</v>
      </c>
      <c r="BC67" s="109">
        <v>0.05</v>
      </c>
      <c r="BD67" s="109">
        <v>0.05</v>
      </c>
      <c r="BE67" s="109">
        <v>0.05</v>
      </c>
      <c r="BF67" s="109">
        <v>0.05</v>
      </c>
      <c r="BG67" s="109">
        <v>0.05</v>
      </c>
      <c r="BH67" s="109">
        <v>0.05</v>
      </c>
      <c r="BI67" s="109">
        <v>0.05</v>
      </c>
      <c r="BJ67" s="109">
        <v>0.05</v>
      </c>
      <c r="BK67" s="109">
        <v>0.05</v>
      </c>
      <c r="BL67" s="109">
        <v>5.2000000000000005E-2</v>
      </c>
      <c r="BM67" s="109">
        <v>0.05</v>
      </c>
      <c r="BN67" s="109">
        <v>0.05</v>
      </c>
      <c r="BO67" s="109">
        <v>5.0999999999999997E-2</v>
      </c>
      <c r="BP67" s="109">
        <v>0.06</v>
      </c>
      <c r="BQ67" s="109">
        <v>0.06</v>
      </c>
      <c r="BR67" s="109">
        <v>0.05</v>
      </c>
      <c r="BS67" s="109">
        <v>0.05</v>
      </c>
      <c r="BT67" s="109">
        <v>5.2000000000000005E-2</v>
      </c>
      <c r="BU67" s="109">
        <v>0.06</v>
      </c>
      <c r="BV67" s="109">
        <v>0.05</v>
      </c>
      <c r="BW67" s="109">
        <v>0.05</v>
      </c>
      <c r="BX67" s="109">
        <v>0.06</v>
      </c>
      <c r="BY67" s="109">
        <v>0.06</v>
      </c>
      <c r="BZ67" s="109">
        <v>0.06</v>
      </c>
      <c r="CA67" s="109">
        <v>0.06</v>
      </c>
      <c r="CB67" s="109">
        <v>0.05</v>
      </c>
      <c r="CC67" s="109">
        <v>0.05</v>
      </c>
      <c r="CD67" s="109">
        <v>0.05</v>
      </c>
      <c r="CE67" s="109">
        <v>0.05</v>
      </c>
      <c r="CF67" s="109">
        <v>0.05</v>
      </c>
      <c r="CG67" s="109">
        <v>0.05</v>
      </c>
      <c r="CH67" s="109">
        <v>0.05</v>
      </c>
      <c r="CI67" s="109">
        <v>0.05</v>
      </c>
      <c r="CJ67" s="109">
        <v>0.05</v>
      </c>
      <c r="CK67" s="109">
        <v>0.05</v>
      </c>
      <c r="CL67" s="109">
        <v>0.05</v>
      </c>
      <c r="CM67" s="109">
        <v>0.06</v>
      </c>
      <c r="CN67" s="109">
        <v>0.05</v>
      </c>
      <c r="CO67" s="109">
        <v>0.05</v>
      </c>
      <c r="CP67" s="109">
        <v>0.06</v>
      </c>
      <c r="CQ67" s="109">
        <v>7.0000000000000007E-2</v>
      </c>
      <c r="CR67" s="109">
        <v>7.0000000000000007E-2</v>
      </c>
      <c r="CS67" s="109">
        <v>7.0000000000000007E-2</v>
      </c>
      <c r="CT67" s="109">
        <v>7.0000000000000007E-2</v>
      </c>
      <c r="CU67" s="109">
        <v>7.0000000000000007E-2</v>
      </c>
      <c r="CV67" s="109">
        <v>7.0000000000000007E-2</v>
      </c>
      <c r="CW67" s="109">
        <v>7.0000000000000007E-2</v>
      </c>
      <c r="CX67" s="109">
        <v>7.0000000000000007E-2</v>
      </c>
      <c r="CY67" s="109">
        <v>7.0000000000000007E-2</v>
      </c>
      <c r="CZ67" s="109">
        <v>7.0000000000000007E-2</v>
      </c>
      <c r="DA67" s="109">
        <v>7.0000000000000007E-2</v>
      </c>
      <c r="DB67" s="109">
        <v>7.0000000000000007E-2</v>
      </c>
      <c r="DC67" s="109">
        <v>7.0000000000000007E-2</v>
      </c>
      <c r="DD67" s="109">
        <v>7.0000000000000007E-2</v>
      </c>
      <c r="DE67" s="109">
        <v>7.0000000000000007E-2</v>
      </c>
      <c r="DF67" s="109">
        <v>7.0000000000000007E-2</v>
      </c>
      <c r="DG67" s="109">
        <v>7.0000000000000007E-2</v>
      </c>
      <c r="DH67" s="109">
        <v>7.0000000000000007E-2</v>
      </c>
      <c r="DI67" s="109">
        <v>7.0000000000000007E-2</v>
      </c>
      <c r="DJ67" s="109">
        <v>7.0000000000000007E-2</v>
      </c>
      <c r="DK67" s="109">
        <v>7.0000000000000007E-2</v>
      </c>
      <c r="DL67" s="109">
        <v>7.0000000000000007E-2</v>
      </c>
      <c r="DM67" s="109">
        <v>7.0000000000000007E-2</v>
      </c>
      <c r="DN67" s="109">
        <v>7.0000000000000007E-2</v>
      </c>
      <c r="DO67" s="109">
        <v>7.0000000000000007E-2</v>
      </c>
      <c r="DP67" s="109">
        <v>7.0000000000000007E-2</v>
      </c>
      <c r="DQ67" s="109">
        <v>7.0000000000000007E-2</v>
      </c>
      <c r="DR67" s="109">
        <v>7.0000000000000007E-2</v>
      </c>
      <c r="DS67" s="109">
        <v>7.0000000000000007E-2</v>
      </c>
      <c r="DT67" s="109">
        <v>7.0000000000000007E-2</v>
      </c>
      <c r="DU67" s="109">
        <v>7.0000000000000007E-2</v>
      </c>
      <c r="DV67" s="109">
        <v>7.0000000000000007E-2</v>
      </c>
      <c r="DW67" s="109">
        <v>7.0000000000000007E-2</v>
      </c>
      <c r="DX67" s="109">
        <v>7.0000000000000007E-2</v>
      </c>
    </row>
    <row r="68" spans="1:128" s="109" customFormat="1">
      <c r="A68" s="119" t="s">
        <v>126</v>
      </c>
      <c r="B68" s="109">
        <v>0.05</v>
      </c>
      <c r="C68" s="109">
        <v>7.4999999999999997E-2</v>
      </c>
      <c r="D68" s="109">
        <v>0.08</v>
      </c>
      <c r="E68" s="109">
        <v>0.06</v>
      </c>
      <c r="F68" s="109">
        <v>0.05</v>
      </c>
      <c r="G68" s="109">
        <v>0.05</v>
      </c>
      <c r="H68" s="109">
        <v>0.05</v>
      </c>
      <c r="I68" s="109">
        <v>0.05</v>
      </c>
      <c r="J68" s="109">
        <v>0.08</v>
      </c>
      <c r="K68" s="109">
        <v>0.05</v>
      </c>
      <c r="L68" s="109">
        <v>0.05</v>
      </c>
      <c r="M68" s="109">
        <v>0.08</v>
      </c>
      <c r="N68" s="109">
        <v>0.08</v>
      </c>
      <c r="O68" s="109">
        <v>0.08</v>
      </c>
      <c r="P68" s="109">
        <v>0.08</v>
      </c>
      <c r="Q68" s="109">
        <v>0.08</v>
      </c>
      <c r="R68" s="109">
        <v>0.08</v>
      </c>
      <c r="S68" s="109">
        <v>0.08</v>
      </c>
      <c r="T68" s="109">
        <v>0.08</v>
      </c>
      <c r="U68" s="109">
        <v>0.08</v>
      </c>
      <c r="V68" s="109">
        <v>0.08</v>
      </c>
      <c r="W68" s="109">
        <v>0.08</v>
      </c>
      <c r="X68" s="109">
        <v>0.08</v>
      </c>
      <c r="Y68" s="109">
        <v>0.08</v>
      </c>
      <c r="Z68" s="109">
        <v>0.08</v>
      </c>
      <c r="AA68" s="109">
        <v>0.08</v>
      </c>
      <c r="AB68" s="109">
        <v>0.08</v>
      </c>
      <c r="AC68" s="109">
        <v>0.08</v>
      </c>
      <c r="AD68" s="109">
        <v>0.08</v>
      </c>
      <c r="AE68" s="109">
        <v>0.08</v>
      </c>
      <c r="AF68" s="109">
        <v>0.08</v>
      </c>
      <c r="AG68" s="109">
        <v>0.08</v>
      </c>
      <c r="AH68" s="109">
        <v>0.08</v>
      </c>
      <c r="AI68" s="109">
        <v>0.08</v>
      </c>
      <c r="AJ68" s="109">
        <v>0.08</v>
      </c>
      <c r="AK68" s="109">
        <v>0.08</v>
      </c>
      <c r="AL68" s="109">
        <v>0.08</v>
      </c>
      <c r="AM68" s="109">
        <v>0.08</v>
      </c>
      <c r="AN68" s="109">
        <v>0.08</v>
      </c>
      <c r="AO68" s="109">
        <v>0.08</v>
      </c>
      <c r="AP68" s="109">
        <v>0.08</v>
      </c>
      <c r="AQ68" s="109">
        <v>0.08</v>
      </c>
      <c r="AR68" s="109">
        <v>0.08</v>
      </c>
      <c r="AS68" s="109">
        <v>0.08</v>
      </c>
      <c r="AT68" s="109">
        <v>0.08</v>
      </c>
      <c r="AU68" s="109">
        <v>0.08</v>
      </c>
      <c r="AV68" s="109">
        <v>0.08</v>
      </c>
      <c r="AW68" s="109">
        <v>0.08</v>
      </c>
      <c r="AX68" s="109">
        <v>0.1</v>
      </c>
      <c r="AY68" s="109">
        <v>0.08</v>
      </c>
      <c r="AZ68" s="109">
        <v>0.08</v>
      </c>
      <c r="BA68" s="109">
        <v>0.08</v>
      </c>
      <c r="BB68" s="109">
        <v>0.08</v>
      </c>
      <c r="BC68" s="109">
        <v>0.08</v>
      </c>
      <c r="BD68" s="109">
        <v>0.08</v>
      </c>
      <c r="BE68" s="109">
        <v>0.08</v>
      </c>
      <c r="BF68" s="109">
        <v>0.08</v>
      </c>
      <c r="BG68" s="109">
        <v>0.1</v>
      </c>
      <c r="BH68" s="109">
        <v>0.1</v>
      </c>
      <c r="BI68" s="109">
        <v>0.08</v>
      </c>
      <c r="BJ68" s="109">
        <v>0.1</v>
      </c>
      <c r="BK68" s="109">
        <v>0.1</v>
      </c>
      <c r="BL68" s="109">
        <v>0.1</v>
      </c>
      <c r="BM68" s="109">
        <v>0.1</v>
      </c>
      <c r="BN68" s="109">
        <v>0.12</v>
      </c>
      <c r="BO68" s="109">
        <v>0.15</v>
      </c>
      <c r="BP68" s="109">
        <v>0.1</v>
      </c>
      <c r="BQ68" s="109">
        <v>0.15</v>
      </c>
      <c r="BR68" s="109">
        <v>0.15</v>
      </c>
      <c r="BS68" s="109">
        <v>0.15</v>
      </c>
      <c r="BT68" s="109">
        <v>0.15</v>
      </c>
      <c r="BU68" s="109">
        <v>0.15</v>
      </c>
      <c r="BV68" s="109">
        <v>0.15</v>
      </c>
      <c r="BW68" s="109">
        <v>0.15</v>
      </c>
      <c r="BX68" s="109">
        <v>0.15</v>
      </c>
      <c r="BY68" s="109">
        <v>0.15</v>
      </c>
      <c r="BZ68" s="109">
        <v>0.15</v>
      </c>
      <c r="CA68" s="109">
        <v>0.15</v>
      </c>
      <c r="CB68" s="109">
        <v>0.15</v>
      </c>
      <c r="CC68" s="109">
        <v>0.15</v>
      </c>
      <c r="CD68" s="109">
        <v>0.15</v>
      </c>
      <c r="CE68" s="109">
        <v>0.1</v>
      </c>
      <c r="CF68" s="109">
        <v>0.1</v>
      </c>
      <c r="CG68" s="109">
        <v>0.1</v>
      </c>
      <c r="CH68" s="109">
        <v>0.1</v>
      </c>
      <c r="CI68" s="109">
        <v>0.1</v>
      </c>
      <c r="CJ68" s="109">
        <v>0.1</v>
      </c>
      <c r="CK68" s="109">
        <v>0.15</v>
      </c>
      <c r="CL68" s="109">
        <v>0.1</v>
      </c>
      <c r="CM68" s="109">
        <v>0.1</v>
      </c>
      <c r="CN68" s="109">
        <v>0.1</v>
      </c>
      <c r="CO68" s="109">
        <v>0.1</v>
      </c>
      <c r="CP68" s="109">
        <v>0.1</v>
      </c>
      <c r="CQ68" s="109">
        <v>0.1</v>
      </c>
      <c r="CR68" s="109">
        <v>0.1</v>
      </c>
      <c r="CS68" s="109">
        <v>0.1</v>
      </c>
      <c r="CT68" s="109">
        <v>0.1</v>
      </c>
      <c r="CU68" s="109">
        <v>9.9000000000000005E-2</v>
      </c>
      <c r="CV68" s="109">
        <v>0.1</v>
      </c>
      <c r="CW68" s="109">
        <v>0.1</v>
      </c>
      <c r="CX68" s="109">
        <v>9.8000000000000004E-2</v>
      </c>
      <c r="CY68" s="109">
        <v>9.4E-2</v>
      </c>
      <c r="CZ68" s="109">
        <v>0.1</v>
      </c>
      <c r="DA68" s="109">
        <v>0.08</v>
      </c>
      <c r="DB68" s="109">
        <v>0.1</v>
      </c>
      <c r="DC68" s="109">
        <v>0.1</v>
      </c>
      <c r="DD68" s="109">
        <v>0.1</v>
      </c>
      <c r="DE68" s="109">
        <v>0.1</v>
      </c>
      <c r="DF68" s="109">
        <v>0.08</v>
      </c>
      <c r="DG68" s="109">
        <v>0.1</v>
      </c>
      <c r="DH68" s="109">
        <v>8.5999999999999993E-2</v>
      </c>
      <c r="DI68" s="109">
        <v>0.08</v>
      </c>
      <c r="DJ68" s="109">
        <v>0.08</v>
      </c>
      <c r="DK68" s="109">
        <v>0.08</v>
      </c>
      <c r="DL68" s="109">
        <v>0.08</v>
      </c>
      <c r="DM68" s="109">
        <v>0.08</v>
      </c>
      <c r="DN68" s="109">
        <v>0.08</v>
      </c>
      <c r="DO68" s="109">
        <v>0.08</v>
      </c>
      <c r="DP68" s="109">
        <v>0.08</v>
      </c>
      <c r="DQ68" s="109">
        <v>0.08</v>
      </c>
      <c r="DR68" s="109">
        <v>0.08</v>
      </c>
      <c r="DS68" s="109">
        <v>0.08</v>
      </c>
      <c r="DT68" s="109">
        <v>0.08</v>
      </c>
      <c r="DU68" s="109">
        <v>0.08</v>
      </c>
      <c r="DV68" s="109">
        <v>8.199999999999999E-2</v>
      </c>
      <c r="DW68" s="109">
        <v>0.1</v>
      </c>
      <c r="DX68" s="109">
        <v>0.08</v>
      </c>
    </row>
    <row r="69" spans="1:128" s="109" customFormat="1">
      <c r="A69" s="127" t="s">
        <v>80</v>
      </c>
      <c r="B69" s="109">
        <v>0.05</v>
      </c>
      <c r="C69" s="109">
        <v>0.05</v>
      </c>
      <c r="D69" s="109">
        <v>0.08</v>
      </c>
      <c r="E69" s="109">
        <v>0.08</v>
      </c>
      <c r="F69" s="109">
        <v>0.05</v>
      </c>
      <c r="G69" s="109">
        <v>0.05</v>
      </c>
      <c r="H69" s="109">
        <v>0.05</v>
      </c>
      <c r="I69" s="109">
        <v>0.05</v>
      </c>
      <c r="K69" s="109">
        <v>5.7999999999999996E-2</v>
      </c>
      <c r="L69" s="109">
        <v>0.05</v>
      </c>
      <c r="M69" s="109">
        <v>0.05</v>
      </c>
      <c r="N69" s="109">
        <v>0.05</v>
      </c>
      <c r="O69" s="109">
        <v>0.05</v>
      </c>
      <c r="P69" s="109">
        <v>0.05</v>
      </c>
      <c r="Q69" s="109">
        <v>0.05</v>
      </c>
      <c r="S69" s="109">
        <v>0.06</v>
      </c>
      <c r="T69" s="109">
        <v>0.08</v>
      </c>
      <c r="U69" s="109">
        <v>0.08</v>
      </c>
      <c r="W69" s="109">
        <v>0.08</v>
      </c>
      <c r="X69" s="109">
        <v>7.0000000000000007E-2</v>
      </c>
      <c r="Y69" s="109">
        <v>7.0000000000000007E-2</v>
      </c>
      <c r="Z69" s="109">
        <v>0.08</v>
      </c>
      <c r="AA69" s="109">
        <v>7.0000000000000007E-2</v>
      </c>
      <c r="AB69" s="109">
        <v>0.08</v>
      </c>
      <c r="AC69" s="109">
        <v>7.0000000000000007E-2</v>
      </c>
      <c r="AD69" s="109">
        <v>0.08</v>
      </c>
      <c r="AE69" s="109">
        <v>0.08</v>
      </c>
      <c r="AF69" s="109">
        <v>0.08</v>
      </c>
      <c r="AG69" s="109">
        <v>0.08</v>
      </c>
      <c r="AH69" s="109">
        <v>0.08</v>
      </c>
      <c r="AI69" s="109">
        <v>7.0000000000000007E-2</v>
      </c>
      <c r="AJ69" s="109">
        <v>7.0000000000000007E-2</v>
      </c>
      <c r="AK69" s="109">
        <v>7.0000000000000007E-2</v>
      </c>
      <c r="AL69" s="109">
        <v>0.08</v>
      </c>
      <c r="AM69" s="109">
        <v>0.08</v>
      </c>
      <c r="AN69" s="109">
        <v>0.08</v>
      </c>
      <c r="AO69" s="109">
        <v>0.08</v>
      </c>
      <c r="AP69" s="109">
        <v>0.08</v>
      </c>
      <c r="AQ69" s="109">
        <v>7.0000000000000007E-2</v>
      </c>
      <c r="AR69" s="109">
        <v>6.0999999999999999E-2</v>
      </c>
      <c r="AS69" s="109">
        <v>6.9000000000000006E-2</v>
      </c>
      <c r="AT69" s="109">
        <v>7.0000000000000007E-2</v>
      </c>
      <c r="AU69" s="109">
        <v>0.06</v>
      </c>
      <c r="AV69" s="109">
        <v>0.127</v>
      </c>
      <c r="AW69" s="109">
        <v>0.15</v>
      </c>
      <c r="AX69" s="109">
        <v>0.05</v>
      </c>
      <c r="AY69" s="109">
        <v>5.5E-2</v>
      </c>
      <c r="AZ69" s="109">
        <v>0.09</v>
      </c>
      <c r="BA69" s="109">
        <v>0.06</v>
      </c>
      <c r="BB69" s="109">
        <v>0.15</v>
      </c>
      <c r="BC69" s="109">
        <v>0.15</v>
      </c>
      <c r="BD69" s="109">
        <v>0.14800000000000002</v>
      </c>
      <c r="BE69" s="109">
        <v>0.08</v>
      </c>
      <c r="BF69" s="109">
        <v>7.0000000000000007E-2</v>
      </c>
      <c r="BG69" s="109">
        <v>0.08</v>
      </c>
      <c r="BH69" s="109">
        <v>0.15</v>
      </c>
      <c r="BI69" s="109">
        <v>0.08</v>
      </c>
      <c r="BJ69" s="109">
        <v>0.08</v>
      </c>
      <c r="BK69" s="109">
        <v>0.06</v>
      </c>
      <c r="BL69" s="109">
        <v>0.06</v>
      </c>
      <c r="BM69" s="109">
        <v>0.15</v>
      </c>
      <c r="BN69" s="109">
        <v>7.0000000000000007E-2</v>
      </c>
      <c r="BO69" s="109">
        <v>0.10300000000000001</v>
      </c>
      <c r="BP69" s="109">
        <v>7.0000000000000007E-2</v>
      </c>
      <c r="BQ69" s="109">
        <v>0.06</v>
      </c>
      <c r="BR69" s="109">
        <v>6.4000000000000001E-2</v>
      </c>
      <c r="BS69" s="109">
        <v>0.09</v>
      </c>
      <c r="BT69" s="109">
        <v>0.06</v>
      </c>
      <c r="BU69" s="109">
        <v>0.08</v>
      </c>
      <c r="BV69" s="109">
        <v>0.08</v>
      </c>
      <c r="DE69" s="109" t="s">
        <v>92</v>
      </c>
      <c r="DF69" s="109" t="s">
        <v>92</v>
      </c>
    </row>
    <row r="70" spans="1:128" s="109" customFormat="1">
      <c r="A70" s="119" t="s">
        <v>122</v>
      </c>
      <c r="B70" s="109">
        <v>0.05</v>
      </c>
      <c r="C70" s="109">
        <v>0.05</v>
      </c>
      <c r="D70" s="109">
        <v>0.05</v>
      </c>
      <c r="E70" s="109">
        <v>0.05</v>
      </c>
      <c r="F70" s="109">
        <v>0.05</v>
      </c>
      <c r="G70" s="109">
        <v>0.05</v>
      </c>
      <c r="H70" s="109">
        <v>0.05</v>
      </c>
      <c r="I70" s="109">
        <v>0.05</v>
      </c>
      <c r="J70" s="109">
        <v>0.05</v>
      </c>
      <c r="K70" s="109">
        <v>6.6000000000000003E-2</v>
      </c>
      <c r="L70" s="109">
        <v>7.0000000000000007E-2</v>
      </c>
      <c r="M70" s="109">
        <v>0.06</v>
      </c>
      <c r="N70" s="109">
        <v>0.06</v>
      </c>
      <c r="O70" s="109">
        <v>7.0000000000000007E-2</v>
      </c>
      <c r="P70" s="109">
        <v>0.08</v>
      </c>
      <c r="Q70" s="109">
        <v>7.400000000000001E-2</v>
      </c>
      <c r="R70" s="109">
        <v>7.0000000000000007E-2</v>
      </c>
      <c r="S70" s="109">
        <v>7.0000000000000007E-2</v>
      </c>
      <c r="T70" s="109">
        <v>7.0000000000000007E-2</v>
      </c>
      <c r="U70" s="109">
        <v>7.0000000000000007E-2</v>
      </c>
      <c r="V70" s="109">
        <v>7.0000000000000007E-2</v>
      </c>
      <c r="W70" s="109">
        <v>7.0000000000000007E-2</v>
      </c>
      <c r="X70" s="109">
        <v>7.0000000000000007E-2</v>
      </c>
      <c r="Y70" s="109">
        <v>7.0000000000000007E-2</v>
      </c>
      <c r="Z70" s="109">
        <v>7.0000000000000007E-2</v>
      </c>
      <c r="AA70" s="109">
        <v>7.0000000000000007E-2</v>
      </c>
      <c r="AB70" s="109">
        <v>7.0000000000000007E-2</v>
      </c>
      <c r="AC70" s="109">
        <v>7.0000000000000007E-2</v>
      </c>
      <c r="AD70" s="109">
        <v>7.0000000000000007E-2</v>
      </c>
      <c r="AE70" s="109">
        <v>0.06</v>
      </c>
      <c r="AF70" s="109">
        <v>7.0000000000000007E-2</v>
      </c>
      <c r="AG70" s="109">
        <v>7.0000000000000007E-2</v>
      </c>
      <c r="AH70" s="109">
        <v>7.0000000000000007E-2</v>
      </c>
      <c r="AI70" s="109">
        <v>7.0000000000000007E-2</v>
      </c>
      <c r="AJ70" s="109">
        <v>7.0000000000000007E-2</v>
      </c>
      <c r="AK70" s="109">
        <v>7.0000000000000007E-2</v>
      </c>
      <c r="AL70" s="109">
        <v>7.0000000000000007E-2</v>
      </c>
      <c r="AM70" s="109">
        <v>7.0000000000000007E-2</v>
      </c>
      <c r="AN70" s="109">
        <v>7.0000000000000007E-2</v>
      </c>
      <c r="AO70" s="109">
        <v>7.0000000000000007E-2</v>
      </c>
      <c r="AP70" s="109">
        <v>7.0000000000000007E-2</v>
      </c>
      <c r="AQ70" s="109">
        <v>0.05</v>
      </c>
      <c r="AR70" s="109">
        <v>7.0000000000000007E-2</v>
      </c>
      <c r="AS70" s="109">
        <v>7.0000000000000007E-2</v>
      </c>
      <c r="AT70" s="109">
        <v>0.06</v>
      </c>
      <c r="AU70" s="109">
        <v>0.06</v>
      </c>
      <c r="AV70" s="109">
        <v>7.0000000000000007E-2</v>
      </c>
      <c r="AW70" s="109">
        <v>5.2000000000000005E-2</v>
      </c>
      <c r="AX70" s="109">
        <v>7.0000000000000007E-2</v>
      </c>
      <c r="AY70" s="109">
        <v>0.05</v>
      </c>
      <c r="AZ70" s="109">
        <v>0.06</v>
      </c>
      <c r="BA70" s="109">
        <v>7.0000000000000007E-2</v>
      </c>
      <c r="BB70" s="109">
        <v>7.0000000000000007E-2</v>
      </c>
      <c r="BC70" s="109">
        <v>7.0000000000000007E-2</v>
      </c>
      <c r="BD70" s="109">
        <v>0.06</v>
      </c>
      <c r="BE70" s="109">
        <v>0.05</v>
      </c>
      <c r="BF70" s="109">
        <v>0.05</v>
      </c>
      <c r="BG70" s="109">
        <v>7.0000000000000007E-2</v>
      </c>
      <c r="BH70" s="109">
        <v>0.05</v>
      </c>
      <c r="BI70" s="109">
        <v>7.0000000000000007E-2</v>
      </c>
      <c r="BJ70" s="109">
        <v>7.0000000000000007E-2</v>
      </c>
      <c r="BK70" s="109">
        <v>0.06</v>
      </c>
      <c r="BL70" s="109">
        <v>7.0000000000000007E-2</v>
      </c>
      <c r="BM70" s="109">
        <v>7.0000000000000007E-2</v>
      </c>
      <c r="BN70" s="109">
        <v>7.0000000000000007E-2</v>
      </c>
      <c r="BO70" s="109">
        <v>7.0000000000000007E-2</v>
      </c>
      <c r="BP70" s="109">
        <v>7.0000000000000007E-2</v>
      </c>
      <c r="BQ70" s="109">
        <v>7.0000000000000007E-2</v>
      </c>
      <c r="BR70" s="109">
        <v>7.0000000000000007E-2</v>
      </c>
      <c r="BS70" s="109">
        <v>7.0000000000000007E-2</v>
      </c>
      <c r="BT70" s="109">
        <v>7.0000000000000007E-2</v>
      </c>
      <c r="BU70" s="109">
        <v>7.0000000000000007E-2</v>
      </c>
      <c r="BV70" s="109">
        <v>7.0000000000000007E-2</v>
      </c>
      <c r="BW70" s="109">
        <v>7.0000000000000007E-2</v>
      </c>
      <c r="BX70" s="109">
        <v>7.0000000000000007E-2</v>
      </c>
      <c r="BY70" s="109">
        <v>7.0000000000000007E-2</v>
      </c>
      <c r="BZ70" s="109">
        <v>0.06</v>
      </c>
      <c r="CA70" s="109">
        <v>0.05</v>
      </c>
      <c r="CB70" s="109">
        <v>0.05</v>
      </c>
      <c r="CC70" s="109">
        <v>0.05</v>
      </c>
      <c r="CD70" s="109">
        <v>0.05</v>
      </c>
      <c r="CE70" s="109">
        <v>0.05</v>
      </c>
      <c r="CF70" s="109">
        <v>0.05</v>
      </c>
      <c r="CG70" s="109">
        <v>7.0000000000000007E-2</v>
      </c>
      <c r="CH70" s="109">
        <v>0.06</v>
      </c>
      <c r="CI70" s="109">
        <v>0.05</v>
      </c>
      <c r="CJ70" s="109">
        <v>0.05</v>
      </c>
      <c r="CK70" s="109">
        <v>0.05</v>
      </c>
      <c r="CL70" s="109">
        <v>0.06</v>
      </c>
      <c r="CM70" s="109">
        <v>0.05</v>
      </c>
      <c r="CN70" s="109">
        <v>0.05</v>
      </c>
      <c r="CO70" s="109">
        <v>0.05</v>
      </c>
      <c r="CP70" s="109">
        <v>7.0000000000000007E-2</v>
      </c>
      <c r="CQ70" s="109">
        <v>7.0000000000000007E-2</v>
      </c>
      <c r="CR70" s="109">
        <v>7.0000000000000007E-2</v>
      </c>
      <c r="CS70" s="109">
        <v>7.0000000000000007E-2</v>
      </c>
      <c r="CT70" s="109">
        <v>7.0000000000000007E-2</v>
      </c>
      <c r="CU70" s="109">
        <v>7.0000000000000007E-2</v>
      </c>
      <c r="CV70" s="109">
        <v>7.0000000000000007E-2</v>
      </c>
      <c r="CW70" s="109">
        <v>7.0000000000000007E-2</v>
      </c>
      <c r="CX70" s="109">
        <v>7.0000000000000007E-2</v>
      </c>
      <c r="CY70" s="109">
        <v>7.0000000000000007E-2</v>
      </c>
      <c r="CZ70" s="109">
        <v>7.0000000000000007E-2</v>
      </c>
      <c r="DA70" s="109">
        <v>7.0000000000000007E-2</v>
      </c>
      <c r="DB70" s="109">
        <v>7.0000000000000007E-2</v>
      </c>
      <c r="DC70" s="109">
        <v>7.0000000000000007E-2</v>
      </c>
      <c r="DD70" s="109">
        <v>7.0000000000000007E-2</v>
      </c>
      <c r="DE70" s="109">
        <v>7.0000000000000007E-2</v>
      </c>
      <c r="DF70" s="109">
        <v>7.0000000000000007E-2</v>
      </c>
      <c r="DG70" s="109">
        <v>7.0000000000000007E-2</v>
      </c>
      <c r="DH70" s="109">
        <v>0.05</v>
      </c>
      <c r="DI70" s="109">
        <v>7.0000000000000007E-2</v>
      </c>
      <c r="DJ70" s="109">
        <v>0.05</v>
      </c>
      <c r="DK70" s="109">
        <v>0.05</v>
      </c>
      <c r="DL70" s="109">
        <v>7.0000000000000007E-2</v>
      </c>
      <c r="DM70" s="109">
        <v>5.0999999999999997E-2</v>
      </c>
      <c r="DN70" s="109">
        <v>0.05</v>
      </c>
      <c r="DO70" s="109">
        <v>6.9000000000000006E-2</v>
      </c>
      <c r="DP70" s="109">
        <v>7.0000000000000007E-2</v>
      </c>
      <c r="DQ70" s="109">
        <v>0.05</v>
      </c>
      <c r="DR70" s="109">
        <v>0.05</v>
      </c>
      <c r="DS70" s="109">
        <v>0.05</v>
      </c>
      <c r="DT70" s="109">
        <v>0.05</v>
      </c>
      <c r="DU70" s="109">
        <v>0.05</v>
      </c>
      <c r="DV70" s="109">
        <v>0.05</v>
      </c>
      <c r="DW70" s="109">
        <v>0.05</v>
      </c>
      <c r="DX70" s="109">
        <v>0.05</v>
      </c>
    </row>
    <row r="71" spans="1:128" s="109" customFormat="1">
      <c r="A71" s="119" t="s">
        <v>123</v>
      </c>
      <c r="B71" s="109">
        <v>0.05</v>
      </c>
      <c r="C71" s="109">
        <v>0.08</v>
      </c>
      <c r="D71" s="109">
        <v>0.05</v>
      </c>
      <c r="E71" s="109">
        <v>0.05</v>
      </c>
      <c r="F71" s="109">
        <v>0.05</v>
      </c>
      <c r="G71" s="109">
        <v>0.05</v>
      </c>
      <c r="H71" s="109">
        <v>0.05</v>
      </c>
      <c r="I71" s="109">
        <v>0.05</v>
      </c>
      <c r="J71" s="109">
        <v>0.08</v>
      </c>
      <c r="K71" s="109">
        <v>0.05</v>
      </c>
      <c r="L71" s="109">
        <v>0.08</v>
      </c>
      <c r="M71" s="109">
        <v>0.08</v>
      </c>
      <c r="N71" s="109">
        <v>0.08</v>
      </c>
      <c r="O71" s="109">
        <v>0.08</v>
      </c>
      <c r="P71" s="109">
        <v>0.08</v>
      </c>
      <c r="Q71" s="109">
        <v>0.08</v>
      </c>
      <c r="R71" s="109">
        <v>0.08</v>
      </c>
      <c r="S71" s="109">
        <v>0.08</v>
      </c>
      <c r="T71" s="109">
        <v>0.08</v>
      </c>
      <c r="U71" s="109">
        <v>0.08</v>
      </c>
      <c r="V71" s="109">
        <v>0.08</v>
      </c>
      <c r="W71" s="109">
        <v>0.08</v>
      </c>
      <c r="X71" s="109">
        <v>0.08</v>
      </c>
      <c r="Y71" s="109">
        <v>0.08</v>
      </c>
      <c r="Z71" s="109">
        <v>0.08</v>
      </c>
      <c r="AA71" s="109">
        <v>0.08</v>
      </c>
      <c r="AB71" s="109">
        <v>0.08</v>
      </c>
      <c r="AC71" s="109">
        <v>0.08</v>
      </c>
      <c r="AD71" s="109">
        <v>0.08</v>
      </c>
      <c r="AE71" s="109">
        <v>0.08</v>
      </c>
      <c r="AF71" s="109">
        <v>0.08</v>
      </c>
      <c r="AG71" s="109">
        <v>0.08</v>
      </c>
      <c r="AH71" s="109">
        <v>0.08</v>
      </c>
      <c r="AI71" s="109">
        <v>0.08</v>
      </c>
      <c r="AJ71" s="109">
        <v>0.08</v>
      </c>
      <c r="AK71" s="109">
        <v>0.08</v>
      </c>
      <c r="AL71" s="109">
        <v>0.08</v>
      </c>
      <c r="AM71" s="109">
        <v>0.08</v>
      </c>
      <c r="AN71" s="109">
        <v>0.08</v>
      </c>
      <c r="AO71" s="109">
        <v>0.08</v>
      </c>
      <c r="AP71" s="109">
        <v>0.08</v>
      </c>
      <c r="AQ71" s="109">
        <v>0.08</v>
      </c>
      <c r="AR71" s="109">
        <v>8.3000000000000004E-2</v>
      </c>
      <c r="AS71" s="109">
        <v>0.08</v>
      </c>
      <c r="AT71" s="109">
        <v>0.08</v>
      </c>
      <c r="AU71" s="109">
        <v>0.08</v>
      </c>
      <c r="AV71" s="109">
        <v>0.08</v>
      </c>
      <c r="AW71" s="109">
        <v>0.08</v>
      </c>
      <c r="AX71" s="109">
        <v>0.08</v>
      </c>
      <c r="AY71" s="109">
        <v>0.08</v>
      </c>
      <c r="AZ71" s="109">
        <v>0.08</v>
      </c>
      <c r="BA71" s="109">
        <v>0.08</v>
      </c>
      <c r="BB71" s="109">
        <v>0.08</v>
      </c>
      <c r="BC71" s="109">
        <v>0.08</v>
      </c>
      <c r="BD71" s="109">
        <v>0.08</v>
      </c>
      <c r="BE71" s="109">
        <v>0.08</v>
      </c>
      <c r="BF71" s="109">
        <v>0.08</v>
      </c>
      <c r="BG71" s="109">
        <v>0.08</v>
      </c>
      <c r="BH71" s="109">
        <v>0.08</v>
      </c>
      <c r="BI71" s="109">
        <v>0.08</v>
      </c>
      <c r="BJ71" s="109">
        <v>0.08</v>
      </c>
      <c r="BK71" s="109">
        <v>0.08</v>
      </c>
      <c r="BL71" s="109">
        <v>0.08</v>
      </c>
      <c r="BM71" s="109">
        <v>0.08</v>
      </c>
      <c r="BN71" s="109">
        <v>0.08</v>
      </c>
      <c r="BO71" s="109">
        <v>0.08</v>
      </c>
      <c r="BP71" s="109">
        <v>0.08</v>
      </c>
      <c r="BQ71" s="109">
        <v>0.1</v>
      </c>
      <c r="BR71" s="109">
        <v>0.1</v>
      </c>
      <c r="BS71" s="109">
        <v>0.08</v>
      </c>
      <c r="BT71" s="109">
        <v>0.1</v>
      </c>
      <c r="BU71" s="109">
        <v>0.1</v>
      </c>
      <c r="BV71" s="109">
        <v>0.1</v>
      </c>
      <c r="BW71" s="109">
        <v>0.1</v>
      </c>
      <c r="BX71" s="109">
        <v>0.08</v>
      </c>
      <c r="BY71" s="109">
        <v>0.09</v>
      </c>
      <c r="BZ71" s="109">
        <v>0.08</v>
      </c>
      <c r="CA71" s="109">
        <v>0.08</v>
      </c>
      <c r="CB71" s="109">
        <v>0.05</v>
      </c>
      <c r="CC71" s="109">
        <v>0.03</v>
      </c>
      <c r="CD71" s="109">
        <v>0.03</v>
      </c>
      <c r="CE71" s="109">
        <v>0.03</v>
      </c>
      <c r="CF71" s="109">
        <v>0.03</v>
      </c>
      <c r="CG71" s="109">
        <v>0.05</v>
      </c>
      <c r="CH71" s="109">
        <v>7.0000000000000007E-2</v>
      </c>
      <c r="CI71" s="109">
        <v>0.05</v>
      </c>
      <c r="CJ71" s="109">
        <v>0.08</v>
      </c>
      <c r="CK71" s="109">
        <v>0.05</v>
      </c>
      <c r="CL71" s="109">
        <v>0.08</v>
      </c>
      <c r="CM71" s="109">
        <v>7.0000000000000007E-2</v>
      </c>
      <c r="CN71" s="109">
        <v>0.08</v>
      </c>
      <c r="CO71" s="109">
        <v>7.0000000000000007E-2</v>
      </c>
      <c r="CP71" s="109">
        <v>0.05</v>
      </c>
      <c r="CQ71" s="109">
        <v>0.08</v>
      </c>
      <c r="CR71" s="109">
        <v>0.08</v>
      </c>
      <c r="CS71" s="109">
        <v>0.08</v>
      </c>
      <c r="CT71" s="109">
        <v>0.08</v>
      </c>
      <c r="CU71" s="109">
        <v>0.08</v>
      </c>
      <c r="CV71" s="109">
        <v>0.08</v>
      </c>
      <c r="CW71" s="109">
        <v>0.08</v>
      </c>
      <c r="CX71" s="109">
        <v>0.08</v>
      </c>
      <c r="CY71" s="109">
        <v>0.08</v>
      </c>
      <c r="CZ71" s="109">
        <v>0.08</v>
      </c>
      <c r="DA71" s="109">
        <v>0.08</v>
      </c>
      <c r="DB71" s="109">
        <v>0.08</v>
      </c>
      <c r="DC71" s="109">
        <v>0.08</v>
      </c>
      <c r="DD71" s="109">
        <v>0.08</v>
      </c>
      <c r="DE71" s="109">
        <v>0.08</v>
      </c>
      <c r="DF71" s="109">
        <v>0.08</v>
      </c>
      <c r="DG71" s="109">
        <v>0.08</v>
      </c>
      <c r="DH71" s="109">
        <v>0.08</v>
      </c>
      <c r="DI71" s="109">
        <v>0.08</v>
      </c>
      <c r="DJ71" s="109">
        <v>0.08</v>
      </c>
      <c r="DK71" s="109">
        <v>0.08</v>
      </c>
      <c r="DL71" s="109">
        <v>0.08</v>
      </c>
      <c r="DM71" s="109">
        <v>0.08</v>
      </c>
      <c r="DN71" s="109">
        <v>0.08</v>
      </c>
      <c r="DO71" s="109">
        <v>0.08</v>
      </c>
      <c r="DP71" s="109">
        <v>0.08</v>
      </c>
      <c r="DQ71" s="109">
        <v>0.08</v>
      </c>
      <c r="DR71" s="109">
        <v>0.08</v>
      </c>
      <c r="DS71" s="109">
        <v>0.08</v>
      </c>
      <c r="DT71" s="109">
        <v>0.08</v>
      </c>
      <c r="DU71" s="109">
        <v>0.08</v>
      </c>
      <c r="DV71" s="109">
        <v>0.08</v>
      </c>
      <c r="DW71" s="109">
        <v>0.08</v>
      </c>
      <c r="DX71" s="109">
        <v>0.08</v>
      </c>
    </row>
    <row r="72" spans="1:128" s="109" customFormat="1">
      <c r="A72" s="119" t="s">
        <v>124</v>
      </c>
      <c r="B72" s="109">
        <v>0.05</v>
      </c>
      <c r="C72" s="109">
        <v>0.05</v>
      </c>
      <c r="D72" s="109">
        <v>0.05</v>
      </c>
      <c r="E72" s="109">
        <v>0.05</v>
      </c>
      <c r="F72" s="109">
        <v>0.05</v>
      </c>
      <c r="G72" s="109">
        <v>0.05</v>
      </c>
      <c r="H72" s="109">
        <v>0.05</v>
      </c>
      <c r="I72" s="109">
        <v>0.05</v>
      </c>
      <c r="J72" s="109">
        <v>0.05</v>
      </c>
      <c r="K72" s="109">
        <v>0.05</v>
      </c>
      <c r="L72" s="109">
        <v>0.05</v>
      </c>
      <c r="M72" s="109">
        <v>0.05</v>
      </c>
      <c r="N72" s="109">
        <v>0.05</v>
      </c>
      <c r="O72" s="109">
        <v>0.05</v>
      </c>
      <c r="P72" s="109">
        <v>0.05</v>
      </c>
      <c r="Q72" s="109">
        <v>0.05</v>
      </c>
      <c r="R72" s="109">
        <v>0.05</v>
      </c>
      <c r="S72" s="109">
        <v>0.05</v>
      </c>
      <c r="T72" s="109">
        <v>0.05</v>
      </c>
      <c r="U72" s="109">
        <v>0.05</v>
      </c>
      <c r="V72" s="109">
        <v>0.05</v>
      </c>
      <c r="W72" s="109">
        <v>0.05</v>
      </c>
      <c r="X72" s="109">
        <v>0.05</v>
      </c>
      <c r="Y72" s="109">
        <v>0.05</v>
      </c>
      <c r="Z72" s="109">
        <v>0.05</v>
      </c>
      <c r="AA72" s="109">
        <v>0.05</v>
      </c>
      <c r="AB72" s="109">
        <v>0.05</v>
      </c>
      <c r="AC72" s="109">
        <v>0.05</v>
      </c>
      <c r="AD72" s="109">
        <v>0.05</v>
      </c>
      <c r="AE72" s="109">
        <v>0.05</v>
      </c>
      <c r="AF72" s="109">
        <v>0.05</v>
      </c>
      <c r="AG72" s="109">
        <v>0.05</v>
      </c>
      <c r="AH72" s="109">
        <v>0.05</v>
      </c>
      <c r="AI72" s="109">
        <v>0.05</v>
      </c>
      <c r="AJ72" s="109">
        <v>0.05</v>
      </c>
      <c r="AK72" s="109">
        <v>0.05</v>
      </c>
      <c r="AL72" s="109">
        <v>0.05</v>
      </c>
      <c r="AM72" s="109">
        <v>0.05</v>
      </c>
      <c r="AN72" s="109">
        <v>0.05</v>
      </c>
      <c r="AO72" s="109">
        <v>0.05</v>
      </c>
      <c r="AP72" s="109">
        <v>0.05</v>
      </c>
      <c r="AQ72" s="109">
        <v>0.05</v>
      </c>
      <c r="AR72" s="109">
        <v>0.05</v>
      </c>
      <c r="AS72" s="109">
        <v>0.05</v>
      </c>
      <c r="AT72" s="109">
        <v>0.05</v>
      </c>
      <c r="AU72" s="109">
        <v>0.05</v>
      </c>
      <c r="AV72" s="109">
        <v>0.05</v>
      </c>
      <c r="AW72" s="109">
        <v>0.05</v>
      </c>
      <c r="AX72" s="109">
        <v>0.05</v>
      </c>
      <c r="AY72" s="109">
        <v>0.05</v>
      </c>
      <c r="AZ72" s="109">
        <v>0.05</v>
      </c>
      <c r="BA72" s="109">
        <v>0.05</v>
      </c>
      <c r="BB72" s="109">
        <v>0.05</v>
      </c>
      <c r="BC72" s="109">
        <v>0.05</v>
      </c>
      <c r="BD72" s="109">
        <v>0.05</v>
      </c>
      <c r="BE72" s="109">
        <v>0.05</v>
      </c>
      <c r="BF72" s="109">
        <v>0.05</v>
      </c>
      <c r="BG72" s="109">
        <v>0.05</v>
      </c>
      <c r="BH72" s="109">
        <v>0.05</v>
      </c>
      <c r="BI72" s="109">
        <v>0.05</v>
      </c>
      <c r="BJ72" s="109">
        <v>0.05</v>
      </c>
      <c r="BK72" s="109">
        <v>0.05</v>
      </c>
      <c r="BL72" s="109">
        <v>0.05</v>
      </c>
      <c r="BM72" s="109">
        <v>0.05</v>
      </c>
      <c r="BN72" s="109">
        <v>0.05</v>
      </c>
      <c r="BO72" s="109">
        <v>0.05</v>
      </c>
      <c r="BP72" s="109">
        <v>0.05</v>
      </c>
      <c r="BQ72" s="109">
        <v>0.05</v>
      </c>
      <c r="BR72" s="109">
        <v>0.05</v>
      </c>
      <c r="BS72" s="109">
        <v>0.05</v>
      </c>
      <c r="BT72" s="109">
        <v>0.05</v>
      </c>
      <c r="BU72" s="109">
        <v>0.05</v>
      </c>
      <c r="BV72" s="109">
        <v>0.05</v>
      </c>
      <c r="BW72" s="109">
        <v>0.05</v>
      </c>
      <c r="BX72" s="109">
        <v>0.05</v>
      </c>
      <c r="BY72" s="109">
        <v>0.05</v>
      </c>
      <c r="BZ72" s="109">
        <v>0.05</v>
      </c>
      <c r="CA72" s="109">
        <v>0.05</v>
      </c>
      <c r="CB72" s="109">
        <v>0.05</v>
      </c>
      <c r="CC72" s="109">
        <v>0.05</v>
      </c>
      <c r="CD72" s="109">
        <v>0.05</v>
      </c>
      <c r="CE72" s="109">
        <v>0.05</v>
      </c>
      <c r="CF72" s="109">
        <v>0.05</v>
      </c>
      <c r="CG72" s="109">
        <v>0.05</v>
      </c>
      <c r="CH72" s="109">
        <v>0.05</v>
      </c>
      <c r="CI72" s="109">
        <v>0.05</v>
      </c>
      <c r="CJ72" s="109">
        <v>0.05</v>
      </c>
      <c r="CK72" s="109">
        <v>0.05</v>
      </c>
      <c r="CL72" s="109">
        <v>0.05</v>
      </c>
      <c r="CM72" s="109">
        <v>0.05</v>
      </c>
      <c r="CN72" s="109">
        <v>0.05</v>
      </c>
      <c r="CO72" s="109">
        <v>0.05</v>
      </c>
      <c r="CP72" s="109">
        <v>0.05</v>
      </c>
      <c r="CQ72" s="109">
        <v>0.05</v>
      </c>
      <c r="CR72" s="109">
        <v>0.05</v>
      </c>
      <c r="CS72" s="109">
        <v>0.05</v>
      </c>
      <c r="CT72" s="109">
        <v>0.05</v>
      </c>
      <c r="CU72" s="109">
        <v>0.05</v>
      </c>
      <c r="CV72" s="109">
        <v>0.05</v>
      </c>
      <c r="CW72" s="109">
        <v>0.05</v>
      </c>
      <c r="CX72" s="109">
        <v>0.05</v>
      </c>
      <c r="CY72" s="109">
        <v>0.05</v>
      </c>
      <c r="CZ72" s="109">
        <v>0.05</v>
      </c>
      <c r="DA72" s="109">
        <v>0.05</v>
      </c>
      <c r="DB72" s="109">
        <v>0.05</v>
      </c>
      <c r="DC72" s="109">
        <v>0.05</v>
      </c>
      <c r="DD72" s="109">
        <v>0.05</v>
      </c>
      <c r="DE72" s="109">
        <v>0.05</v>
      </c>
      <c r="DF72" s="109">
        <v>0.05</v>
      </c>
      <c r="DG72" s="109">
        <v>0.05</v>
      </c>
      <c r="DH72" s="109">
        <v>0.05</v>
      </c>
      <c r="DI72" s="109">
        <v>0.05</v>
      </c>
      <c r="DJ72" s="109">
        <v>0.05</v>
      </c>
      <c r="DK72" s="109">
        <v>0.05</v>
      </c>
      <c r="DL72" s="109">
        <v>0.05</v>
      </c>
      <c r="DM72" s="109">
        <v>0.05</v>
      </c>
      <c r="DN72" s="109">
        <v>0.05</v>
      </c>
      <c r="DO72" s="109">
        <v>0.05</v>
      </c>
      <c r="DP72" s="109">
        <v>0.05</v>
      </c>
      <c r="DQ72" s="109">
        <v>0.05</v>
      </c>
      <c r="DR72" s="109">
        <v>0.05</v>
      </c>
      <c r="DS72" s="109">
        <v>0.05</v>
      </c>
      <c r="DT72" s="109">
        <v>0.05</v>
      </c>
      <c r="DU72" s="109">
        <v>0.05</v>
      </c>
      <c r="DV72" s="109">
        <v>0.05</v>
      </c>
      <c r="DW72" s="109">
        <v>0.05</v>
      </c>
      <c r="DX72" s="109">
        <v>0.05</v>
      </c>
    </row>
    <row r="73" spans="1:128" s="109" customFormat="1">
      <c r="A73" s="119" t="s">
        <v>125</v>
      </c>
      <c r="B73" s="109">
        <v>0.08</v>
      </c>
      <c r="C73" s="109">
        <v>0.08</v>
      </c>
      <c r="D73" s="109">
        <v>0.08</v>
      </c>
      <c r="E73" s="109">
        <v>0.08</v>
      </c>
      <c r="F73" s="109">
        <v>0.08</v>
      </c>
      <c r="G73" s="109">
        <v>0.08</v>
      </c>
      <c r="H73" s="109">
        <v>0.08</v>
      </c>
      <c r="I73" s="109">
        <v>0.08</v>
      </c>
      <c r="J73" s="109">
        <v>0.1</v>
      </c>
      <c r="K73" s="109">
        <v>0.08</v>
      </c>
      <c r="L73" s="109">
        <v>0.08</v>
      </c>
      <c r="M73" s="109">
        <v>0.08</v>
      </c>
      <c r="N73" s="109">
        <v>0.08</v>
      </c>
      <c r="O73" s="109">
        <v>0.08</v>
      </c>
      <c r="P73" s="109">
        <v>0.08</v>
      </c>
      <c r="Q73" s="109">
        <v>0.08</v>
      </c>
      <c r="R73" s="109">
        <v>7.0000000000000007E-2</v>
      </c>
      <c r="S73" s="109">
        <v>0.1</v>
      </c>
      <c r="T73" s="109">
        <v>0.1</v>
      </c>
      <c r="U73" s="109">
        <v>0.1</v>
      </c>
      <c r="V73" s="109">
        <v>0.08</v>
      </c>
      <c r="W73" s="109">
        <v>0.08</v>
      </c>
      <c r="X73" s="109">
        <v>0.08</v>
      </c>
      <c r="Y73" s="109">
        <v>0.08</v>
      </c>
      <c r="Z73" s="109">
        <v>0.08</v>
      </c>
      <c r="AA73" s="109">
        <v>0.08</v>
      </c>
      <c r="AB73" s="109">
        <v>0.08</v>
      </c>
      <c r="AC73" s="109">
        <v>0.08</v>
      </c>
      <c r="AD73" s="109">
        <v>0.08</v>
      </c>
      <c r="AE73" s="109">
        <v>0.08</v>
      </c>
      <c r="AF73" s="109">
        <v>0.08</v>
      </c>
      <c r="AG73" s="109">
        <v>0.08</v>
      </c>
      <c r="AH73" s="109">
        <v>0.08</v>
      </c>
      <c r="AI73" s="109">
        <v>0.08</v>
      </c>
      <c r="AJ73" s="109">
        <v>0.08</v>
      </c>
      <c r="AK73" s="109">
        <v>0.08</v>
      </c>
      <c r="AL73" s="109">
        <v>0.08</v>
      </c>
      <c r="AM73" s="109">
        <v>0.08</v>
      </c>
      <c r="AN73" s="109">
        <v>0.08</v>
      </c>
      <c r="AO73" s="109">
        <v>0.08</v>
      </c>
      <c r="AP73" s="109">
        <v>0.08</v>
      </c>
      <c r="AQ73" s="109">
        <v>0.08</v>
      </c>
      <c r="AR73" s="109">
        <v>0.08</v>
      </c>
      <c r="AS73" s="109">
        <v>0.06</v>
      </c>
      <c r="AT73" s="109">
        <v>0.08</v>
      </c>
      <c r="AU73" s="109">
        <v>0.08</v>
      </c>
      <c r="AV73" s="109">
        <v>0.08</v>
      </c>
      <c r="AW73" s="109">
        <v>0.08</v>
      </c>
      <c r="AX73" s="109">
        <v>0.08</v>
      </c>
      <c r="AY73" s="109">
        <v>0.08</v>
      </c>
      <c r="AZ73" s="109">
        <v>0.08</v>
      </c>
      <c r="BA73" s="109">
        <v>0.08</v>
      </c>
      <c r="BB73" s="109">
        <v>0.08</v>
      </c>
      <c r="BC73" s="109">
        <v>0.08</v>
      </c>
      <c r="BD73" s="109">
        <v>0.08</v>
      </c>
      <c r="BE73" s="109">
        <v>0.08</v>
      </c>
      <c r="BF73" s="109">
        <v>0.08</v>
      </c>
      <c r="BG73" s="109">
        <v>0.08</v>
      </c>
      <c r="BH73" s="109">
        <v>0.08</v>
      </c>
      <c r="BI73" s="109">
        <v>0.08</v>
      </c>
      <c r="BJ73" s="109">
        <v>0.08</v>
      </c>
      <c r="BK73" s="109">
        <v>0.08</v>
      </c>
      <c r="BL73" s="109">
        <v>0.08</v>
      </c>
      <c r="BM73" s="109">
        <v>0.08</v>
      </c>
      <c r="BN73" s="109">
        <v>0.08</v>
      </c>
      <c r="BO73" s="109">
        <v>0.08</v>
      </c>
      <c r="BP73" s="109">
        <v>0.08</v>
      </c>
      <c r="BQ73" s="109">
        <v>0.1</v>
      </c>
      <c r="BR73" s="109">
        <v>0.1</v>
      </c>
      <c r="BS73" s="109">
        <v>0.08</v>
      </c>
      <c r="BT73" s="109">
        <v>0.08</v>
      </c>
      <c r="BU73" s="109">
        <v>0.1</v>
      </c>
      <c r="BV73" s="109">
        <v>0.08</v>
      </c>
      <c r="BW73" s="109">
        <v>0.08</v>
      </c>
      <c r="BX73" s="109">
        <v>0.08</v>
      </c>
      <c r="BY73" s="109">
        <v>0.08</v>
      </c>
      <c r="BZ73" s="109">
        <v>0.08</v>
      </c>
      <c r="CA73" s="109">
        <v>0.08</v>
      </c>
      <c r="CB73" s="109">
        <v>0.08</v>
      </c>
      <c r="CC73" s="109">
        <v>0.08</v>
      </c>
      <c r="CD73" s="109">
        <v>0.08</v>
      </c>
      <c r="CE73" s="109">
        <v>0.08</v>
      </c>
      <c r="CF73" s="109">
        <v>0.08</v>
      </c>
      <c r="CG73" s="109">
        <v>0.08</v>
      </c>
      <c r="CH73" s="109">
        <v>0.08</v>
      </c>
      <c r="CI73" s="109">
        <v>0.08</v>
      </c>
      <c r="CJ73" s="109">
        <v>7.0000000000000007E-2</v>
      </c>
      <c r="CK73" s="109">
        <v>7.0000000000000007E-2</v>
      </c>
      <c r="CL73" s="109">
        <v>0.08</v>
      </c>
      <c r="CM73" s="109">
        <v>0.08</v>
      </c>
      <c r="CN73" s="109">
        <v>0.08</v>
      </c>
      <c r="CO73" s="109">
        <v>0.08</v>
      </c>
      <c r="CP73" s="109">
        <v>0.08</v>
      </c>
      <c r="CQ73" s="109">
        <v>0.08</v>
      </c>
      <c r="CR73" s="109">
        <v>0.08</v>
      </c>
      <c r="CS73" s="109">
        <v>0.08</v>
      </c>
      <c r="CT73" s="109">
        <v>0.08</v>
      </c>
      <c r="CU73" s="109">
        <v>0.08</v>
      </c>
      <c r="CV73" s="109">
        <v>0.08</v>
      </c>
      <c r="CW73" s="109">
        <v>0.08</v>
      </c>
      <c r="CX73" s="109">
        <v>0.08</v>
      </c>
      <c r="CY73" s="109">
        <v>0.08</v>
      </c>
      <c r="CZ73" s="109">
        <v>0.08</v>
      </c>
      <c r="DA73" s="109">
        <v>0.08</v>
      </c>
      <c r="DB73" s="109">
        <v>0.08</v>
      </c>
      <c r="DC73" s="109">
        <v>0.08</v>
      </c>
      <c r="DD73" s="109">
        <v>0.08</v>
      </c>
      <c r="DE73" s="109">
        <v>0.08</v>
      </c>
      <c r="DF73" s="109">
        <v>0.08</v>
      </c>
      <c r="DG73" s="109">
        <v>0.08</v>
      </c>
      <c r="DH73" s="109">
        <v>0.08</v>
      </c>
      <c r="DI73" s="109">
        <v>0.08</v>
      </c>
      <c r="DJ73" s="109">
        <v>0.08</v>
      </c>
      <c r="DK73" s="109">
        <v>0.08</v>
      </c>
      <c r="DL73" s="109">
        <v>0.08</v>
      </c>
      <c r="DM73" s="109">
        <v>0.08</v>
      </c>
      <c r="DN73" s="109">
        <v>0.08</v>
      </c>
      <c r="DO73" s="109">
        <v>0.08</v>
      </c>
      <c r="DP73" s="109">
        <v>0.08</v>
      </c>
      <c r="DQ73" s="109">
        <v>0.08</v>
      </c>
      <c r="DR73" s="109">
        <v>0.08</v>
      </c>
      <c r="DS73" s="109">
        <v>0.08</v>
      </c>
      <c r="DT73" s="109">
        <v>0.08</v>
      </c>
      <c r="DU73" s="109">
        <v>0.08</v>
      </c>
      <c r="DV73" s="109">
        <v>0.08</v>
      </c>
      <c r="DW73" s="109">
        <v>0.08</v>
      </c>
      <c r="DX73" s="109">
        <v>0.08</v>
      </c>
    </row>
    <row r="74" spans="1:128" s="109" customFormat="1">
      <c r="A74" s="127" t="s">
        <v>58</v>
      </c>
      <c r="B74" s="109">
        <v>0.08</v>
      </c>
      <c r="C74" s="109">
        <v>0.08</v>
      </c>
      <c r="D74" s="109">
        <v>0.08</v>
      </c>
      <c r="E74" s="109">
        <v>0.08</v>
      </c>
      <c r="F74" s="109">
        <v>7.4999999999999997E-2</v>
      </c>
      <c r="G74" s="109">
        <v>7.0000000000000007E-2</v>
      </c>
      <c r="H74" s="109">
        <v>7.0000000000000007E-2</v>
      </c>
      <c r="I74" s="109">
        <v>0.08</v>
      </c>
      <c r="J74" s="109">
        <v>7.4999999999999997E-2</v>
      </c>
      <c r="K74" s="109">
        <v>0.08</v>
      </c>
      <c r="L74" s="109">
        <v>0.08</v>
      </c>
      <c r="M74" s="109">
        <v>0.08</v>
      </c>
      <c r="N74" s="109">
        <v>0.08</v>
      </c>
      <c r="O74" s="109">
        <v>0.08</v>
      </c>
      <c r="P74" s="109">
        <v>0.08</v>
      </c>
      <c r="Q74" s="109">
        <v>0.08</v>
      </c>
      <c r="R74" s="109">
        <v>0.08</v>
      </c>
      <c r="S74" s="109">
        <v>0.08</v>
      </c>
      <c r="T74" s="109">
        <v>0.08</v>
      </c>
      <c r="U74" s="109">
        <v>0.08</v>
      </c>
      <c r="V74" s="109">
        <v>0.08</v>
      </c>
      <c r="W74" s="109">
        <v>0.08</v>
      </c>
      <c r="X74" s="109">
        <v>0.08</v>
      </c>
      <c r="Y74" s="109">
        <v>0.08</v>
      </c>
      <c r="Z74" s="109">
        <v>0.08</v>
      </c>
      <c r="AA74" s="109">
        <v>0.08</v>
      </c>
      <c r="AB74" s="109">
        <v>0.08</v>
      </c>
      <c r="AC74" s="109">
        <v>0.08</v>
      </c>
      <c r="AD74" s="109">
        <v>0.08</v>
      </c>
      <c r="AE74" s="109">
        <v>0.08</v>
      </c>
      <c r="AF74" s="109">
        <v>0.08</v>
      </c>
      <c r="AG74" s="109">
        <v>0.08</v>
      </c>
      <c r="AH74" s="109">
        <v>0.08</v>
      </c>
      <c r="AI74" s="109">
        <v>0.08</v>
      </c>
      <c r="AJ74" s="109">
        <v>0.08</v>
      </c>
      <c r="AK74" s="109">
        <v>0.08</v>
      </c>
      <c r="AL74" s="109">
        <v>0.08</v>
      </c>
      <c r="AM74" s="109">
        <v>0.08</v>
      </c>
      <c r="AN74" s="109">
        <v>0.08</v>
      </c>
      <c r="AO74" s="109">
        <v>0.08</v>
      </c>
      <c r="AP74" s="109">
        <v>0.08</v>
      </c>
      <c r="AQ74" s="109">
        <v>0.08</v>
      </c>
      <c r="AR74" s="109">
        <v>0.08</v>
      </c>
      <c r="AS74" s="109">
        <v>0.08</v>
      </c>
      <c r="AT74" s="109">
        <v>0.08</v>
      </c>
      <c r="AU74" s="109">
        <v>0.08</v>
      </c>
      <c r="AV74" s="109">
        <v>0.08</v>
      </c>
      <c r="AW74" s="109">
        <v>0.08</v>
      </c>
      <c r="AX74" s="109">
        <v>0.08</v>
      </c>
      <c r="AY74" s="109">
        <v>0.08</v>
      </c>
      <c r="AZ74" s="109">
        <v>0.08</v>
      </c>
      <c r="BA74" s="109">
        <v>0.08</v>
      </c>
      <c r="BB74" s="109">
        <v>0.08</v>
      </c>
      <c r="BC74" s="109">
        <v>0.08</v>
      </c>
      <c r="BD74" s="109">
        <v>0.08</v>
      </c>
      <c r="BE74" s="109">
        <v>0.08</v>
      </c>
      <c r="BF74" s="109">
        <v>0.08</v>
      </c>
      <c r="BG74" s="109">
        <v>0.08</v>
      </c>
      <c r="BH74" s="109">
        <v>0.08</v>
      </c>
      <c r="BI74" s="109">
        <v>0.08</v>
      </c>
      <c r="BJ74" s="109">
        <v>0.08</v>
      </c>
      <c r="BK74" s="109">
        <v>0.08</v>
      </c>
      <c r="BL74" s="109">
        <v>0.08</v>
      </c>
      <c r="BM74" s="109">
        <v>0.08</v>
      </c>
      <c r="BN74" s="109">
        <v>0.08</v>
      </c>
      <c r="BO74" s="109">
        <v>0.08</v>
      </c>
      <c r="BP74" s="109">
        <v>0.08</v>
      </c>
      <c r="BQ74" s="109">
        <v>0.08</v>
      </c>
      <c r="BR74" s="109">
        <v>0.08</v>
      </c>
      <c r="BS74" s="109">
        <v>0.08</v>
      </c>
      <c r="BT74" s="109">
        <v>0.08</v>
      </c>
      <c r="BU74" s="109">
        <v>0.08</v>
      </c>
      <c r="BV74" s="109">
        <v>0.08</v>
      </c>
      <c r="BW74" s="109">
        <v>0.08</v>
      </c>
      <c r="BX74" s="109">
        <v>7.9000000000000001E-2</v>
      </c>
      <c r="BY74" s="109">
        <v>0.08</v>
      </c>
      <c r="BZ74" s="109">
        <v>7.0000000000000007E-2</v>
      </c>
      <c r="CA74" s="109">
        <v>7.4999999999999997E-2</v>
      </c>
      <c r="CB74" s="109">
        <v>0.06</v>
      </c>
      <c r="CC74" s="109">
        <v>0.06</v>
      </c>
      <c r="CD74" s="109">
        <v>0.06</v>
      </c>
      <c r="CE74" s="109">
        <v>6.3E-2</v>
      </c>
      <c r="CF74" s="109">
        <v>6.3E-2</v>
      </c>
      <c r="CG74" s="109">
        <v>6.0999999999999999E-2</v>
      </c>
      <c r="CH74" s="109">
        <v>0.06</v>
      </c>
      <c r="CI74" s="109">
        <v>7.0000000000000007E-2</v>
      </c>
      <c r="CJ74" s="109">
        <v>0.08</v>
      </c>
      <c r="CK74" s="109">
        <v>7.0000000000000007E-2</v>
      </c>
      <c r="CL74" s="109">
        <v>7.0000000000000007E-2</v>
      </c>
      <c r="CM74" s="109">
        <v>7.0000000000000007E-2</v>
      </c>
      <c r="CN74" s="109">
        <v>0.06</v>
      </c>
      <c r="CO74" s="109">
        <v>6.2E-2</v>
      </c>
      <c r="CP74" s="109">
        <v>6.0999999999999999E-2</v>
      </c>
      <c r="CQ74" s="109">
        <v>7.0000000000000007E-2</v>
      </c>
      <c r="CR74" s="109">
        <v>7.0000000000000007E-2</v>
      </c>
      <c r="CS74" s="109">
        <v>7.4999999999999997E-2</v>
      </c>
      <c r="CT74" s="109">
        <v>7.0000000000000007E-2</v>
      </c>
      <c r="CU74" s="109">
        <v>7.0000000000000007E-2</v>
      </c>
      <c r="CV74" s="109">
        <v>0.08</v>
      </c>
      <c r="CW74" s="109">
        <v>0.08</v>
      </c>
      <c r="CX74" s="109">
        <v>0.08</v>
      </c>
      <c r="CY74" s="109">
        <v>0.08</v>
      </c>
      <c r="CZ74" s="109">
        <v>0.08</v>
      </c>
      <c r="DA74" s="109">
        <v>0.08</v>
      </c>
      <c r="DB74" s="109">
        <v>0.08</v>
      </c>
      <c r="DC74" s="109">
        <v>0.08</v>
      </c>
      <c r="DD74" s="109">
        <v>0.08</v>
      </c>
      <c r="DE74" s="109">
        <v>0.08</v>
      </c>
      <c r="DF74" s="109">
        <v>0.08</v>
      </c>
      <c r="DG74" s="109">
        <v>0.08</v>
      </c>
      <c r="DH74" s="109">
        <v>0.08</v>
      </c>
      <c r="DI74" s="109">
        <v>0.08</v>
      </c>
      <c r="DJ74" s="109">
        <v>0.08</v>
      </c>
      <c r="DK74" s="109">
        <v>0.08</v>
      </c>
      <c r="DL74" s="109">
        <v>0.08</v>
      </c>
      <c r="DM74" s="109">
        <v>0.08</v>
      </c>
      <c r="DN74" s="109">
        <v>0.08</v>
      </c>
      <c r="DO74" s="109">
        <v>0.08</v>
      </c>
      <c r="DP74" s="109">
        <v>0.08</v>
      </c>
      <c r="DQ74" s="109">
        <v>0.08</v>
      </c>
      <c r="DR74" s="109">
        <v>0.08</v>
      </c>
      <c r="DS74" s="109">
        <v>0.08</v>
      </c>
      <c r="DT74" s="109">
        <v>0.08</v>
      </c>
      <c r="DU74" s="109">
        <v>0.08</v>
      </c>
      <c r="DV74" s="109">
        <v>0.08</v>
      </c>
      <c r="DW74" s="109">
        <v>0.08</v>
      </c>
      <c r="DX74" s="109">
        <v>0.08</v>
      </c>
    </row>
    <row r="75" spans="1:128" s="109" customFormat="1">
      <c r="A75" s="127" t="s">
        <v>81</v>
      </c>
      <c r="B75" s="109">
        <v>0.02</v>
      </c>
      <c r="C75" s="109">
        <v>0.02</v>
      </c>
      <c r="D75" s="109">
        <v>0.02</v>
      </c>
      <c r="E75" s="109">
        <v>0.02</v>
      </c>
      <c r="F75" s="109">
        <v>0.02</v>
      </c>
      <c r="G75" s="109">
        <v>0.02</v>
      </c>
      <c r="H75" s="109">
        <v>0.02</v>
      </c>
      <c r="I75" s="109">
        <v>0.02</v>
      </c>
      <c r="J75" s="109">
        <v>0.02</v>
      </c>
      <c r="K75" s="109">
        <v>0.02</v>
      </c>
      <c r="L75" s="109">
        <v>0.02</v>
      </c>
      <c r="M75" s="109">
        <v>0.02</v>
      </c>
      <c r="N75" s="109">
        <v>0.02</v>
      </c>
      <c r="O75" s="109">
        <v>0.02</v>
      </c>
      <c r="P75" s="109">
        <v>0.02</v>
      </c>
      <c r="Q75" s="109">
        <v>0.02</v>
      </c>
      <c r="R75" s="109">
        <v>0.02</v>
      </c>
      <c r="S75" s="109">
        <v>0.02</v>
      </c>
      <c r="T75" s="109">
        <v>0.02</v>
      </c>
      <c r="U75" s="109">
        <v>0.02</v>
      </c>
      <c r="V75" s="109">
        <v>0.02</v>
      </c>
      <c r="W75" s="109">
        <v>0.02</v>
      </c>
      <c r="X75" s="109">
        <v>0.02</v>
      </c>
      <c r="Y75" s="109">
        <v>0.02</v>
      </c>
      <c r="Z75" s="109">
        <v>0.02</v>
      </c>
      <c r="AA75" s="109">
        <v>2.5000000000000001E-2</v>
      </c>
      <c r="AB75" s="109">
        <v>0.02</v>
      </c>
      <c r="AC75" s="109">
        <v>0.05</v>
      </c>
      <c r="AD75" s="109">
        <v>0.02</v>
      </c>
      <c r="AE75" s="109">
        <v>0.02</v>
      </c>
      <c r="AF75" s="109">
        <v>0.03</v>
      </c>
      <c r="AG75" s="109">
        <v>0.03</v>
      </c>
      <c r="AH75" s="109">
        <v>0.03</v>
      </c>
      <c r="AI75" s="109">
        <v>0.03</v>
      </c>
      <c r="AJ75" s="109">
        <v>0.05</v>
      </c>
      <c r="AK75" s="109">
        <v>0.05</v>
      </c>
      <c r="AL75" s="109">
        <v>0.05</v>
      </c>
      <c r="AM75" s="109">
        <v>0.03</v>
      </c>
      <c r="AN75" s="109">
        <v>0.05</v>
      </c>
      <c r="AO75" s="109">
        <v>0.05</v>
      </c>
      <c r="AP75" s="109">
        <v>0.03</v>
      </c>
      <c r="AQ75" s="109">
        <v>0.03</v>
      </c>
      <c r="AR75" s="109">
        <v>2.1000000000000001E-2</v>
      </c>
      <c r="AS75" s="109">
        <v>2.5000000000000001E-2</v>
      </c>
      <c r="AT75" s="109">
        <v>0.02</v>
      </c>
      <c r="AU75" s="109">
        <v>0.02</v>
      </c>
      <c r="AV75" s="109">
        <v>0.02</v>
      </c>
      <c r="AW75" s="109">
        <v>0.05</v>
      </c>
      <c r="AX75" s="109">
        <v>0.05</v>
      </c>
      <c r="AY75" s="109">
        <v>0.05</v>
      </c>
      <c r="AZ75" s="109">
        <v>4.4999999999999998E-2</v>
      </c>
      <c r="BA75" s="109">
        <v>0.05</v>
      </c>
      <c r="BB75" s="109">
        <v>0.05</v>
      </c>
      <c r="BC75" s="109">
        <v>0.05</v>
      </c>
      <c r="BD75" s="109">
        <v>0.05</v>
      </c>
      <c r="BE75" s="109">
        <v>0.05</v>
      </c>
      <c r="BF75" s="109">
        <v>0.05</v>
      </c>
      <c r="BG75" s="109">
        <v>0.03</v>
      </c>
      <c r="BH75" s="109">
        <v>0.02</v>
      </c>
      <c r="BI75" s="109">
        <v>2.3E-2</v>
      </c>
      <c r="BJ75" s="109">
        <v>0.03</v>
      </c>
      <c r="BK75" s="109">
        <v>0.02</v>
      </c>
      <c r="BL75" s="109">
        <v>0.05</v>
      </c>
      <c r="BM75" s="109">
        <v>0.05</v>
      </c>
      <c r="BN75" s="109">
        <v>0.05</v>
      </c>
      <c r="BO75" s="109">
        <v>0.03</v>
      </c>
      <c r="BP75" s="109">
        <v>0.05</v>
      </c>
      <c r="BQ75" s="109">
        <v>0.03</v>
      </c>
      <c r="BR75" s="109">
        <v>0.02</v>
      </c>
      <c r="BS75" s="109">
        <v>0.03</v>
      </c>
      <c r="BT75" s="109">
        <v>0.05</v>
      </c>
      <c r="BU75" s="109">
        <v>0.04</v>
      </c>
      <c r="BV75" s="109">
        <v>2.8999999999999998E-2</v>
      </c>
      <c r="BW75" s="109">
        <v>0.02</v>
      </c>
      <c r="BX75" s="109">
        <v>0.02</v>
      </c>
      <c r="BY75" s="109">
        <v>0.03</v>
      </c>
      <c r="BZ75" s="109">
        <v>0.03</v>
      </c>
      <c r="CA75" s="109">
        <v>0.02</v>
      </c>
      <c r="CB75" s="109">
        <v>0.02</v>
      </c>
      <c r="CC75" s="109">
        <v>0.03</v>
      </c>
      <c r="CD75" s="109">
        <v>0.02</v>
      </c>
      <c r="CE75" s="109">
        <v>2.1000000000000001E-2</v>
      </c>
      <c r="CF75" s="109">
        <v>2.1000000000000001E-2</v>
      </c>
      <c r="CG75" s="109">
        <v>0.03</v>
      </c>
      <c r="CH75" s="109">
        <v>0.02</v>
      </c>
      <c r="CI75" s="109">
        <v>0.02</v>
      </c>
      <c r="CJ75" s="109">
        <v>0.02</v>
      </c>
      <c r="CK75" s="109">
        <v>4.8000000000000001E-2</v>
      </c>
      <c r="CL75" s="109">
        <v>0.03</v>
      </c>
      <c r="CM75" s="109">
        <v>0.05</v>
      </c>
      <c r="CN75" s="109">
        <v>0.05</v>
      </c>
      <c r="CO75" s="109">
        <v>0.03</v>
      </c>
      <c r="CP75" s="109">
        <v>0.03</v>
      </c>
      <c r="CQ75" s="109">
        <v>4.0999999999999995E-2</v>
      </c>
      <c r="CR75" s="109">
        <v>0.05</v>
      </c>
      <c r="CS75" s="109">
        <v>0.05</v>
      </c>
      <c r="CT75" s="109">
        <v>0.05</v>
      </c>
      <c r="CU75" s="109">
        <v>0.05</v>
      </c>
      <c r="CV75" s="109">
        <v>0.05</v>
      </c>
      <c r="CW75" s="109">
        <v>0.05</v>
      </c>
      <c r="CX75" s="109">
        <v>0.05</v>
      </c>
      <c r="CY75" s="109">
        <v>0.05</v>
      </c>
      <c r="CZ75" s="109">
        <v>0.05</v>
      </c>
      <c r="DA75" s="109">
        <v>0.05</v>
      </c>
      <c r="DB75" s="109">
        <v>0.05</v>
      </c>
      <c r="DC75" s="109">
        <v>0.05</v>
      </c>
      <c r="DD75" s="109">
        <v>0.05</v>
      </c>
      <c r="DE75" s="109">
        <v>0.05</v>
      </c>
      <c r="DF75" s="109">
        <v>3.9E-2</v>
      </c>
      <c r="DG75" s="109">
        <v>0.03</v>
      </c>
      <c r="DH75" s="109">
        <v>0.05</v>
      </c>
      <c r="DI75" s="109">
        <v>0.03</v>
      </c>
      <c r="DJ75" s="109">
        <v>0.05</v>
      </c>
      <c r="DK75" s="109">
        <v>0.05</v>
      </c>
      <c r="DL75" s="109">
        <v>0.05</v>
      </c>
      <c r="DM75" s="109">
        <v>0.05</v>
      </c>
      <c r="DN75" s="109">
        <v>0.05</v>
      </c>
      <c r="DO75" s="109">
        <v>0.05</v>
      </c>
      <c r="DP75" s="109">
        <v>0.05</v>
      </c>
      <c r="DQ75" s="109">
        <v>3.5000000000000003E-2</v>
      </c>
      <c r="DR75" s="109">
        <v>0.05</v>
      </c>
      <c r="DS75" s="109">
        <v>0.05</v>
      </c>
      <c r="DT75" s="109">
        <v>0.05</v>
      </c>
      <c r="DU75" s="109">
        <v>0.05</v>
      </c>
      <c r="DV75" s="109">
        <v>0.05</v>
      </c>
      <c r="DW75" s="109">
        <v>0.05</v>
      </c>
      <c r="DX75" s="109">
        <v>0.05</v>
      </c>
    </row>
    <row r="76" spans="1:128" s="109" customFormat="1">
      <c r="A76" s="127" t="s">
        <v>82</v>
      </c>
      <c r="B76" s="109">
        <v>4.7E-2</v>
      </c>
      <c r="C76" s="109">
        <v>0.05</v>
      </c>
      <c r="D76" s="109">
        <v>0.05</v>
      </c>
      <c r="E76" s="109">
        <v>0.05</v>
      </c>
      <c r="F76" s="109">
        <v>0.05</v>
      </c>
      <c r="G76" s="109">
        <v>0.05</v>
      </c>
      <c r="H76" s="109">
        <v>0.05</v>
      </c>
      <c r="I76" s="109">
        <v>0.05</v>
      </c>
      <c r="J76" s="109">
        <v>0.05</v>
      </c>
      <c r="K76" s="109">
        <v>0.05</v>
      </c>
      <c r="L76" s="109">
        <v>0.05</v>
      </c>
      <c r="M76" s="109">
        <v>0.03</v>
      </c>
      <c r="N76" s="109">
        <v>0.03</v>
      </c>
      <c r="O76" s="109">
        <v>0.03</v>
      </c>
      <c r="P76" s="109">
        <v>0.03</v>
      </c>
      <c r="Q76" s="109">
        <v>0.03</v>
      </c>
      <c r="R76" s="109">
        <v>0.05</v>
      </c>
      <c r="S76" s="109">
        <v>0.05</v>
      </c>
      <c r="T76" s="109">
        <v>0.05</v>
      </c>
      <c r="U76" s="109">
        <v>0.05</v>
      </c>
      <c r="V76" s="109">
        <v>4.0999999999999995E-2</v>
      </c>
      <c r="W76" s="109">
        <v>0.05</v>
      </c>
      <c r="X76" s="109">
        <v>0.05</v>
      </c>
      <c r="Y76" s="109">
        <v>0.05</v>
      </c>
      <c r="Z76" s="109">
        <v>0.03</v>
      </c>
      <c r="AA76" s="109">
        <v>0.03</v>
      </c>
      <c r="AB76" s="109">
        <v>0.05</v>
      </c>
      <c r="AC76" s="109">
        <v>0.05</v>
      </c>
      <c r="AD76" s="109">
        <v>0.05</v>
      </c>
      <c r="AE76" s="109">
        <v>0.05</v>
      </c>
      <c r="AF76" s="109">
        <v>0.05</v>
      </c>
      <c r="AG76" s="109">
        <v>0.05</v>
      </c>
      <c r="AH76" s="109">
        <v>0.05</v>
      </c>
      <c r="AI76" s="109">
        <v>0.05</v>
      </c>
      <c r="AJ76" s="109">
        <v>0.05</v>
      </c>
      <c r="AK76" s="109">
        <v>0.05</v>
      </c>
      <c r="AL76" s="109">
        <v>0.05</v>
      </c>
      <c r="AM76" s="109">
        <v>0.05</v>
      </c>
      <c r="AN76" s="109">
        <v>3.5000000000000003E-2</v>
      </c>
      <c r="AO76" s="109">
        <v>0.05</v>
      </c>
      <c r="AP76" s="109">
        <v>0.05</v>
      </c>
      <c r="AQ76" s="109">
        <v>0.05</v>
      </c>
      <c r="AR76" s="109">
        <v>0.05</v>
      </c>
      <c r="AS76" s="109">
        <v>0.05</v>
      </c>
      <c r="AT76" s="109">
        <v>0.05</v>
      </c>
      <c r="AU76" s="109">
        <v>0.05</v>
      </c>
      <c r="AV76" s="109">
        <v>0.05</v>
      </c>
      <c r="AW76" s="109">
        <v>0.05</v>
      </c>
      <c r="AX76" s="109">
        <v>0.05</v>
      </c>
      <c r="AY76" s="109">
        <v>0.05</v>
      </c>
      <c r="AZ76" s="109">
        <v>0.05</v>
      </c>
      <c r="BA76" s="109">
        <v>0.05</v>
      </c>
      <c r="BB76" s="109">
        <v>0.05</v>
      </c>
      <c r="BC76" s="109">
        <v>0.05</v>
      </c>
      <c r="BD76" s="109">
        <v>0.05</v>
      </c>
      <c r="BE76" s="109">
        <v>0.05</v>
      </c>
      <c r="BF76" s="109">
        <v>0.03</v>
      </c>
      <c r="BG76" s="109">
        <v>0.05</v>
      </c>
      <c r="BH76" s="109">
        <v>0.03</v>
      </c>
      <c r="BI76" s="109">
        <v>0.05</v>
      </c>
      <c r="BJ76" s="109">
        <v>0.05</v>
      </c>
      <c r="BK76" s="109">
        <v>4.4999999999999998E-2</v>
      </c>
      <c r="BL76" s="109">
        <v>0.05</v>
      </c>
      <c r="BM76" s="109">
        <v>0.05</v>
      </c>
      <c r="BN76" s="109">
        <v>4.2999999999999997E-2</v>
      </c>
      <c r="BO76" s="109">
        <v>4.4000000000000004E-2</v>
      </c>
      <c r="BP76" s="109">
        <v>0.03</v>
      </c>
      <c r="BQ76" s="109">
        <v>0.05</v>
      </c>
      <c r="BR76" s="109">
        <v>0.03</v>
      </c>
      <c r="BS76" s="109">
        <v>0.03</v>
      </c>
      <c r="BT76" s="109">
        <v>0.03</v>
      </c>
      <c r="BU76" s="109">
        <v>0.03</v>
      </c>
      <c r="BV76" s="109">
        <v>0.03</v>
      </c>
      <c r="BW76" s="109">
        <v>0.03</v>
      </c>
      <c r="BX76" s="109">
        <v>0.03</v>
      </c>
      <c r="BY76" s="109">
        <v>0.03</v>
      </c>
      <c r="BZ76" s="109">
        <v>0.03</v>
      </c>
      <c r="CA76" s="109">
        <v>0.03</v>
      </c>
      <c r="CB76" s="109">
        <v>0.03</v>
      </c>
      <c r="CC76" s="109">
        <v>0.03</v>
      </c>
      <c r="CD76" s="109">
        <v>0.03</v>
      </c>
      <c r="CE76" s="109">
        <v>0.03</v>
      </c>
      <c r="CF76" s="109">
        <v>0.03</v>
      </c>
      <c r="CG76" s="109">
        <v>0.03</v>
      </c>
      <c r="CH76" s="109">
        <v>0.03</v>
      </c>
      <c r="CI76" s="109">
        <v>0.03</v>
      </c>
      <c r="CJ76" s="109">
        <v>0.03</v>
      </c>
      <c r="CK76" s="109">
        <v>0.03</v>
      </c>
      <c r="CL76" s="109">
        <v>4.2000000000000003E-2</v>
      </c>
      <c r="CM76" s="109">
        <v>0.03</v>
      </c>
      <c r="CN76" s="109">
        <v>0.03</v>
      </c>
      <c r="CO76" s="109">
        <v>0.03</v>
      </c>
      <c r="CP76" s="109">
        <v>3.2000000000000001E-2</v>
      </c>
      <c r="CQ76" s="109">
        <v>0.03</v>
      </c>
      <c r="CR76" s="109">
        <v>0.05</v>
      </c>
      <c r="CS76" s="109">
        <v>0.05</v>
      </c>
      <c r="CT76" s="109">
        <v>0.05</v>
      </c>
      <c r="CU76" s="109">
        <v>0.05</v>
      </c>
      <c r="CV76" s="109">
        <v>0.05</v>
      </c>
      <c r="CW76" s="109">
        <v>0.05</v>
      </c>
      <c r="CX76" s="109">
        <v>0.05</v>
      </c>
      <c r="CY76" s="109">
        <v>0.05</v>
      </c>
      <c r="CZ76" s="109">
        <v>0.05</v>
      </c>
      <c r="DA76" s="109">
        <v>0.05</v>
      </c>
      <c r="DB76" s="109">
        <v>0.05</v>
      </c>
      <c r="DC76" s="109">
        <v>0.05</v>
      </c>
      <c r="DD76" s="109">
        <v>0.05</v>
      </c>
      <c r="DE76" s="109">
        <v>0.05</v>
      </c>
      <c r="DF76" s="109">
        <v>0.05</v>
      </c>
      <c r="DG76" s="109">
        <v>0.05</v>
      </c>
      <c r="DH76" s="109">
        <v>0.05</v>
      </c>
      <c r="DI76" s="109">
        <v>0.05</v>
      </c>
      <c r="DJ76" s="109">
        <v>0.05</v>
      </c>
      <c r="DK76" s="109">
        <v>0.05</v>
      </c>
      <c r="DL76" s="109">
        <v>0.05</v>
      </c>
      <c r="DM76" s="109">
        <v>0.05</v>
      </c>
      <c r="DN76" s="109">
        <v>0.05</v>
      </c>
      <c r="DO76" s="109">
        <v>0.05</v>
      </c>
      <c r="DP76" s="109">
        <v>0.05</v>
      </c>
      <c r="DQ76" s="109">
        <v>0.05</v>
      </c>
      <c r="DR76" s="109">
        <v>4.2999999999999997E-2</v>
      </c>
      <c r="DS76" s="109">
        <v>0.05</v>
      </c>
      <c r="DT76" s="109">
        <v>0.05</v>
      </c>
      <c r="DU76" s="109">
        <v>3.5000000000000003E-2</v>
      </c>
      <c r="DV76" s="109">
        <v>0.05</v>
      </c>
      <c r="DW76" s="109">
        <v>0.05</v>
      </c>
      <c r="DX76" s="109">
        <v>0.05</v>
      </c>
    </row>
    <row r="77" spans="1:128" s="109" customFormat="1">
      <c r="A77" s="127" t="s">
        <v>83</v>
      </c>
      <c r="B77" s="109">
        <v>0.05</v>
      </c>
      <c r="C77" s="109">
        <v>0.05</v>
      </c>
      <c r="D77" s="109">
        <v>0.05</v>
      </c>
      <c r="E77" s="109">
        <v>0.05</v>
      </c>
      <c r="F77" s="109">
        <v>0.05</v>
      </c>
      <c r="G77" s="109">
        <v>0.05</v>
      </c>
      <c r="H77" s="109">
        <v>0.05</v>
      </c>
      <c r="I77" s="109">
        <v>0.05</v>
      </c>
      <c r="J77" s="109">
        <v>0.05</v>
      </c>
      <c r="K77" s="109">
        <v>0.05</v>
      </c>
      <c r="L77" s="109">
        <v>0.05</v>
      </c>
      <c r="M77" s="109">
        <v>0.05</v>
      </c>
      <c r="N77" s="109">
        <v>0.05</v>
      </c>
      <c r="O77" s="109">
        <v>0.05</v>
      </c>
      <c r="P77" s="109">
        <v>0.05</v>
      </c>
      <c r="Q77" s="109">
        <v>0.05</v>
      </c>
      <c r="R77" s="109">
        <v>0.05</v>
      </c>
      <c r="S77" s="109">
        <v>0.05</v>
      </c>
      <c r="T77" s="109">
        <v>0.05</v>
      </c>
      <c r="U77" s="109">
        <v>0.05</v>
      </c>
      <c r="V77" s="109">
        <v>0.05</v>
      </c>
      <c r="W77" s="109">
        <v>0.05</v>
      </c>
      <c r="X77" s="109">
        <v>0.05</v>
      </c>
      <c r="Y77" s="109">
        <v>0.05</v>
      </c>
      <c r="Z77" s="109">
        <v>0.05</v>
      </c>
      <c r="AA77" s="109">
        <v>0.05</v>
      </c>
      <c r="AB77" s="109">
        <v>0.05</v>
      </c>
      <c r="AC77" s="109">
        <v>0.05</v>
      </c>
      <c r="AD77" s="109">
        <v>0.05</v>
      </c>
      <c r="AE77" s="109">
        <v>0.05</v>
      </c>
      <c r="AF77" s="109">
        <v>0.05</v>
      </c>
      <c r="AG77" s="109">
        <v>0.05</v>
      </c>
      <c r="AH77" s="109">
        <v>0.05</v>
      </c>
      <c r="AI77" s="109">
        <v>0.05</v>
      </c>
      <c r="AJ77" s="109">
        <v>0.05</v>
      </c>
      <c r="AK77" s="109">
        <v>0.05</v>
      </c>
      <c r="AL77" s="109">
        <v>0.05</v>
      </c>
      <c r="AM77" s="109">
        <v>0.05</v>
      </c>
      <c r="AN77" s="109">
        <v>0.05</v>
      </c>
      <c r="AO77" s="109">
        <v>0.05</v>
      </c>
      <c r="AP77" s="109">
        <v>0.05</v>
      </c>
      <c r="AQ77" s="109">
        <v>0.05</v>
      </c>
      <c r="AR77" s="109">
        <v>0.05</v>
      </c>
      <c r="AS77" s="109">
        <v>0.05</v>
      </c>
      <c r="AT77" s="109">
        <v>0.05</v>
      </c>
      <c r="AU77" s="109">
        <v>0.05</v>
      </c>
      <c r="AV77" s="109">
        <v>0.05</v>
      </c>
      <c r="AW77" s="109">
        <v>0.05</v>
      </c>
      <c r="AX77" s="109">
        <v>0.05</v>
      </c>
      <c r="AY77" s="109">
        <v>0.05</v>
      </c>
      <c r="AZ77" s="109">
        <v>0.05</v>
      </c>
      <c r="BA77" s="109">
        <v>0.05</v>
      </c>
      <c r="BB77" s="109">
        <v>0.05</v>
      </c>
      <c r="BC77" s="109">
        <v>0.05</v>
      </c>
      <c r="BD77" s="109">
        <v>0.05</v>
      </c>
      <c r="BE77" s="109">
        <v>0.05</v>
      </c>
      <c r="BF77" s="109">
        <v>0.05</v>
      </c>
      <c r="BG77" s="109">
        <v>0.05</v>
      </c>
      <c r="BH77" s="109">
        <v>0.05</v>
      </c>
      <c r="BI77" s="109">
        <v>0.05</v>
      </c>
      <c r="BJ77" s="109">
        <v>0.05</v>
      </c>
      <c r="BK77" s="109">
        <v>0.05</v>
      </c>
      <c r="BL77" s="109">
        <v>0.05</v>
      </c>
      <c r="BM77" s="109">
        <v>0.05</v>
      </c>
      <c r="BN77" s="109">
        <v>0.05</v>
      </c>
      <c r="BO77" s="109">
        <v>0.05</v>
      </c>
      <c r="BP77" s="109">
        <v>0.05</v>
      </c>
      <c r="BQ77" s="109">
        <v>0.05</v>
      </c>
      <c r="BR77" s="109">
        <v>0.05</v>
      </c>
      <c r="BS77" s="109">
        <v>0.05</v>
      </c>
      <c r="BT77" s="109">
        <v>0.05</v>
      </c>
      <c r="BU77" s="109">
        <v>0.05</v>
      </c>
      <c r="BV77" s="109">
        <v>0.05</v>
      </c>
      <c r="BW77" s="109">
        <v>0.05</v>
      </c>
      <c r="BX77" s="109">
        <v>0.05</v>
      </c>
      <c r="BY77" s="109">
        <v>0.05</v>
      </c>
      <c r="BZ77" s="109">
        <v>0.05</v>
      </c>
      <c r="CA77" s="109">
        <v>0.05</v>
      </c>
      <c r="CB77" s="109">
        <v>0.05</v>
      </c>
      <c r="CC77" s="109">
        <v>0.05</v>
      </c>
      <c r="CD77" s="109">
        <v>0.05</v>
      </c>
      <c r="CE77" s="109">
        <v>0.03</v>
      </c>
      <c r="CF77" s="109">
        <v>0.03</v>
      </c>
      <c r="CG77" s="109">
        <v>0.05</v>
      </c>
      <c r="CH77" s="109">
        <v>0.03</v>
      </c>
      <c r="CI77" s="109">
        <v>0.03</v>
      </c>
      <c r="CJ77" s="109">
        <v>0.03</v>
      </c>
      <c r="CK77" s="109">
        <v>0.05</v>
      </c>
      <c r="CL77" s="109">
        <v>0.05</v>
      </c>
      <c r="CM77" s="109">
        <v>0.05</v>
      </c>
      <c r="CN77" s="109">
        <v>0.05</v>
      </c>
      <c r="CO77" s="109">
        <v>0.03</v>
      </c>
      <c r="CP77" s="109">
        <v>0.05</v>
      </c>
      <c r="CQ77" s="109">
        <v>0.05</v>
      </c>
      <c r="CR77" s="109">
        <v>0.05</v>
      </c>
      <c r="CS77" s="109">
        <v>0.05</v>
      </c>
      <c r="CT77" s="109">
        <v>0.05</v>
      </c>
      <c r="CU77" s="109">
        <v>0.05</v>
      </c>
      <c r="CV77" s="109">
        <v>7.0000000000000007E-2</v>
      </c>
      <c r="CW77" s="109">
        <v>0.05</v>
      </c>
      <c r="CX77" s="109">
        <v>7.0000000000000007E-2</v>
      </c>
      <c r="CY77" s="109">
        <v>0.05</v>
      </c>
      <c r="CZ77" s="109">
        <v>0.05</v>
      </c>
      <c r="DA77" s="109">
        <v>7.0000000000000007E-2</v>
      </c>
      <c r="DB77" s="109">
        <v>7.0000000000000007E-2</v>
      </c>
      <c r="DC77" s="109">
        <v>0.05</v>
      </c>
      <c r="DD77" s="109">
        <v>0.05</v>
      </c>
      <c r="DE77" s="109">
        <v>0.05</v>
      </c>
      <c r="DF77" s="109">
        <v>0.05</v>
      </c>
      <c r="DG77" s="109">
        <v>7.0000000000000007E-2</v>
      </c>
      <c r="DH77" s="109">
        <v>7.0000000000000007E-2</v>
      </c>
      <c r="DI77" s="109">
        <v>7.0000000000000007E-2</v>
      </c>
      <c r="DJ77" s="109">
        <v>7.0000000000000007E-2</v>
      </c>
      <c r="DK77" s="109">
        <v>7.0000000000000007E-2</v>
      </c>
      <c r="DL77" s="109">
        <v>7.0000000000000007E-2</v>
      </c>
      <c r="DM77" s="109">
        <v>7.0000000000000007E-2</v>
      </c>
      <c r="DN77" s="109">
        <v>7.0000000000000007E-2</v>
      </c>
      <c r="DO77" s="109">
        <v>0.08</v>
      </c>
      <c r="DP77" s="109">
        <v>7.0000000000000007E-2</v>
      </c>
      <c r="DQ77" s="109">
        <v>7.0000000000000007E-2</v>
      </c>
      <c r="DR77" s="109">
        <v>7.0000000000000007E-2</v>
      </c>
      <c r="DS77" s="109">
        <v>7.0000000000000007E-2</v>
      </c>
      <c r="DT77" s="109">
        <v>0.08</v>
      </c>
      <c r="DU77" s="109">
        <v>0.08</v>
      </c>
      <c r="DV77" s="109">
        <v>0.08</v>
      </c>
      <c r="DW77" s="109">
        <v>0.08</v>
      </c>
      <c r="DX77" s="109">
        <v>0.08</v>
      </c>
    </row>
    <row r="78" spans="1:128" s="108" customFormat="1">
      <c r="A78" s="127" t="s">
        <v>4</v>
      </c>
      <c r="B78" s="109">
        <v>0.02</v>
      </c>
      <c r="C78" s="109">
        <v>0.02</v>
      </c>
      <c r="D78" s="109">
        <v>0.02</v>
      </c>
      <c r="E78" s="109">
        <v>0.02</v>
      </c>
      <c r="F78" s="109">
        <v>0.02</v>
      </c>
      <c r="G78" s="109">
        <v>0.02</v>
      </c>
      <c r="H78" s="109">
        <v>0.02</v>
      </c>
      <c r="I78" s="109">
        <v>0.02</v>
      </c>
      <c r="J78" s="109"/>
      <c r="K78" s="109">
        <v>0.02</v>
      </c>
      <c r="L78" s="109">
        <v>0.02</v>
      </c>
      <c r="M78" s="109">
        <v>0.02</v>
      </c>
      <c r="N78" s="109">
        <v>0.02</v>
      </c>
      <c r="O78" s="109">
        <v>0.02</v>
      </c>
      <c r="P78" s="109">
        <v>0.02</v>
      </c>
      <c r="Q78" s="109">
        <v>0.02</v>
      </c>
      <c r="R78" s="109">
        <v>0.02</v>
      </c>
      <c r="S78" s="109">
        <v>0.02</v>
      </c>
      <c r="T78" s="109">
        <v>0.02</v>
      </c>
      <c r="U78" s="109">
        <v>0.02</v>
      </c>
      <c r="V78" s="109">
        <v>0.02</v>
      </c>
      <c r="W78" s="109">
        <v>0.02</v>
      </c>
      <c r="X78" s="109">
        <v>0.02</v>
      </c>
      <c r="Y78" s="109">
        <v>0.02</v>
      </c>
      <c r="Z78" s="109">
        <v>0.02</v>
      </c>
      <c r="AA78" s="109">
        <v>0.02</v>
      </c>
      <c r="AB78" s="109">
        <v>0.01</v>
      </c>
      <c r="AC78" s="109">
        <v>0.02</v>
      </c>
      <c r="AD78" s="109">
        <v>0.02</v>
      </c>
      <c r="AE78" s="109">
        <v>0.02</v>
      </c>
      <c r="AF78" s="109">
        <v>0.02</v>
      </c>
      <c r="AG78" s="109">
        <v>0.02</v>
      </c>
      <c r="AH78" s="109">
        <v>0.02</v>
      </c>
      <c r="AI78" s="109">
        <v>0.02</v>
      </c>
      <c r="AJ78" s="109">
        <v>0.02</v>
      </c>
      <c r="AK78" s="109">
        <v>0.02</v>
      </c>
      <c r="AL78" s="109">
        <v>0.02</v>
      </c>
      <c r="AM78" s="109">
        <v>0.02</v>
      </c>
      <c r="AN78" s="109">
        <v>0.02</v>
      </c>
      <c r="AO78" s="109">
        <v>0.02</v>
      </c>
      <c r="AP78" s="109">
        <v>0.02</v>
      </c>
      <c r="AQ78" s="109">
        <v>0.02</v>
      </c>
      <c r="AR78" s="109">
        <v>0.01</v>
      </c>
      <c r="AS78" s="109">
        <v>0.02</v>
      </c>
      <c r="AT78" s="109">
        <v>0.02</v>
      </c>
      <c r="AU78" s="109">
        <v>0.02</v>
      </c>
      <c r="AV78" s="109">
        <v>0.02</v>
      </c>
      <c r="AW78" s="109">
        <v>0.02</v>
      </c>
      <c r="AX78" s="109">
        <v>0.02</v>
      </c>
      <c r="AY78" s="109">
        <v>0.02</v>
      </c>
      <c r="AZ78" s="109">
        <v>0.02</v>
      </c>
      <c r="BA78" s="109">
        <v>0.02</v>
      </c>
      <c r="BB78" s="109">
        <v>0.02</v>
      </c>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t="s">
        <v>92</v>
      </c>
      <c r="DF78" s="109" t="s">
        <v>92</v>
      </c>
      <c r="DG78" s="109"/>
      <c r="DH78" s="109"/>
      <c r="DI78" s="109"/>
      <c r="DJ78" s="109"/>
      <c r="DK78" s="109"/>
      <c r="DL78" s="109"/>
      <c r="DM78" s="109"/>
      <c r="DN78" s="109"/>
      <c r="DO78" s="109"/>
      <c r="DP78" s="109"/>
      <c r="DQ78" s="109"/>
      <c r="DR78" s="109"/>
      <c r="DS78" s="109"/>
      <c r="DT78" s="109"/>
      <c r="DU78" s="109"/>
      <c r="DV78" s="109"/>
      <c r="DW78" s="109"/>
      <c r="DX78" s="109"/>
    </row>
    <row r="79" spans="1:128" s="108" customFormat="1">
      <c r="A79" s="127" t="s">
        <v>84</v>
      </c>
      <c r="B79" s="109">
        <v>7.4999999999999997E-2</v>
      </c>
      <c r="C79" s="109">
        <v>0.1</v>
      </c>
      <c r="D79" s="109">
        <v>0.1</v>
      </c>
      <c r="E79" s="109">
        <v>0.1</v>
      </c>
      <c r="F79" s="109">
        <v>0.1</v>
      </c>
      <c r="G79" s="109">
        <v>0.1</v>
      </c>
      <c r="H79" s="109">
        <v>0.125</v>
      </c>
      <c r="I79" s="109">
        <v>0.15</v>
      </c>
      <c r="J79" s="109">
        <v>0.15</v>
      </c>
      <c r="K79" s="109">
        <v>0.15</v>
      </c>
      <c r="L79" s="109">
        <v>0.15</v>
      </c>
      <c r="M79" s="109">
        <v>0.15</v>
      </c>
      <c r="N79" s="109">
        <v>0.125</v>
      </c>
      <c r="O79" s="109">
        <v>0.125</v>
      </c>
      <c r="P79" s="109">
        <v>0.15</v>
      </c>
      <c r="Q79" s="109">
        <v>0.1</v>
      </c>
      <c r="R79" s="109">
        <v>0.125</v>
      </c>
      <c r="S79" s="109">
        <v>0.1</v>
      </c>
      <c r="T79" s="109">
        <v>0.1</v>
      </c>
      <c r="U79" s="109">
        <v>0.1</v>
      </c>
      <c r="V79" s="109">
        <v>0.1</v>
      </c>
      <c r="W79" s="109">
        <v>0.125</v>
      </c>
      <c r="X79" s="109">
        <v>0.1</v>
      </c>
      <c r="Y79" s="109">
        <v>0.15</v>
      </c>
      <c r="Z79" s="109">
        <v>0.15</v>
      </c>
      <c r="AA79" s="109">
        <v>0.15</v>
      </c>
      <c r="AB79" s="109">
        <v>0.15</v>
      </c>
      <c r="AC79" s="109">
        <v>0.125</v>
      </c>
      <c r="AD79" s="109">
        <v>0.15</v>
      </c>
      <c r="AE79" s="109">
        <v>0.15</v>
      </c>
      <c r="AF79" s="109">
        <v>0.15</v>
      </c>
      <c r="AG79" s="109">
        <v>0.15</v>
      </c>
      <c r="AH79" s="109">
        <v>0.15</v>
      </c>
      <c r="AI79" s="109">
        <v>0.15</v>
      </c>
      <c r="AJ79" s="109">
        <v>0.15</v>
      </c>
      <c r="AK79" s="109">
        <v>0.15</v>
      </c>
      <c r="AL79" s="109">
        <v>0.15</v>
      </c>
      <c r="AM79" s="109">
        <v>0.15</v>
      </c>
      <c r="AN79" s="109">
        <v>0.15</v>
      </c>
      <c r="AO79" s="109">
        <v>0.15</v>
      </c>
      <c r="AP79" s="109">
        <v>0.15</v>
      </c>
      <c r="AQ79" s="109">
        <v>0.15</v>
      </c>
      <c r="AR79" s="109">
        <v>0.15</v>
      </c>
      <c r="AS79" s="109">
        <v>0.14000000000000001</v>
      </c>
      <c r="AT79" s="109">
        <v>0.14000000000000001</v>
      </c>
      <c r="AU79" s="109">
        <v>0.14000000000000001</v>
      </c>
      <c r="AV79" s="109">
        <v>0.129</v>
      </c>
      <c r="AW79" s="109">
        <v>0.114</v>
      </c>
      <c r="AX79" s="109">
        <v>0.113</v>
      </c>
      <c r="AY79" s="109">
        <v>0.114</v>
      </c>
      <c r="AZ79" s="109">
        <v>0.113</v>
      </c>
      <c r="BA79" s="109">
        <v>0.11199999999999999</v>
      </c>
      <c r="BB79" s="109">
        <v>0.11199999999999999</v>
      </c>
      <c r="BC79" s="109">
        <v>0.112</v>
      </c>
      <c r="BD79" s="109">
        <v>0.1</v>
      </c>
      <c r="BE79" s="109">
        <v>0.1</v>
      </c>
      <c r="BF79" s="109">
        <v>0.1</v>
      </c>
      <c r="BG79" s="109">
        <v>0.1</v>
      </c>
      <c r="BH79" s="109">
        <v>0.1</v>
      </c>
      <c r="BI79" s="109">
        <v>0.1</v>
      </c>
      <c r="BJ79" s="109">
        <v>0.1</v>
      </c>
      <c r="BK79" s="109">
        <v>0.1</v>
      </c>
      <c r="BL79" s="109">
        <v>0.1</v>
      </c>
      <c r="BM79" s="109">
        <v>0.06</v>
      </c>
      <c r="BN79" s="109">
        <v>0.06</v>
      </c>
      <c r="BO79" s="109">
        <v>0.06</v>
      </c>
      <c r="BP79" s="109">
        <v>0.06</v>
      </c>
      <c r="BQ79" s="109">
        <v>0.06</v>
      </c>
      <c r="BR79" s="109">
        <v>0.06</v>
      </c>
      <c r="BS79" s="109">
        <v>4.8000000000000001E-2</v>
      </c>
      <c r="BT79" s="109">
        <v>0.06</v>
      </c>
      <c r="BU79" s="109">
        <v>2.7999999999999997E-2</v>
      </c>
      <c r="BV79" s="109">
        <v>0.06</v>
      </c>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t="s">
        <v>92</v>
      </c>
      <c r="DF79" s="109" t="s">
        <v>92</v>
      </c>
      <c r="DG79" s="109"/>
      <c r="DH79" s="109"/>
      <c r="DI79" s="109"/>
      <c r="DJ79" s="109"/>
      <c r="DK79" s="109"/>
      <c r="DL79" s="109"/>
      <c r="DM79" s="109"/>
      <c r="DN79" s="109"/>
      <c r="DO79" s="109"/>
      <c r="DP79" s="109"/>
      <c r="DQ79" s="109"/>
      <c r="DR79" s="109"/>
      <c r="DS79" s="109"/>
      <c r="DT79" s="109"/>
      <c r="DU79" s="109"/>
      <c r="DV79" s="109"/>
      <c r="DW79" s="109"/>
      <c r="DX79" s="109"/>
    </row>
    <row r="80" spans="1:128" s="109" customFormat="1">
      <c r="A80" s="107"/>
    </row>
    <row r="81" spans="1:128" s="103" customFormat="1">
      <c r="A81" s="115" t="s">
        <v>93</v>
      </c>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c r="AA81" s="116"/>
      <c r="AB81" s="116"/>
      <c r="AC81" s="116"/>
      <c r="AD81" s="116"/>
      <c r="AE81" s="116"/>
      <c r="AF81" s="116"/>
      <c r="AG81" s="116"/>
      <c r="AH81" s="116"/>
      <c r="AI81" s="116"/>
      <c r="AJ81" s="116"/>
      <c r="AK81" s="116"/>
      <c r="AL81" s="116"/>
      <c r="AM81" s="116"/>
      <c r="AN81" s="116"/>
      <c r="AO81" s="116"/>
      <c r="AP81" s="116"/>
      <c r="AQ81" s="116"/>
      <c r="AR81" s="116"/>
      <c r="AS81" s="116"/>
      <c r="AT81" s="116"/>
      <c r="AU81" s="116"/>
      <c r="AV81" s="116"/>
      <c r="AW81" s="116"/>
      <c r="AX81" s="116"/>
      <c r="AY81" s="116"/>
      <c r="AZ81" s="116"/>
      <c r="BA81" s="116"/>
      <c r="BB81" s="116"/>
      <c r="BC81" s="116"/>
      <c r="BD81" s="116"/>
      <c r="BE81" s="116"/>
      <c r="BF81" s="116"/>
      <c r="BG81" s="116"/>
      <c r="BH81" s="116"/>
      <c r="BI81" s="116"/>
      <c r="BJ81" s="116"/>
      <c r="BK81" s="116"/>
      <c r="BL81" s="116"/>
      <c r="BM81" s="116"/>
      <c r="BN81" s="116"/>
      <c r="BO81" s="116"/>
      <c r="BP81" s="116"/>
      <c r="BQ81" s="116"/>
      <c r="BR81" s="116"/>
      <c r="BS81" s="116"/>
      <c r="BT81" s="116"/>
      <c r="BU81" s="116"/>
      <c r="BV81" s="116"/>
      <c r="BW81" s="116"/>
      <c r="BX81" s="116"/>
      <c r="BY81" s="116"/>
      <c r="BZ81" s="116"/>
      <c r="CA81" s="116"/>
      <c r="CB81" s="116"/>
      <c r="CC81" s="116"/>
      <c r="CD81" s="116"/>
      <c r="CE81" s="116"/>
      <c r="CF81" s="116"/>
      <c r="CG81" s="116"/>
      <c r="CH81" s="116"/>
      <c r="CI81" s="116"/>
      <c r="CJ81" s="116"/>
      <c r="CK81" s="116"/>
      <c r="CL81" s="116"/>
      <c r="CM81" s="116"/>
      <c r="CN81" s="116"/>
      <c r="CO81" s="116"/>
      <c r="CP81" s="116"/>
      <c r="CQ81" s="116"/>
      <c r="CR81" s="116"/>
      <c r="CS81" s="116"/>
      <c r="CT81" s="116"/>
      <c r="CU81" s="116"/>
      <c r="CV81" s="116"/>
      <c r="CW81" s="116"/>
      <c r="CX81" s="116"/>
      <c r="CY81" s="116"/>
      <c r="CZ81" s="116"/>
      <c r="DA81" s="116"/>
      <c r="DB81" s="116"/>
      <c r="DC81" s="116"/>
      <c r="DD81" s="116"/>
      <c r="DE81" s="116"/>
      <c r="DF81" s="116"/>
      <c r="DG81" s="116"/>
      <c r="DH81" s="116"/>
      <c r="DI81" s="116"/>
      <c r="DJ81" s="116"/>
      <c r="DK81" s="116"/>
      <c r="DL81" s="116"/>
      <c r="DM81" s="116"/>
      <c r="DN81" s="116"/>
      <c r="DO81" s="116"/>
      <c r="DP81" s="116"/>
      <c r="DQ81" s="116"/>
      <c r="DR81" s="116"/>
      <c r="DS81" s="116"/>
      <c r="DT81" s="116"/>
      <c r="DU81" s="116"/>
      <c r="DV81" s="116"/>
      <c r="DW81" s="116"/>
      <c r="DX81" s="116"/>
    </row>
    <row r="82" spans="1:128" s="110" customFormat="1">
      <c r="A82" s="107" t="s">
        <v>94</v>
      </c>
      <c r="B82" s="137">
        <v>6359</v>
      </c>
      <c r="C82" s="137">
        <v>6478</v>
      </c>
      <c r="D82" s="137">
        <v>6603</v>
      </c>
      <c r="E82" s="137">
        <v>6254</v>
      </c>
      <c r="F82" s="137">
        <v>6320</v>
      </c>
      <c r="G82" s="137">
        <v>6483</v>
      </c>
      <c r="H82" s="137">
        <v>6200</v>
      </c>
      <c r="I82" s="137">
        <v>6295</v>
      </c>
      <c r="J82" s="137">
        <v>6489</v>
      </c>
      <c r="K82" s="137">
        <v>6390</v>
      </c>
      <c r="L82" s="137">
        <v>6579</v>
      </c>
      <c r="M82" s="137">
        <v>6759</v>
      </c>
      <c r="N82" s="137">
        <v>6447</v>
      </c>
      <c r="O82" s="137">
        <v>6773</v>
      </c>
      <c r="P82" s="137">
        <v>6967</v>
      </c>
      <c r="Q82" s="137">
        <v>6859</v>
      </c>
      <c r="R82" s="137">
        <v>6895</v>
      </c>
      <c r="S82" s="137">
        <v>7104</v>
      </c>
      <c r="T82" s="137">
        <v>7027</v>
      </c>
      <c r="U82" s="137">
        <v>7250</v>
      </c>
      <c r="V82" s="137">
        <v>8033</v>
      </c>
      <c r="W82" s="137">
        <v>7832</v>
      </c>
      <c r="X82" s="137">
        <v>8358</v>
      </c>
      <c r="Y82" s="137">
        <v>8564</v>
      </c>
      <c r="Z82" s="137">
        <v>8366</v>
      </c>
      <c r="AA82" s="137">
        <v>8199</v>
      </c>
      <c r="AB82" s="137">
        <v>8340</v>
      </c>
      <c r="AC82" s="137">
        <v>8180</v>
      </c>
      <c r="AD82" s="137">
        <v>8420</v>
      </c>
      <c r="AE82" s="137">
        <v>8171</v>
      </c>
      <c r="AF82" s="137">
        <v>7903</v>
      </c>
      <c r="AG82" s="137">
        <v>8025</v>
      </c>
      <c r="AH82" s="137">
        <v>7615</v>
      </c>
      <c r="AI82" s="137">
        <v>7792</v>
      </c>
      <c r="AJ82" s="137">
        <v>7793</v>
      </c>
      <c r="AK82" s="137">
        <v>7619</v>
      </c>
      <c r="AL82" s="137">
        <v>7843</v>
      </c>
      <c r="AM82" s="137">
        <v>7761</v>
      </c>
      <c r="AN82" s="137">
        <v>7749</v>
      </c>
      <c r="AO82" s="137">
        <v>7782</v>
      </c>
      <c r="AP82" s="137">
        <v>7616</v>
      </c>
      <c r="AQ82" s="137">
        <v>7873</v>
      </c>
      <c r="AR82" s="137">
        <v>7574</v>
      </c>
      <c r="AS82" s="137">
        <v>7678</v>
      </c>
      <c r="AT82" s="137">
        <v>7621</v>
      </c>
      <c r="AU82" s="137">
        <v>7584</v>
      </c>
      <c r="AV82" s="137">
        <v>7611</v>
      </c>
      <c r="AW82" s="137">
        <v>7840</v>
      </c>
      <c r="AX82" s="137">
        <v>7664</v>
      </c>
      <c r="AY82" s="137">
        <v>7700</v>
      </c>
      <c r="AZ82" s="137">
        <v>7859</v>
      </c>
      <c r="BA82" s="137">
        <v>7574</v>
      </c>
      <c r="BB82" s="137">
        <v>7750</v>
      </c>
      <c r="BC82" s="137">
        <v>7588</v>
      </c>
      <c r="BD82" s="137">
        <v>7428</v>
      </c>
      <c r="BE82" s="137">
        <v>7511</v>
      </c>
      <c r="BF82" s="137">
        <v>7418</v>
      </c>
      <c r="BG82" s="137">
        <v>7366</v>
      </c>
      <c r="BH82" s="137">
        <v>7269</v>
      </c>
      <c r="BI82" s="137">
        <v>7293</v>
      </c>
      <c r="BJ82" s="137">
        <v>7142</v>
      </c>
      <c r="BK82" s="137">
        <v>7241</v>
      </c>
      <c r="BL82" s="137">
        <v>7485</v>
      </c>
      <c r="BM82" s="137">
        <v>7267</v>
      </c>
      <c r="BN82" s="137">
        <v>7356</v>
      </c>
      <c r="BO82" s="137">
        <v>7466</v>
      </c>
      <c r="BP82" s="137">
        <v>7340</v>
      </c>
      <c r="BQ82" s="137">
        <v>7459</v>
      </c>
      <c r="BR82" s="137">
        <v>7514</v>
      </c>
      <c r="BS82" s="137">
        <v>7706</v>
      </c>
      <c r="BT82" s="137">
        <v>7888</v>
      </c>
      <c r="BU82" s="137">
        <v>7903</v>
      </c>
      <c r="BV82" s="137">
        <v>7864</v>
      </c>
      <c r="BW82" s="137">
        <v>8196</v>
      </c>
      <c r="BX82" s="137">
        <v>8179</v>
      </c>
      <c r="BY82" s="137">
        <v>8126</v>
      </c>
      <c r="BZ82" s="137">
        <v>8054</v>
      </c>
      <c r="CA82" s="137">
        <v>8174</v>
      </c>
      <c r="CB82" s="137">
        <v>7845</v>
      </c>
      <c r="CC82" s="137">
        <v>8048</v>
      </c>
      <c r="CD82" s="137">
        <v>8106</v>
      </c>
      <c r="CE82" s="137">
        <v>7986</v>
      </c>
      <c r="CF82" s="137">
        <v>8034</v>
      </c>
      <c r="CG82" s="137">
        <v>8069</v>
      </c>
      <c r="CH82" s="137">
        <v>8037</v>
      </c>
      <c r="CI82" s="137">
        <v>8251</v>
      </c>
      <c r="CJ82" s="137">
        <v>8065</v>
      </c>
      <c r="CK82" s="137">
        <v>8128</v>
      </c>
      <c r="CL82" s="137">
        <v>8453</v>
      </c>
      <c r="CM82" s="137">
        <v>8473</v>
      </c>
      <c r="CN82" s="137">
        <v>8236</v>
      </c>
      <c r="CO82" s="137">
        <v>8324</v>
      </c>
      <c r="CP82" s="137">
        <v>8578</v>
      </c>
      <c r="CQ82" s="137">
        <v>8574</v>
      </c>
      <c r="CR82" s="137">
        <v>8875</v>
      </c>
      <c r="CS82" s="137">
        <v>8796</v>
      </c>
      <c r="CT82" s="137">
        <v>8765</v>
      </c>
      <c r="CU82" s="137">
        <v>8866</v>
      </c>
      <c r="CV82" s="137">
        <v>8852</v>
      </c>
      <c r="CW82" s="137">
        <v>8901</v>
      </c>
      <c r="CX82" s="137">
        <v>8991</v>
      </c>
      <c r="CY82" s="137">
        <v>9090</v>
      </c>
      <c r="CZ82" s="137">
        <v>9242</v>
      </c>
      <c r="DA82" s="137">
        <v>9041</v>
      </c>
      <c r="DB82" s="137">
        <v>9018</v>
      </c>
      <c r="DC82" s="137">
        <v>8849</v>
      </c>
      <c r="DD82" s="137">
        <v>8876</v>
      </c>
      <c r="DE82" s="137">
        <v>8873</v>
      </c>
      <c r="DF82" s="137">
        <v>8771</v>
      </c>
      <c r="DG82" s="137">
        <v>8940</v>
      </c>
      <c r="DH82" s="137">
        <v>9143</v>
      </c>
      <c r="DI82" s="137">
        <v>7874</v>
      </c>
      <c r="DJ82" s="137">
        <v>7726</v>
      </c>
      <c r="DK82" s="137">
        <v>7454</v>
      </c>
      <c r="DL82" s="137">
        <v>7301</v>
      </c>
      <c r="DM82" s="137">
        <v>7337</v>
      </c>
      <c r="DN82" s="137">
        <v>7456</v>
      </c>
      <c r="DO82" s="137">
        <v>7562</v>
      </c>
      <c r="DP82" s="137">
        <v>7776</v>
      </c>
      <c r="DQ82" s="137">
        <v>7979</v>
      </c>
      <c r="DR82" s="137">
        <v>8145</v>
      </c>
      <c r="DS82" s="137">
        <v>8083</v>
      </c>
      <c r="DT82" s="137">
        <v>8120</v>
      </c>
      <c r="DU82" s="137">
        <v>7856</v>
      </c>
      <c r="DV82" s="137">
        <v>7848</v>
      </c>
      <c r="DW82" s="137">
        <v>7845</v>
      </c>
      <c r="DX82" s="137">
        <v>7821</v>
      </c>
    </row>
    <row r="83" spans="1:128" s="110" customFormat="1">
      <c r="A83" s="130" t="s">
        <v>95</v>
      </c>
      <c r="B83" s="137">
        <v>9151</v>
      </c>
      <c r="C83" s="137">
        <v>9474</v>
      </c>
      <c r="D83" s="137">
        <v>9573</v>
      </c>
      <c r="E83" s="137">
        <v>9118</v>
      </c>
      <c r="F83" s="137">
        <v>9194</v>
      </c>
      <c r="G83" s="137">
        <v>9270</v>
      </c>
      <c r="H83" s="137">
        <v>9029</v>
      </c>
      <c r="I83" s="137">
        <v>9424</v>
      </c>
      <c r="J83" s="137">
        <v>9466</v>
      </c>
      <c r="K83" s="137">
        <v>9585</v>
      </c>
      <c r="L83" s="137">
        <v>9612</v>
      </c>
      <c r="M83" s="137">
        <v>9768</v>
      </c>
      <c r="N83" s="137">
        <v>9457</v>
      </c>
      <c r="O83" s="137">
        <v>9848</v>
      </c>
      <c r="P83" s="137">
        <v>10149</v>
      </c>
      <c r="Q83" s="137">
        <v>10001</v>
      </c>
      <c r="R83" s="137">
        <v>10065</v>
      </c>
      <c r="S83" s="137">
        <v>10282</v>
      </c>
      <c r="T83" s="137">
        <v>10090</v>
      </c>
      <c r="U83" s="137">
        <v>10401</v>
      </c>
      <c r="V83" s="137">
        <v>11309</v>
      </c>
      <c r="W83" s="137">
        <v>11167</v>
      </c>
      <c r="X83" s="137">
        <v>12027</v>
      </c>
      <c r="Y83" s="137">
        <v>12899</v>
      </c>
      <c r="Z83" s="137">
        <v>12971</v>
      </c>
      <c r="AA83" s="137">
        <v>12831</v>
      </c>
      <c r="AB83" s="137">
        <v>12970</v>
      </c>
      <c r="AC83" s="137">
        <v>12905</v>
      </c>
      <c r="AD83" s="137">
        <v>13337</v>
      </c>
      <c r="AE83" s="137">
        <v>13259</v>
      </c>
      <c r="AF83" s="137">
        <v>13248</v>
      </c>
      <c r="AG83" s="137">
        <v>13318</v>
      </c>
      <c r="AH83" s="137">
        <v>13091</v>
      </c>
      <c r="AI83" s="137">
        <v>13408</v>
      </c>
      <c r="AJ83" s="137">
        <v>13196</v>
      </c>
      <c r="AK83" s="137">
        <v>12852</v>
      </c>
      <c r="AL83" s="137">
        <v>13556</v>
      </c>
      <c r="AM83" s="137">
        <v>13240</v>
      </c>
      <c r="AN83" s="137">
        <v>13418</v>
      </c>
      <c r="AO83" s="137">
        <v>13260</v>
      </c>
      <c r="AP83" s="137">
        <v>13421</v>
      </c>
      <c r="AQ83" s="137">
        <v>13150</v>
      </c>
      <c r="AR83" s="137">
        <v>12769</v>
      </c>
      <c r="AS83" s="137">
        <v>13301</v>
      </c>
      <c r="AT83" s="137">
        <v>12284</v>
      </c>
      <c r="AU83" s="137">
        <v>12336</v>
      </c>
      <c r="AV83" s="137">
        <v>13143</v>
      </c>
      <c r="AW83" s="137">
        <v>13323</v>
      </c>
      <c r="AX83" s="137">
        <v>12863</v>
      </c>
      <c r="AY83" s="137">
        <v>12820</v>
      </c>
      <c r="AZ83" s="137">
        <v>13005</v>
      </c>
      <c r="BA83" s="137">
        <v>12498</v>
      </c>
      <c r="BB83" s="137">
        <v>13084</v>
      </c>
      <c r="BC83" s="137">
        <v>13171</v>
      </c>
      <c r="BD83" s="137">
        <v>12951</v>
      </c>
      <c r="BE83" s="137">
        <v>13211</v>
      </c>
      <c r="BF83" s="137">
        <v>13141</v>
      </c>
      <c r="BG83" s="137">
        <v>12605</v>
      </c>
      <c r="BH83" s="137">
        <v>12183</v>
      </c>
      <c r="BI83" s="137">
        <v>12067</v>
      </c>
      <c r="BJ83" s="137">
        <v>11942</v>
      </c>
      <c r="BK83" s="137">
        <v>12353</v>
      </c>
      <c r="BL83" s="137">
        <v>12484</v>
      </c>
      <c r="BM83" s="137">
        <v>11757</v>
      </c>
      <c r="BN83" s="137">
        <v>11988</v>
      </c>
      <c r="BO83" s="137">
        <v>12012</v>
      </c>
      <c r="BP83" s="137">
        <v>11923</v>
      </c>
      <c r="BQ83" s="137">
        <v>12090</v>
      </c>
      <c r="BR83" s="137">
        <v>12597</v>
      </c>
      <c r="BS83" s="137">
        <v>1764.87</v>
      </c>
      <c r="BT83" s="137">
        <v>13207</v>
      </c>
      <c r="BU83" s="137">
        <v>13525</v>
      </c>
      <c r="BV83" s="137">
        <v>13351</v>
      </c>
      <c r="BW83" s="137">
        <v>13978</v>
      </c>
      <c r="BX83" s="137">
        <v>14663</v>
      </c>
      <c r="BY83" s="137">
        <v>14135</v>
      </c>
      <c r="BZ83" s="137">
        <v>14517</v>
      </c>
      <c r="CA83" s="137">
        <v>15024</v>
      </c>
      <c r="CB83" s="137">
        <v>14486</v>
      </c>
      <c r="CC83" s="137">
        <v>15299</v>
      </c>
      <c r="CD83" s="137">
        <v>15217</v>
      </c>
      <c r="CE83" s="137">
        <v>15491</v>
      </c>
      <c r="CF83" s="137">
        <v>15469</v>
      </c>
      <c r="CG83" s="137">
        <v>15537</v>
      </c>
      <c r="CH83" s="137">
        <v>15841</v>
      </c>
      <c r="CI83" s="137">
        <v>15997</v>
      </c>
      <c r="CJ83" s="137">
        <v>15524</v>
      </c>
      <c r="CK83" s="137">
        <v>15574</v>
      </c>
      <c r="CL83" s="137">
        <v>16364</v>
      </c>
      <c r="CM83" s="137">
        <v>15716</v>
      </c>
      <c r="CN83" s="137">
        <v>15856</v>
      </c>
      <c r="CO83" s="137">
        <v>15840</v>
      </c>
      <c r="CP83" s="137">
        <v>16134</v>
      </c>
      <c r="CQ83" s="137">
        <v>16290</v>
      </c>
      <c r="CR83" s="137">
        <v>16661</v>
      </c>
      <c r="CS83" s="137">
        <v>16385</v>
      </c>
      <c r="CT83" s="137">
        <v>16502</v>
      </c>
      <c r="CU83" s="137">
        <v>17102</v>
      </c>
      <c r="CV83" s="137">
        <v>16844</v>
      </c>
      <c r="CW83" s="137">
        <v>17129</v>
      </c>
      <c r="CX83" s="137">
        <v>17225</v>
      </c>
      <c r="CY83" s="137">
        <v>17119</v>
      </c>
      <c r="CZ83" s="137">
        <v>17426</v>
      </c>
      <c r="DA83" s="137">
        <v>17070</v>
      </c>
      <c r="DB83" s="137">
        <v>17485</v>
      </c>
      <c r="DC83" s="137">
        <v>16828</v>
      </c>
      <c r="DD83" s="137">
        <v>16985</v>
      </c>
      <c r="DE83" s="137">
        <v>16795</v>
      </c>
      <c r="DF83" s="137">
        <v>16485</v>
      </c>
      <c r="DG83" s="137">
        <v>17152</v>
      </c>
      <c r="DH83" s="137">
        <v>17733</v>
      </c>
      <c r="DI83" s="137">
        <v>15849</v>
      </c>
      <c r="DJ83" s="137">
        <v>15543</v>
      </c>
      <c r="DK83" s="137">
        <v>14792</v>
      </c>
      <c r="DL83" s="137">
        <v>14713</v>
      </c>
      <c r="DM83" s="137">
        <v>14450</v>
      </c>
      <c r="DN83" s="137">
        <v>14768</v>
      </c>
      <c r="DO83" s="137">
        <v>14567</v>
      </c>
      <c r="DP83" s="137">
        <v>14874</v>
      </c>
      <c r="DQ83" s="137">
        <v>15471</v>
      </c>
      <c r="DR83" s="137">
        <v>16128</v>
      </c>
      <c r="DS83" s="137">
        <v>15944</v>
      </c>
      <c r="DT83" s="137">
        <v>16484</v>
      </c>
      <c r="DU83" s="137">
        <v>15652</v>
      </c>
      <c r="DV83" s="137">
        <v>15896</v>
      </c>
      <c r="DW83" s="137">
        <v>15754</v>
      </c>
      <c r="DX83" s="137">
        <v>15515</v>
      </c>
    </row>
    <row r="85" spans="1:128" s="103" customFormat="1">
      <c r="A85" s="115" t="s">
        <v>96</v>
      </c>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16"/>
      <c r="AB85" s="116"/>
      <c r="AC85" s="116"/>
      <c r="AD85" s="116"/>
      <c r="AE85" s="116"/>
      <c r="AF85" s="116"/>
      <c r="AG85" s="116"/>
      <c r="AH85" s="116"/>
      <c r="AI85" s="116"/>
      <c r="AJ85" s="116"/>
      <c r="AK85" s="116"/>
      <c r="AL85" s="116"/>
      <c r="AM85" s="116"/>
      <c r="AN85" s="116"/>
      <c r="AO85" s="116"/>
      <c r="AP85" s="116"/>
      <c r="AQ85" s="116"/>
      <c r="AR85" s="116"/>
      <c r="AS85" s="116"/>
      <c r="AT85" s="116"/>
      <c r="AU85" s="116"/>
      <c r="AV85" s="116"/>
      <c r="AW85" s="116"/>
      <c r="AX85" s="116"/>
      <c r="AY85" s="116"/>
      <c r="AZ85" s="116"/>
      <c r="BA85" s="116"/>
      <c r="BB85" s="116"/>
      <c r="BC85" s="116"/>
      <c r="BD85" s="116"/>
      <c r="BE85" s="116"/>
      <c r="BF85" s="116"/>
      <c r="BG85" s="116"/>
      <c r="BH85" s="116"/>
      <c r="BI85" s="116"/>
      <c r="BJ85" s="116"/>
      <c r="BK85" s="116"/>
      <c r="BL85" s="116"/>
      <c r="BM85" s="116"/>
      <c r="BN85" s="116"/>
      <c r="BO85" s="116"/>
      <c r="BP85" s="116"/>
      <c r="BQ85" s="116"/>
      <c r="BR85" s="116"/>
      <c r="BS85" s="116"/>
      <c r="BT85" s="116"/>
      <c r="BU85" s="116"/>
      <c r="BV85" s="116"/>
      <c r="BW85" s="116"/>
      <c r="BX85" s="116"/>
      <c r="BY85" s="116"/>
      <c r="BZ85" s="116"/>
      <c r="CA85" s="116"/>
      <c r="CB85" s="116"/>
      <c r="CC85" s="116"/>
      <c r="CD85" s="116"/>
      <c r="CE85" s="116"/>
      <c r="CF85" s="116"/>
      <c r="CG85" s="116"/>
      <c r="CH85" s="116"/>
      <c r="CI85" s="116"/>
      <c r="CJ85" s="116"/>
      <c r="CK85" s="116"/>
      <c r="CL85" s="116"/>
      <c r="CM85" s="116"/>
      <c r="CN85" s="116"/>
      <c r="CO85" s="116"/>
      <c r="CP85" s="116"/>
      <c r="CQ85" s="116"/>
      <c r="CR85" s="116"/>
      <c r="CS85" s="116"/>
      <c r="CT85" s="116"/>
      <c r="CU85" s="116"/>
      <c r="CV85" s="116"/>
      <c r="CW85" s="116"/>
      <c r="CX85" s="116"/>
      <c r="CY85" s="116"/>
      <c r="CZ85" s="116"/>
      <c r="DA85" s="116"/>
      <c r="DB85" s="116"/>
      <c r="DC85" s="116"/>
      <c r="DD85" s="116"/>
      <c r="DE85" s="116"/>
      <c r="DF85" s="116"/>
      <c r="DG85" s="116"/>
      <c r="DH85" s="116"/>
      <c r="DI85" s="116"/>
      <c r="DJ85" s="116"/>
      <c r="DK85" s="116"/>
      <c r="DL85" s="116"/>
      <c r="DM85" s="116"/>
      <c r="DN85" s="116"/>
      <c r="DO85" s="116"/>
      <c r="DP85" s="116"/>
      <c r="DQ85" s="116"/>
      <c r="DR85" s="116"/>
      <c r="DS85" s="116"/>
      <c r="DT85" s="116"/>
      <c r="DU85" s="116"/>
      <c r="DV85" s="116"/>
      <c r="DW85" s="116"/>
      <c r="DX85" s="116"/>
    </row>
    <row r="86" spans="1:128" s="126" customFormat="1">
      <c r="A86" s="128" t="s">
        <v>97</v>
      </c>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5"/>
      <c r="BK86" s="125"/>
      <c r="BL86" s="125"/>
      <c r="BM86" s="125"/>
      <c r="BN86" s="125"/>
      <c r="BO86" s="125"/>
      <c r="BP86" s="125"/>
      <c r="BQ86" s="125"/>
      <c r="BR86" s="125"/>
      <c r="BS86" s="125"/>
      <c r="BT86" s="125"/>
      <c r="BU86" s="125"/>
      <c r="BV86" s="125"/>
      <c r="BW86" s="125"/>
      <c r="BX86" s="125"/>
      <c r="BY86" s="125"/>
      <c r="BZ86" s="125"/>
      <c r="CA86" s="125"/>
      <c r="CB86" s="125"/>
      <c r="CC86" s="125"/>
      <c r="CD86" s="125"/>
      <c r="CE86" s="125"/>
      <c r="CF86" s="125"/>
      <c r="CG86" s="125"/>
      <c r="CH86" s="125"/>
      <c r="CI86" s="125"/>
      <c r="CJ86" s="125"/>
      <c r="CK86" s="125"/>
      <c r="CL86" s="125"/>
      <c r="CM86" s="125"/>
      <c r="CN86" s="125"/>
      <c r="CO86" s="125"/>
      <c r="CP86" s="125"/>
      <c r="CQ86" s="125"/>
      <c r="CR86" s="125"/>
      <c r="CS86" s="125"/>
      <c r="CT86" s="125"/>
      <c r="CU86" s="125"/>
      <c r="CV86" s="125"/>
      <c r="CW86" s="125"/>
      <c r="CX86" s="125"/>
      <c r="CY86" s="125"/>
      <c r="CZ86" s="125"/>
      <c r="DA86" s="125"/>
      <c r="DB86" s="125"/>
      <c r="DC86" s="125"/>
      <c r="DD86" s="125"/>
      <c r="DE86" s="125"/>
      <c r="DF86" s="125"/>
      <c r="DG86" s="125"/>
      <c r="DH86" s="125"/>
      <c r="DI86" s="125"/>
      <c r="DJ86" s="125"/>
      <c r="DK86" s="125"/>
      <c r="DL86" s="125"/>
      <c r="DM86" s="125"/>
      <c r="DN86" s="125"/>
      <c r="DO86" s="125"/>
      <c r="DP86" s="125"/>
      <c r="DQ86" s="125"/>
      <c r="DR86" s="125"/>
      <c r="DS86" s="125"/>
      <c r="DT86" s="125"/>
      <c r="DU86" s="125"/>
      <c r="DV86" s="125"/>
      <c r="DW86" s="125"/>
      <c r="DX86" s="125"/>
    </row>
    <row r="87" spans="1:128" s="112" customFormat="1">
      <c r="A87" s="127" t="s">
        <v>98</v>
      </c>
      <c r="B87" s="13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v>0.3</v>
      </c>
      <c r="AD87" s="133">
        <v>0.6</v>
      </c>
      <c r="AE87" s="133">
        <v>0.05</v>
      </c>
      <c r="AF87" s="133">
        <v>0.95</v>
      </c>
      <c r="AG87" s="133">
        <v>0.95</v>
      </c>
      <c r="AH87" s="133">
        <v>0.66</v>
      </c>
      <c r="AI87" s="133">
        <v>0.9</v>
      </c>
      <c r="AJ87" s="133">
        <v>0.51</v>
      </c>
      <c r="AK87" s="133">
        <v>0.67</v>
      </c>
      <c r="AL87" s="133">
        <v>0.35</v>
      </c>
      <c r="AM87" s="133">
        <v>0.6</v>
      </c>
      <c r="AN87" s="133">
        <v>0.3</v>
      </c>
      <c r="AO87" s="133">
        <v>0.36</v>
      </c>
      <c r="AP87" s="133">
        <v>0.76</v>
      </c>
      <c r="AQ87" s="133">
        <v>0.71399999999999997</v>
      </c>
      <c r="AR87" s="133">
        <v>0.63800000000000001</v>
      </c>
      <c r="AS87" s="133">
        <v>0.44</v>
      </c>
      <c r="AT87" s="133">
        <v>0.49</v>
      </c>
      <c r="AU87" s="133">
        <v>0.93799999999999994</v>
      </c>
      <c r="AV87" s="133">
        <v>0.64</v>
      </c>
      <c r="AW87" s="133">
        <v>0.746</v>
      </c>
      <c r="AX87" s="133">
        <v>0.9</v>
      </c>
      <c r="AY87" s="133">
        <v>0.74399999999999999</v>
      </c>
      <c r="AZ87" s="133">
        <v>0.44</v>
      </c>
      <c r="BA87" s="133">
        <v>0.89</v>
      </c>
      <c r="BB87" s="133">
        <v>0.23</v>
      </c>
      <c r="BC87" s="133">
        <v>0.2</v>
      </c>
      <c r="BD87" s="133">
        <v>0.3</v>
      </c>
      <c r="BE87" s="133">
        <v>0.2</v>
      </c>
      <c r="BF87" s="133">
        <v>0</v>
      </c>
      <c r="BG87" s="133">
        <v>0.5</v>
      </c>
      <c r="BH87" s="133">
        <v>0.2</v>
      </c>
      <c r="BI87" s="133">
        <v>0</v>
      </c>
      <c r="BJ87" s="133">
        <v>0.4</v>
      </c>
      <c r="BK87" s="133">
        <v>0.2</v>
      </c>
      <c r="BL87" s="133">
        <v>0.4</v>
      </c>
      <c r="BM87" s="133">
        <v>0.4</v>
      </c>
      <c r="BN87" s="133">
        <v>0.2</v>
      </c>
      <c r="BO87" s="133">
        <v>0.4</v>
      </c>
      <c r="BP87" s="133">
        <v>0.4</v>
      </c>
      <c r="BQ87" s="133">
        <v>0.25</v>
      </c>
      <c r="BR87" s="133">
        <v>0.2</v>
      </c>
      <c r="BS87" s="133">
        <v>0.4</v>
      </c>
      <c r="BT87" s="133">
        <v>0.15</v>
      </c>
      <c r="BU87" s="133">
        <v>0.5</v>
      </c>
      <c r="BV87" s="133">
        <v>0.2</v>
      </c>
      <c r="BW87" s="133">
        <v>0.2</v>
      </c>
      <c r="BX87" s="133">
        <v>0</v>
      </c>
      <c r="BY87" s="133">
        <v>0</v>
      </c>
      <c r="BZ87" s="133">
        <v>0</v>
      </c>
      <c r="CA87" s="133">
        <v>0</v>
      </c>
      <c r="CB87" s="133">
        <v>0</v>
      </c>
      <c r="CC87" s="133">
        <v>0</v>
      </c>
      <c r="CD87" s="133">
        <v>0</v>
      </c>
      <c r="CE87" s="133">
        <v>0</v>
      </c>
      <c r="CF87" s="133">
        <v>0</v>
      </c>
      <c r="CG87" s="133">
        <v>2.6</v>
      </c>
      <c r="CH87" s="133">
        <v>0</v>
      </c>
      <c r="CI87" s="133">
        <v>0</v>
      </c>
      <c r="CJ87" s="133">
        <v>0</v>
      </c>
      <c r="CK87" s="133">
        <v>0</v>
      </c>
      <c r="CL87" s="133">
        <v>0.2</v>
      </c>
      <c r="CM87" s="133">
        <v>0</v>
      </c>
      <c r="CN87" s="133">
        <v>0.2</v>
      </c>
      <c r="CO87" s="133">
        <v>0</v>
      </c>
      <c r="CP87" s="133">
        <v>0.2</v>
      </c>
      <c r="CQ87" s="133">
        <v>0.2</v>
      </c>
      <c r="CR87" s="133">
        <v>0.2</v>
      </c>
      <c r="CS87" s="133">
        <v>0.2</v>
      </c>
      <c r="CT87" s="133">
        <v>0.2</v>
      </c>
      <c r="CU87" s="133">
        <v>0.2</v>
      </c>
      <c r="CV87" s="133">
        <v>0.2</v>
      </c>
      <c r="CW87" s="133">
        <v>0.2</v>
      </c>
      <c r="CX87" s="133">
        <v>0</v>
      </c>
      <c r="CY87" s="133">
        <v>0</v>
      </c>
      <c r="CZ87" s="133">
        <v>0</v>
      </c>
      <c r="DA87" s="133">
        <v>0</v>
      </c>
      <c r="DB87" s="133">
        <v>0</v>
      </c>
      <c r="DC87" s="133">
        <v>0</v>
      </c>
      <c r="DD87" s="133">
        <v>0</v>
      </c>
      <c r="DE87" s="133">
        <v>0</v>
      </c>
      <c r="DF87" s="133">
        <v>0</v>
      </c>
      <c r="DG87" s="133">
        <v>0</v>
      </c>
      <c r="DH87" s="133">
        <v>0</v>
      </c>
      <c r="DI87" s="133">
        <v>0</v>
      </c>
      <c r="DJ87" s="133">
        <v>0</v>
      </c>
      <c r="DK87" s="133">
        <v>0</v>
      </c>
      <c r="DL87" s="133">
        <v>0</v>
      </c>
      <c r="DM87" s="133">
        <v>0</v>
      </c>
      <c r="DN87" s="133">
        <v>0</v>
      </c>
      <c r="DO87" s="133">
        <v>0</v>
      </c>
      <c r="DP87" s="133">
        <v>0.1</v>
      </c>
      <c r="DQ87" s="133">
        <v>0</v>
      </c>
      <c r="DR87" s="133">
        <v>0</v>
      </c>
      <c r="DS87" s="133">
        <v>0</v>
      </c>
      <c r="DT87" s="133">
        <v>1.4</v>
      </c>
      <c r="DU87" s="133">
        <v>0</v>
      </c>
      <c r="DV87" s="133">
        <v>0.6</v>
      </c>
      <c r="DW87" s="133">
        <v>0</v>
      </c>
      <c r="DX87" s="133">
        <v>0.2</v>
      </c>
    </row>
    <row r="88" spans="1:128" s="112" customFormat="1">
      <c r="A88" s="127" t="s">
        <v>99</v>
      </c>
      <c r="B88" s="13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v>5.5</v>
      </c>
      <c r="AD88" s="133">
        <v>5.9</v>
      </c>
      <c r="AE88" s="133">
        <v>2.4</v>
      </c>
      <c r="AF88" s="133">
        <v>7.8</v>
      </c>
      <c r="AG88" s="133">
        <v>3.9</v>
      </c>
      <c r="AH88" s="133">
        <v>9</v>
      </c>
      <c r="AI88" s="133">
        <v>6.4</v>
      </c>
      <c r="AJ88" s="133">
        <v>10.1</v>
      </c>
      <c r="AK88" s="133">
        <v>4.8</v>
      </c>
      <c r="AL88" s="133">
        <v>7.7</v>
      </c>
      <c r="AM88" s="133">
        <v>7.2</v>
      </c>
      <c r="AN88" s="133">
        <v>6.7</v>
      </c>
      <c r="AO88" s="133">
        <v>1.3</v>
      </c>
      <c r="AP88" s="133">
        <v>1</v>
      </c>
      <c r="AQ88" s="133">
        <v>5</v>
      </c>
      <c r="AR88" s="133">
        <v>5.0999999999999996</v>
      </c>
      <c r="AS88" s="133">
        <v>7.3</v>
      </c>
      <c r="AT88" s="133">
        <v>7.1</v>
      </c>
      <c r="AU88" s="133">
        <v>3.6</v>
      </c>
      <c r="AV88" s="133">
        <v>7</v>
      </c>
      <c r="AW88" s="133">
        <v>5.6</v>
      </c>
      <c r="AX88" s="133">
        <v>6.3</v>
      </c>
      <c r="AY88" s="133">
        <v>4.5</v>
      </c>
      <c r="AZ88" s="133">
        <v>2.2000000000000002</v>
      </c>
      <c r="BA88" s="133">
        <v>3.3</v>
      </c>
      <c r="BB88" s="133">
        <v>1.5</v>
      </c>
      <c r="BC88" s="133">
        <v>2.9</v>
      </c>
      <c r="BD88" s="133">
        <v>2</v>
      </c>
      <c r="BE88" s="133">
        <v>2.9</v>
      </c>
      <c r="BF88" s="133">
        <v>3.9</v>
      </c>
      <c r="BG88" s="133">
        <v>2.8</v>
      </c>
      <c r="BH88" s="133">
        <v>2.2999999999999998</v>
      </c>
      <c r="BI88" s="133">
        <v>2.2000000000000002</v>
      </c>
      <c r="BJ88" s="133">
        <v>2</v>
      </c>
      <c r="BK88" s="133">
        <v>1.3</v>
      </c>
      <c r="BL88" s="133">
        <v>1</v>
      </c>
      <c r="BM88" s="133">
        <v>1.4</v>
      </c>
      <c r="BN88" s="133">
        <v>1</v>
      </c>
      <c r="BO88" s="133">
        <v>1.1000000000000001</v>
      </c>
      <c r="BP88" s="133">
        <v>1.7</v>
      </c>
      <c r="BQ88" s="133">
        <v>1</v>
      </c>
      <c r="BR88" s="133">
        <v>1.5</v>
      </c>
      <c r="BS88" s="133">
        <v>0.9</v>
      </c>
      <c r="BT88" s="133">
        <v>1</v>
      </c>
      <c r="BU88" s="133">
        <v>1.5</v>
      </c>
      <c r="BV88" s="133">
        <v>2.6</v>
      </c>
      <c r="BW88" s="133">
        <v>2.6</v>
      </c>
      <c r="BX88" s="133">
        <v>2.2999999999999998</v>
      </c>
      <c r="BY88" s="133">
        <v>0</v>
      </c>
      <c r="BZ88" s="133">
        <v>1.8</v>
      </c>
      <c r="CA88" s="133">
        <v>0.2</v>
      </c>
      <c r="CB88" s="133">
        <v>1.3</v>
      </c>
      <c r="CC88" s="133">
        <v>1.3</v>
      </c>
      <c r="CD88" s="133">
        <v>1.7</v>
      </c>
      <c r="CE88" s="133">
        <v>0.35</v>
      </c>
      <c r="CF88" s="133">
        <v>0.2</v>
      </c>
      <c r="CG88" s="133">
        <v>0.5</v>
      </c>
      <c r="CH88" s="133">
        <v>0</v>
      </c>
      <c r="CI88" s="133">
        <v>0.1</v>
      </c>
      <c r="CJ88" s="133">
        <v>0.15</v>
      </c>
      <c r="CK88" s="133">
        <v>0.35</v>
      </c>
      <c r="CL88" s="133">
        <v>0.3</v>
      </c>
      <c r="CM88" s="133">
        <v>0.3</v>
      </c>
      <c r="CN88" s="133">
        <v>0.3</v>
      </c>
      <c r="CO88" s="133">
        <v>0</v>
      </c>
      <c r="CP88" s="133">
        <v>0</v>
      </c>
      <c r="CQ88" s="133">
        <v>0</v>
      </c>
      <c r="CR88" s="133">
        <v>0</v>
      </c>
      <c r="CS88" s="133">
        <v>0</v>
      </c>
      <c r="CT88" s="133">
        <v>0</v>
      </c>
      <c r="CU88" s="133">
        <v>0</v>
      </c>
      <c r="CV88" s="133">
        <v>0</v>
      </c>
      <c r="CW88" s="133">
        <v>0.2</v>
      </c>
      <c r="CX88" s="133">
        <v>0</v>
      </c>
      <c r="CY88" s="133">
        <v>0.1</v>
      </c>
      <c r="CZ88" s="133">
        <v>0.2</v>
      </c>
      <c r="DA88" s="133">
        <v>1.4</v>
      </c>
      <c r="DB88" s="133">
        <v>0.3</v>
      </c>
      <c r="DC88" s="133">
        <v>0.2</v>
      </c>
      <c r="DD88" s="133">
        <v>0.2</v>
      </c>
      <c r="DE88" s="133">
        <v>0.2</v>
      </c>
      <c r="DF88" s="133">
        <v>0.2</v>
      </c>
      <c r="DG88" s="133">
        <v>0.2</v>
      </c>
      <c r="DH88" s="133">
        <v>0.3</v>
      </c>
      <c r="DI88" s="133">
        <v>0.2</v>
      </c>
      <c r="DJ88" s="133">
        <v>0.2</v>
      </c>
      <c r="DK88" s="133">
        <v>0.2</v>
      </c>
      <c r="DL88" s="133">
        <v>1.1000000000000001</v>
      </c>
      <c r="DM88" s="133">
        <v>0.2</v>
      </c>
      <c r="DN88" s="133">
        <v>0.2</v>
      </c>
      <c r="DO88" s="133">
        <v>0.2</v>
      </c>
      <c r="DP88" s="133">
        <v>0.2</v>
      </c>
      <c r="DQ88" s="133">
        <v>0.2</v>
      </c>
      <c r="DR88" s="133">
        <v>0.3</v>
      </c>
      <c r="DS88" s="133">
        <v>0.2</v>
      </c>
      <c r="DT88" s="133">
        <v>0.1</v>
      </c>
      <c r="DU88" s="133">
        <v>0.1</v>
      </c>
      <c r="DV88" s="133">
        <v>0.1</v>
      </c>
      <c r="DW88" s="133">
        <v>0</v>
      </c>
      <c r="DX88" s="133">
        <v>0.1</v>
      </c>
    </row>
    <row r="89" spans="1:128" s="112" customFormat="1">
      <c r="A89" s="127" t="s">
        <v>100</v>
      </c>
      <c r="B89" s="13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v>9</v>
      </c>
      <c r="AE89" s="133">
        <v>9</v>
      </c>
      <c r="AF89" s="133">
        <v>4</v>
      </c>
      <c r="AG89" s="133"/>
      <c r="AH89" s="133">
        <v>23.6</v>
      </c>
      <c r="AI89" s="133">
        <v>1.2</v>
      </c>
      <c r="AJ89" s="133"/>
      <c r="AK89" s="133">
        <v>0</v>
      </c>
      <c r="AL89" s="133"/>
      <c r="AM89" s="133"/>
      <c r="AN89" s="133"/>
      <c r="AO89" s="133"/>
      <c r="AP89" s="133">
        <v>1.5</v>
      </c>
      <c r="AQ89" s="133">
        <v>1.2</v>
      </c>
      <c r="AR89" s="133">
        <v>0</v>
      </c>
      <c r="AS89" s="133"/>
      <c r="AT89" s="133"/>
      <c r="AU89" s="133"/>
      <c r="AV89" s="133"/>
      <c r="AW89" s="133">
        <v>0</v>
      </c>
      <c r="AX89" s="133"/>
      <c r="AY89" s="133"/>
      <c r="AZ89" s="133"/>
      <c r="BA89" s="133"/>
      <c r="BB89" s="133"/>
      <c r="BC89" s="133"/>
      <c r="BD89" s="133"/>
      <c r="BE89" s="133">
        <v>0</v>
      </c>
      <c r="BF89" s="133">
        <v>0</v>
      </c>
      <c r="BG89" s="133">
        <v>0</v>
      </c>
      <c r="BH89" s="133">
        <v>0</v>
      </c>
      <c r="BI89" s="133">
        <v>0</v>
      </c>
      <c r="BJ89" s="133">
        <v>0</v>
      </c>
      <c r="BK89" s="133"/>
      <c r="BL89" s="133"/>
      <c r="BM89" s="133">
        <v>0</v>
      </c>
      <c r="BN89" s="133">
        <v>0</v>
      </c>
      <c r="BO89" s="133">
        <v>0</v>
      </c>
      <c r="BP89" s="133">
        <v>0</v>
      </c>
      <c r="BQ89" s="133">
        <v>0</v>
      </c>
      <c r="BR89" s="133">
        <v>0</v>
      </c>
      <c r="BS89" s="133">
        <v>0</v>
      </c>
      <c r="BT89" s="133">
        <v>0</v>
      </c>
      <c r="BU89" s="133">
        <v>0</v>
      </c>
      <c r="BV89" s="133">
        <v>0</v>
      </c>
      <c r="BW89" s="133">
        <v>0</v>
      </c>
      <c r="BX89" s="133">
        <v>0</v>
      </c>
      <c r="BY89" s="133">
        <v>0</v>
      </c>
      <c r="BZ89" s="133">
        <v>0</v>
      </c>
      <c r="CA89" s="133">
        <v>0</v>
      </c>
      <c r="CB89" s="133">
        <v>0</v>
      </c>
      <c r="CC89" s="133">
        <v>0</v>
      </c>
      <c r="CD89" s="133">
        <v>0</v>
      </c>
      <c r="CE89" s="133">
        <v>0</v>
      </c>
      <c r="CF89" s="133">
        <v>0</v>
      </c>
      <c r="CG89" s="133">
        <v>0</v>
      </c>
      <c r="CH89" s="133">
        <v>0</v>
      </c>
      <c r="CI89" s="133">
        <v>0</v>
      </c>
      <c r="CJ89" s="133">
        <v>0</v>
      </c>
      <c r="CK89" s="133">
        <v>0</v>
      </c>
      <c r="CL89" s="133">
        <v>0</v>
      </c>
      <c r="CM89" s="133">
        <v>0</v>
      </c>
      <c r="CN89" s="133">
        <v>0</v>
      </c>
      <c r="CO89" s="133">
        <v>0</v>
      </c>
      <c r="CP89" s="133">
        <v>0</v>
      </c>
      <c r="CQ89" s="133">
        <v>0</v>
      </c>
      <c r="CR89" s="133">
        <v>0</v>
      </c>
      <c r="CS89" s="133">
        <v>0</v>
      </c>
      <c r="CT89" s="133">
        <v>0</v>
      </c>
      <c r="CU89" s="133">
        <v>0</v>
      </c>
      <c r="CV89" s="133">
        <v>0</v>
      </c>
      <c r="CW89" s="133">
        <v>0</v>
      </c>
      <c r="CX89" s="133">
        <v>0</v>
      </c>
      <c r="CY89" s="133">
        <v>0</v>
      </c>
      <c r="CZ89" s="133">
        <v>0</v>
      </c>
      <c r="DA89" s="133">
        <v>0</v>
      </c>
      <c r="DB89" s="133">
        <v>0</v>
      </c>
      <c r="DC89" s="133">
        <v>0</v>
      </c>
      <c r="DD89" s="133">
        <v>0</v>
      </c>
      <c r="DE89" s="133">
        <v>0</v>
      </c>
      <c r="DF89" s="133">
        <v>0</v>
      </c>
      <c r="DG89" s="133">
        <v>0</v>
      </c>
      <c r="DH89" s="133">
        <v>0</v>
      </c>
      <c r="DI89" s="133">
        <v>0</v>
      </c>
      <c r="DJ89" s="133">
        <v>0</v>
      </c>
      <c r="DK89" s="133">
        <v>0</v>
      </c>
      <c r="DL89" s="133">
        <v>0</v>
      </c>
      <c r="DM89" s="133">
        <v>0</v>
      </c>
      <c r="DN89" s="133">
        <v>0</v>
      </c>
      <c r="DO89" s="133">
        <v>0</v>
      </c>
      <c r="DP89" s="133">
        <v>0</v>
      </c>
      <c r="DQ89" s="133">
        <v>0</v>
      </c>
      <c r="DR89" s="133">
        <v>0</v>
      </c>
      <c r="DS89" s="133">
        <v>0</v>
      </c>
      <c r="DT89" s="133">
        <v>0</v>
      </c>
      <c r="DU89" s="133">
        <v>0</v>
      </c>
      <c r="DV89" s="133">
        <v>0</v>
      </c>
      <c r="DW89" s="133">
        <v>0</v>
      </c>
      <c r="DX89" s="133">
        <v>0</v>
      </c>
    </row>
    <row r="90" spans="1:128" s="112" customFormat="1">
      <c r="A90" s="127" t="s">
        <v>101</v>
      </c>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v>114.6</v>
      </c>
      <c r="AD90" s="133">
        <v>114.6</v>
      </c>
      <c r="AE90" s="133">
        <v>172.7</v>
      </c>
      <c r="AF90" s="133">
        <v>133.1</v>
      </c>
      <c r="AG90" s="133">
        <v>145.9</v>
      </c>
      <c r="AH90" s="133">
        <v>162.4</v>
      </c>
      <c r="AI90" s="133">
        <v>149.1</v>
      </c>
      <c r="AJ90" s="133">
        <v>129.30000000000001</v>
      </c>
      <c r="AK90" s="133">
        <v>163.1</v>
      </c>
      <c r="AL90" s="133">
        <v>121.7</v>
      </c>
      <c r="AM90" s="133">
        <v>110.9</v>
      </c>
      <c r="AN90" s="133">
        <v>100.5</v>
      </c>
      <c r="AO90" s="133">
        <v>84.2</v>
      </c>
      <c r="AP90" s="133">
        <v>92.9</v>
      </c>
      <c r="AQ90" s="133">
        <v>114.7</v>
      </c>
      <c r="AR90" s="133">
        <v>123.9</v>
      </c>
      <c r="AS90" s="133">
        <v>82</v>
      </c>
      <c r="AT90" s="133">
        <v>96</v>
      </c>
      <c r="AU90" s="133">
        <v>102.6</v>
      </c>
      <c r="AV90" s="133">
        <v>126.9</v>
      </c>
      <c r="AW90" s="133">
        <v>175.6</v>
      </c>
      <c r="AX90" s="133">
        <v>125.4</v>
      </c>
      <c r="AY90" s="133">
        <v>117.5</v>
      </c>
      <c r="AZ90" s="133">
        <v>96.1</v>
      </c>
      <c r="BA90" s="133">
        <v>136.6</v>
      </c>
      <c r="BB90" s="133">
        <v>106.2</v>
      </c>
      <c r="BC90" s="133">
        <v>90</v>
      </c>
      <c r="BD90" s="133">
        <v>104.3</v>
      </c>
      <c r="BE90" s="133">
        <v>106.9</v>
      </c>
      <c r="BF90" s="133">
        <v>117.6</v>
      </c>
      <c r="BG90" s="133">
        <v>125.8</v>
      </c>
      <c r="BH90" s="133">
        <v>90.4</v>
      </c>
      <c r="BI90" s="133">
        <v>109</v>
      </c>
      <c r="BJ90" s="133">
        <v>115.4</v>
      </c>
      <c r="BK90" s="133">
        <v>93.8</v>
      </c>
      <c r="BL90" s="133">
        <v>84.8</v>
      </c>
      <c r="BM90" s="133">
        <v>104</v>
      </c>
      <c r="BN90" s="133">
        <v>116.5</v>
      </c>
      <c r="BO90" s="133">
        <v>86.7</v>
      </c>
      <c r="BP90" s="133">
        <v>77.099999999999994</v>
      </c>
      <c r="BQ90" s="133">
        <v>54.5</v>
      </c>
      <c r="BR90" s="133">
        <v>39.200000000000003</v>
      </c>
      <c r="BS90" s="133">
        <v>43</v>
      </c>
      <c r="BT90" s="133">
        <v>52.5</v>
      </c>
      <c r="BU90" s="133">
        <v>49.9</v>
      </c>
      <c r="BV90" s="133">
        <v>55.9</v>
      </c>
      <c r="BW90" s="133">
        <v>56.5</v>
      </c>
      <c r="BX90" s="133">
        <v>56</v>
      </c>
      <c r="BY90" s="133">
        <v>46.1</v>
      </c>
      <c r="BZ90" s="133">
        <v>45</v>
      </c>
      <c r="CA90" s="133">
        <v>39.299999999999997</v>
      </c>
      <c r="CB90" s="133">
        <v>37</v>
      </c>
      <c r="CC90" s="133">
        <v>24.5</v>
      </c>
      <c r="CD90" s="133">
        <v>18.600000000000001</v>
      </c>
      <c r="CE90" s="133">
        <v>23.6</v>
      </c>
      <c r="CF90" s="133">
        <v>28.8</v>
      </c>
      <c r="CG90" s="133">
        <v>16.2</v>
      </c>
      <c r="CH90" s="133">
        <v>0.04</v>
      </c>
      <c r="CI90" s="133">
        <v>29.5</v>
      </c>
      <c r="CJ90" s="133">
        <v>46.3</v>
      </c>
      <c r="CK90" s="133">
        <v>23</v>
      </c>
      <c r="CL90" s="133">
        <v>41.7</v>
      </c>
      <c r="CM90" s="133">
        <v>31</v>
      </c>
      <c r="CN90" s="133">
        <v>27.2</v>
      </c>
      <c r="CO90" s="133">
        <v>35.5</v>
      </c>
      <c r="CP90" s="133">
        <v>28</v>
      </c>
      <c r="CQ90" s="133">
        <v>45.2</v>
      </c>
      <c r="CR90" s="133">
        <v>50.4</v>
      </c>
      <c r="CS90" s="133">
        <v>30.8</v>
      </c>
      <c r="CT90" s="133">
        <v>49.05</v>
      </c>
      <c r="CU90" s="133">
        <v>24.2</v>
      </c>
      <c r="CV90" s="133">
        <v>46.74</v>
      </c>
      <c r="CW90" s="133">
        <v>41.4</v>
      </c>
      <c r="CX90" s="133">
        <v>45</v>
      </c>
      <c r="CY90" s="133">
        <v>106.35</v>
      </c>
      <c r="CZ90" s="133">
        <v>85.7</v>
      </c>
      <c r="DA90" s="133">
        <v>88.3</v>
      </c>
      <c r="DB90" s="133">
        <v>98.5</v>
      </c>
      <c r="DC90" s="133">
        <v>103.2</v>
      </c>
      <c r="DD90" s="133">
        <v>100.54</v>
      </c>
      <c r="DE90" s="133">
        <v>76.95</v>
      </c>
      <c r="DF90" s="133">
        <v>61</v>
      </c>
      <c r="DG90" s="133">
        <v>45.7</v>
      </c>
      <c r="DH90" s="133">
        <v>79.2</v>
      </c>
      <c r="DI90" s="133">
        <v>39.299999999999997</v>
      </c>
      <c r="DJ90" s="133">
        <v>53.8</v>
      </c>
      <c r="DK90" s="133">
        <v>75.5</v>
      </c>
      <c r="DL90" s="133">
        <v>125.8</v>
      </c>
      <c r="DM90" s="133">
        <v>67.8</v>
      </c>
      <c r="DN90" s="133">
        <v>72.900000000000006</v>
      </c>
      <c r="DO90" s="133">
        <v>74.900000000000006</v>
      </c>
      <c r="DP90" s="133">
        <v>81.099999999999994</v>
      </c>
      <c r="DQ90" s="133">
        <v>58.1</v>
      </c>
      <c r="DR90" s="133">
        <v>85.5</v>
      </c>
      <c r="DS90" s="133">
        <v>77.3</v>
      </c>
      <c r="DT90" s="133">
        <v>86.4</v>
      </c>
      <c r="DU90" s="133">
        <v>76.400000000000006</v>
      </c>
      <c r="DV90" s="133">
        <v>65.900000000000006</v>
      </c>
      <c r="DW90" s="133">
        <v>66.900000000000006</v>
      </c>
      <c r="DX90" s="133">
        <v>78.8</v>
      </c>
    </row>
    <row r="91" spans="1:128" s="112" customFormat="1">
      <c r="A91" s="127"/>
      <c r="B91" s="13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33"/>
      <c r="AF91" s="133"/>
      <c r="AG91" s="133"/>
      <c r="AH91" s="133"/>
      <c r="AI91" s="133"/>
      <c r="AJ91" s="133"/>
      <c r="AK91" s="133"/>
      <c r="AL91" s="133"/>
      <c r="AM91" s="133"/>
      <c r="AN91" s="133"/>
      <c r="AO91" s="133"/>
      <c r="AP91" s="133"/>
      <c r="AQ91" s="133"/>
      <c r="AR91" s="133"/>
      <c r="AS91" s="133"/>
      <c r="AT91" s="133"/>
      <c r="AU91" s="133"/>
      <c r="AV91" s="133"/>
      <c r="AW91" s="133"/>
      <c r="AX91" s="133"/>
      <c r="AY91" s="133"/>
      <c r="AZ91" s="133"/>
      <c r="BA91" s="133"/>
      <c r="BB91" s="133"/>
      <c r="BC91" s="133"/>
      <c r="BD91" s="133"/>
      <c r="BE91" s="133"/>
      <c r="BF91" s="133"/>
      <c r="BG91" s="133"/>
      <c r="BH91" s="133"/>
      <c r="BI91" s="133"/>
      <c r="BJ91" s="133"/>
      <c r="BK91" s="133"/>
      <c r="BL91" s="133"/>
      <c r="BM91" s="133"/>
      <c r="BN91" s="133"/>
      <c r="BO91" s="133"/>
      <c r="BP91" s="133"/>
      <c r="BQ91" s="133"/>
      <c r="BR91" s="133"/>
      <c r="BS91" s="133"/>
      <c r="BT91" s="133"/>
      <c r="BU91" s="133"/>
      <c r="BV91" s="133"/>
      <c r="BW91" s="133"/>
      <c r="BX91" s="133"/>
      <c r="BY91" s="133"/>
      <c r="BZ91" s="133"/>
      <c r="CA91" s="133"/>
      <c r="CB91" s="133"/>
      <c r="CC91" s="133"/>
      <c r="CD91" s="133"/>
      <c r="CE91" s="133"/>
      <c r="CF91" s="133"/>
      <c r="CG91" s="133"/>
      <c r="CH91" s="133"/>
      <c r="CI91" s="133"/>
      <c r="CJ91" s="133"/>
      <c r="CK91" s="133"/>
      <c r="CL91" s="133"/>
      <c r="CM91" s="133"/>
      <c r="CN91" s="133"/>
      <c r="CO91" s="133"/>
      <c r="CP91" s="133"/>
      <c r="CQ91" s="133"/>
      <c r="CR91" s="133"/>
      <c r="CS91" s="133"/>
      <c r="CT91" s="133"/>
      <c r="CU91" s="133"/>
      <c r="CV91" s="133"/>
      <c r="CW91" s="133"/>
      <c r="CX91" s="133"/>
      <c r="CY91" s="133"/>
      <c r="CZ91" s="133"/>
      <c r="DA91" s="133"/>
      <c r="DB91" s="133"/>
      <c r="DC91" s="133"/>
      <c r="DD91" s="133"/>
      <c r="DE91" s="133"/>
      <c r="DF91" s="133"/>
      <c r="DG91" s="133"/>
      <c r="DH91" s="133"/>
      <c r="DI91" s="133"/>
      <c r="DJ91" s="133"/>
      <c r="DK91" s="133"/>
      <c r="DL91" s="133"/>
      <c r="DM91" s="133"/>
      <c r="DN91" s="133"/>
      <c r="DO91" s="133"/>
      <c r="DP91" s="133"/>
      <c r="DQ91" s="133"/>
      <c r="DR91" s="133"/>
      <c r="DS91" s="133"/>
      <c r="DT91" s="133"/>
      <c r="DU91" s="133"/>
      <c r="DV91" s="133"/>
      <c r="DW91" s="133"/>
      <c r="DX91" s="133"/>
    </row>
    <row r="92" spans="1:128" s="112" customFormat="1">
      <c r="A92" s="127" t="s">
        <v>102</v>
      </c>
      <c r="B92" s="13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v>0.52</v>
      </c>
      <c r="AD92" s="133">
        <v>0.5</v>
      </c>
      <c r="AE92" s="133">
        <v>1</v>
      </c>
      <c r="AF92" s="133">
        <v>0.4</v>
      </c>
      <c r="AG92" s="133">
        <v>0.8</v>
      </c>
      <c r="AH92" s="133">
        <v>0.6</v>
      </c>
      <c r="AI92" s="133">
        <v>1.2</v>
      </c>
      <c r="AJ92" s="133">
        <v>0.8</v>
      </c>
      <c r="AK92" s="133">
        <v>0.2</v>
      </c>
      <c r="AL92" s="133">
        <v>1.6</v>
      </c>
      <c r="AM92" s="133">
        <v>1.9</v>
      </c>
      <c r="AN92" s="133">
        <v>1.7</v>
      </c>
      <c r="AO92" s="133">
        <v>1</v>
      </c>
      <c r="AP92" s="133">
        <v>0.9</v>
      </c>
      <c r="AQ92" s="133">
        <v>0.7</v>
      </c>
      <c r="AR92" s="133">
        <v>0.6</v>
      </c>
      <c r="AS92" s="133">
        <v>0.8</v>
      </c>
      <c r="AT92" s="133">
        <v>0.8</v>
      </c>
      <c r="AU92" s="133">
        <v>0.4</v>
      </c>
      <c r="AV92" s="133">
        <v>0.4</v>
      </c>
      <c r="AW92" s="133">
        <v>0.4</v>
      </c>
      <c r="AX92" s="133">
        <v>0.2</v>
      </c>
      <c r="AY92" s="133">
        <v>0.4</v>
      </c>
      <c r="AZ92" s="133">
        <v>0.4</v>
      </c>
      <c r="BA92" s="133">
        <v>0.2</v>
      </c>
      <c r="BB92" s="133">
        <v>0.2</v>
      </c>
      <c r="BC92" s="133">
        <v>0.2</v>
      </c>
      <c r="BD92" s="133">
        <v>0.2</v>
      </c>
      <c r="BE92" s="133">
        <v>0.2</v>
      </c>
      <c r="BF92" s="133">
        <v>0.4</v>
      </c>
      <c r="BG92" s="133">
        <v>0.2</v>
      </c>
      <c r="BH92" s="133">
        <v>0.2</v>
      </c>
      <c r="BI92" s="133">
        <v>0.2</v>
      </c>
      <c r="BJ92" s="133">
        <v>0</v>
      </c>
      <c r="BK92" s="133">
        <v>0</v>
      </c>
      <c r="BL92" s="133">
        <v>0</v>
      </c>
      <c r="BM92" s="133">
        <v>0</v>
      </c>
      <c r="BN92" s="133">
        <v>0.2</v>
      </c>
      <c r="BO92" s="133">
        <v>0</v>
      </c>
      <c r="BP92" s="133">
        <v>0</v>
      </c>
      <c r="BQ92" s="133">
        <v>0</v>
      </c>
      <c r="BR92" s="133">
        <v>0</v>
      </c>
      <c r="BS92" s="133">
        <v>0</v>
      </c>
      <c r="BT92" s="133">
        <v>0</v>
      </c>
      <c r="BU92" s="133">
        <v>0</v>
      </c>
      <c r="BV92" s="133">
        <v>0</v>
      </c>
      <c r="BW92" s="133">
        <v>0</v>
      </c>
      <c r="BX92" s="133">
        <v>0</v>
      </c>
      <c r="BY92" s="133">
        <v>0</v>
      </c>
      <c r="BZ92" s="133">
        <v>0</v>
      </c>
      <c r="CA92" s="133">
        <v>0</v>
      </c>
      <c r="CB92" s="133">
        <v>0</v>
      </c>
      <c r="CC92" s="133">
        <v>0</v>
      </c>
      <c r="CD92" s="133">
        <v>0</v>
      </c>
      <c r="CE92" s="133">
        <v>0</v>
      </c>
      <c r="CF92" s="133">
        <v>0</v>
      </c>
      <c r="CG92" s="133">
        <v>0</v>
      </c>
      <c r="CH92" s="133">
        <v>0</v>
      </c>
      <c r="CI92" s="133">
        <v>0</v>
      </c>
      <c r="CJ92" s="133">
        <v>0</v>
      </c>
      <c r="CK92" s="133">
        <v>0</v>
      </c>
      <c r="CL92" s="133">
        <v>0</v>
      </c>
      <c r="CM92" s="133">
        <v>0</v>
      </c>
      <c r="CN92" s="133">
        <v>0</v>
      </c>
      <c r="CO92" s="133">
        <v>0</v>
      </c>
      <c r="CP92" s="133">
        <v>0</v>
      </c>
      <c r="CQ92" s="133">
        <v>0</v>
      </c>
      <c r="CR92" s="133">
        <v>0</v>
      </c>
      <c r="CS92" s="133">
        <v>0.1</v>
      </c>
      <c r="CT92" s="133">
        <v>0</v>
      </c>
      <c r="CU92" s="133">
        <v>0</v>
      </c>
      <c r="CV92" s="133">
        <v>0</v>
      </c>
      <c r="CW92" s="133">
        <v>0.2</v>
      </c>
      <c r="CX92" s="133">
        <v>0</v>
      </c>
      <c r="CY92" s="133">
        <v>0</v>
      </c>
      <c r="CZ92" s="133">
        <v>0</v>
      </c>
      <c r="DA92" s="133">
        <v>0.2</v>
      </c>
      <c r="DB92" s="133">
        <v>0</v>
      </c>
      <c r="DC92" s="133">
        <v>0</v>
      </c>
      <c r="DD92" s="133">
        <v>0</v>
      </c>
      <c r="DE92" s="133">
        <v>0</v>
      </c>
      <c r="DF92" s="133">
        <v>0</v>
      </c>
      <c r="DG92" s="133">
        <v>0</v>
      </c>
      <c r="DH92" s="133">
        <v>0</v>
      </c>
      <c r="DI92" s="133">
        <v>0</v>
      </c>
      <c r="DJ92" s="133">
        <v>0</v>
      </c>
      <c r="DK92" s="133">
        <v>0</v>
      </c>
      <c r="DL92" s="133">
        <v>0</v>
      </c>
      <c r="DM92" s="133">
        <v>0</v>
      </c>
      <c r="DN92" s="133">
        <v>0</v>
      </c>
      <c r="DO92" s="133">
        <v>0</v>
      </c>
      <c r="DP92" s="133">
        <v>0</v>
      </c>
      <c r="DQ92" s="133">
        <v>0</v>
      </c>
      <c r="DR92" s="133">
        <v>0</v>
      </c>
      <c r="DS92" s="133">
        <v>0</v>
      </c>
      <c r="DT92" s="133">
        <v>0</v>
      </c>
      <c r="DU92" s="133">
        <v>0</v>
      </c>
      <c r="DV92" s="133">
        <v>0</v>
      </c>
      <c r="DW92" s="133">
        <v>0</v>
      </c>
      <c r="DX92" s="133">
        <v>0</v>
      </c>
    </row>
    <row r="93" spans="1:128" s="112" customFormat="1">
      <c r="A93" s="127" t="s">
        <v>103</v>
      </c>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v>1.9</v>
      </c>
      <c r="AD93" s="133">
        <v>4.5</v>
      </c>
      <c r="AE93" s="133">
        <v>8</v>
      </c>
      <c r="AF93" s="133">
        <v>3.5</v>
      </c>
      <c r="AG93" s="133">
        <v>4.8</v>
      </c>
      <c r="AH93" s="133">
        <v>2.7</v>
      </c>
      <c r="AI93" s="133">
        <v>2</v>
      </c>
      <c r="AJ93" s="133">
        <v>1.5</v>
      </c>
      <c r="AK93" s="133">
        <v>9.5</v>
      </c>
      <c r="AL93" s="133">
        <v>2.6</v>
      </c>
      <c r="AM93" s="133">
        <v>2</v>
      </c>
      <c r="AN93" s="133">
        <v>3</v>
      </c>
      <c r="AO93" s="133">
        <v>7.8</v>
      </c>
      <c r="AP93" s="133">
        <v>7.8</v>
      </c>
      <c r="AQ93" s="133">
        <v>3.8</v>
      </c>
      <c r="AR93" s="133">
        <v>3.2</v>
      </c>
      <c r="AS93" s="133">
        <v>2.7</v>
      </c>
      <c r="AT93" s="133">
        <v>2.5</v>
      </c>
      <c r="AU93" s="133">
        <v>8.8000000000000007</v>
      </c>
      <c r="AV93" s="133">
        <v>3.5</v>
      </c>
      <c r="AW93" s="133">
        <v>2.9</v>
      </c>
      <c r="AX93" s="133">
        <v>3</v>
      </c>
      <c r="AY93" s="133">
        <v>3</v>
      </c>
      <c r="AZ93" s="133">
        <v>5.7</v>
      </c>
      <c r="BA93" s="133">
        <v>3.5</v>
      </c>
      <c r="BB93" s="133">
        <v>5</v>
      </c>
      <c r="BC93" s="133">
        <v>3.6</v>
      </c>
      <c r="BD93" s="133">
        <v>2.6</v>
      </c>
      <c r="BE93" s="133">
        <v>2.6</v>
      </c>
      <c r="BF93" s="133">
        <v>1.7</v>
      </c>
      <c r="BG93" s="133">
        <v>2.9</v>
      </c>
      <c r="BH93" s="133">
        <v>3.5</v>
      </c>
      <c r="BI93" s="133">
        <v>3.2</v>
      </c>
      <c r="BJ93" s="133">
        <v>0.2</v>
      </c>
      <c r="BK93" s="133">
        <v>0</v>
      </c>
      <c r="BL93" s="133">
        <v>0.8</v>
      </c>
      <c r="BM93" s="133">
        <v>0.8</v>
      </c>
      <c r="BN93" s="133">
        <v>1.2</v>
      </c>
      <c r="BO93" s="133">
        <v>0.8</v>
      </c>
      <c r="BP93" s="133">
        <v>0</v>
      </c>
      <c r="BQ93" s="133">
        <v>0</v>
      </c>
      <c r="BR93" s="133">
        <v>0.36</v>
      </c>
      <c r="BS93" s="133">
        <v>0.36</v>
      </c>
      <c r="BT93" s="133">
        <v>0.36</v>
      </c>
      <c r="BU93" s="133">
        <v>0.56000000000000005</v>
      </c>
      <c r="BV93" s="133">
        <v>0.6</v>
      </c>
      <c r="BW93" s="133">
        <v>0.6</v>
      </c>
      <c r="BX93" s="133">
        <v>0.6</v>
      </c>
      <c r="BY93" s="133">
        <v>0</v>
      </c>
      <c r="BZ93" s="133">
        <v>0</v>
      </c>
      <c r="CA93" s="133">
        <v>0</v>
      </c>
      <c r="CB93" s="133">
        <v>0</v>
      </c>
      <c r="CC93" s="133">
        <v>0</v>
      </c>
      <c r="CD93" s="133">
        <v>0</v>
      </c>
      <c r="CE93" s="133">
        <v>0.4</v>
      </c>
      <c r="CF93" s="133">
        <v>0.4</v>
      </c>
      <c r="CG93" s="133">
        <v>0.4</v>
      </c>
      <c r="CH93" s="133">
        <v>0.4</v>
      </c>
      <c r="CI93" s="133">
        <v>0.4</v>
      </c>
      <c r="CJ93" s="133">
        <v>0.4</v>
      </c>
      <c r="CK93" s="133">
        <v>0.4</v>
      </c>
      <c r="CL93" s="133">
        <v>0.4</v>
      </c>
      <c r="CM93" s="133">
        <v>0.4</v>
      </c>
      <c r="CN93" s="133">
        <v>0.4</v>
      </c>
      <c r="CO93" s="133">
        <v>0.6</v>
      </c>
      <c r="CP93" s="133">
        <v>0.6</v>
      </c>
      <c r="CQ93" s="133">
        <v>0.6</v>
      </c>
      <c r="CR93" s="133">
        <v>0.6</v>
      </c>
      <c r="CS93" s="133">
        <v>0.6</v>
      </c>
      <c r="CT93" s="133">
        <v>0</v>
      </c>
      <c r="CU93" s="133">
        <v>0</v>
      </c>
      <c r="CV93" s="133">
        <v>0</v>
      </c>
      <c r="CW93" s="133">
        <v>0</v>
      </c>
      <c r="CX93" s="133">
        <v>0</v>
      </c>
      <c r="CY93" s="133">
        <v>0</v>
      </c>
      <c r="CZ93" s="133">
        <v>0.5</v>
      </c>
      <c r="DA93" s="133">
        <v>0.5</v>
      </c>
      <c r="DB93" s="133">
        <v>0.5</v>
      </c>
      <c r="DC93" s="133">
        <v>0.5</v>
      </c>
      <c r="DD93" s="133">
        <v>0.5</v>
      </c>
      <c r="DE93" s="133">
        <v>0.5</v>
      </c>
      <c r="DF93" s="133">
        <v>0.5</v>
      </c>
      <c r="DG93" s="133">
        <v>0.5</v>
      </c>
      <c r="DH93" s="133">
        <v>0.5</v>
      </c>
      <c r="DI93" s="133">
        <v>0</v>
      </c>
      <c r="DJ93" s="133">
        <v>0</v>
      </c>
      <c r="DK93" s="133">
        <v>0</v>
      </c>
      <c r="DL93" s="133">
        <v>0.5</v>
      </c>
      <c r="DM93" s="133">
        <v>0.5</v>
      </c>
      <c r="DN93" s="133">
        <v>0.5</v>
      </c>
      <c r="DO93" s="133">
        <v>0.5</v>
      </c>
      <c r="DP93" s="133">
        <v>0.5</v>
      </c>
      <c r="DQ93" s="133">
        <v>0.5</v>
      </c>
      <c r="DR93" s="133">
        <v>0.5</v>
      </c>
      <c r="DS93" s="133">
        <v>0.5</v>
      </c>
      <c r="DT93" s="133">
        <v>1</v>
      </c>
      <c r="DU93" s="133">
        <v>1</v>
      </c>
      <c r="DV93" s="133">
        <v>1</v>
      </c>
      <c r="DW93" s="133">
        <v>1</v>
      </c>
      <c r="DX93" s="133">
        <v>1</v>
      </c>
    </row>
    <row r="94" spans="1:128" s="112" customFormat="1">
      <c r="A94" s="127" t="s">
        <v>104</v>
      </c>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v>1.6</v>
      </c>
      <c r="AD94" s="133">
        <v>14.5</v>
      </c>
      <c r="AE94" s="133">
        <v>1.5</v>
      </c>
      <c r="AF94" s="133">
        <v>0.5</v>
      </c>
      <c r="AG94" s="133">
        <v>0.5</v>
      </c>
      <c r="AH94" s="133">
        <v>0.4</v>
      </c>
      <c r="AI94" s="133">
        <v>0.4</v>
      </c>
      <c r="AJ94" s="133">
        <v>0.4</v>
      </c>
      <c r="AK94" s="133">
        <v>0</v>
      </c>
      <c r="AL94" s="133"/>
      <c r="AM94" s="133"/>
      <c r="AN94" s="133"/>
      <c r="AO94" s="133"/>
      <c r="AP94" s="133">
        <v>1.5</v>
      </c>
      <c r="AQ94" s="133">
        <v>1.7</v>
      </c>
      <c r="AR94" s="133">
        <v>2.4</v>
      </c>
      <c r="AS94" s="133">
        <v>0.5</v>
      </c>
      <c r="AT94" s="133">
        <v>0.2</v>
      </c>
      <c r="AU94" s="133">
        <v>1.2</v>
      </c>
      <c r="AV94" s="133">
        <v>1.8</v>
      </c>
      <c r="AW94" s="133">
        <v>1.6</v>
      </c>
      <c r="AX94" s="133">
        <v>0.2</v>
      </c>
      <c r="AY94" s="133">
        <v>1.2</v>
      </c>
      <c r="AZ94" s="133">
        <v>1</v>
      </c>
      <c r="BA94" s="133"/>
      <c r="BB94" s="133"/>
      <c r="BC94" s="133"/>
      <c r="BD94" s="133"/>
      <c r="BE94" s="133">
        <v>0</v>
      </c>
      <c r="BF94" s="133">
        <v>0</v>
      </c>
      <c r="BG94" s="133">
        <v>0</v>
      </c>
      <c r="BH94" s="133">
        <v>0</v>
      </c>
      <c r="BI94" s="133">
        <v>0</v>
      </c>
      <c r="BJ94" s="133">
        <v>0</v>
      </c>
      <c r="BK94" s="133"/>
      <c r="BL94" s="133"/>
      <c r="BM94" s="133">
        <v>0</v>
      </c>
      <c r="BN94" s="133">
        <v>0</v>
      </c>
      <c r="BO94" s="133">
        <v>0</v>
      </c>
      <c r="BP94" s="133">
        <v>0</v>
      </c>
      <c r="BQ94" s="133">
        <v>0</v>
      </c>
      <c r="BR94" s="133">
        <v>0</v>
      </c>
      <c r="BS94" s="133">
        <v>0</v>
      </c>
      <c r="BT94" s="133">
        <v>0</v>
      </c>
      <c r="BU94" s="133">
        <v>0</v>
      </c>
      <c r="BV94" s="133">
        <v>0</v>
      </c>
      <c r="BW94" s="133">
        <v>0</v>
      </c>
      <c r="BX94" s="133">
        <v>0</v>
      </c>
      <c r="BY94" s="133">
        <v>0</v>
      </c>
      <c r="BZ94" s="133">
        <v>0</v>
      </c>
      <c r="CA94" s="133">
        <v>0</v>
      </c>
      <c r="CB94" s="133">
        <v>0</v>
      </c>
      <c r="CC94" s="133">
        <v>0</v>
      </c>
      <c r="CD94" s="133">
        <v>0</v>
      </c>
      <c r="CE94" s="133">
        <v>0</v>
      </c>
      <c r="CF94" s="133">
        <v>0</v>
      </c>
      <c r="CG94" s="133">
        <v>0</v>
      </c>
      <c r="CH94" s="133">
        <v>0</v>
      </c>
      <c r="CI94" s="133">
        <v>0</v>
      </c>
      <c r="CJ94" s="133">
        <v>0</v>
      </c>
      <c r="CK94" s="133">
        <v>0</v>
      </c>
      <c r="CL94" s="133">
        <v>0</v>
      </c>
      <c r="CM94" s="133">
        <v>0</v>
      </c>
      <c r="CN94" s="133">
        <v>0</v>
      </c>
      <c r="CO94" s="133">
        <v>0</v>
      </c>
      <c r="CP94" s="133">
        <v>0</v>
      </c>
      <c r="CQ94" s="133">
        <v>0</v>
      </c>
      <c r="CR94" s="133">
        <v>0</v>
      </c>
      <c r="CS94" s="133">
        <v>0</v>
      </c>
      <c r="CT94" s="133">
        <v>0</v>
      </c>
      <c r="CU94" s="133">
        <v>0</v>
      </c>
      <c r="CV94" s="133">
        <v>0</v>
      </c>
      <c r="CW94" s="133">
        <v>0</v>
      </c>
      <c r="CX94" s="133">
        <v>0</v>
      </c>
      <c r="CY94" s="133">
        <v>0</v>
      </c>
      <c r="CZ94" s="133">
        <v>0</v>
      </c>
      <c r="DA94" s="133">
        <v>0</v>
      </c>
      <c r="DB94" s="133">
        <v>0</v>
      </c>
      <c r="DC94" s="133">
        <v>0</v>
      </c>
      <c r="DD94" s="133">
        <v>0</v>
      </c>
      <c r="DE94" s="133">
        <v>0</v>
      </c>
      <c r="DF94" s="133">
        <v>0</v>
      </c>
      <c r="DG94" s="133">
        <v>0</v>
      </c>
      <c r="DH94" s="133">
        <v>0</v>
      </c>
      <c r="DI94" s="133">
        <v>0</v>
      </c>
      <c r="DJ94" s="133">
        <v>0</v>
      </c>
      <c r="DK94" s="133">
        <v>0</v>
      </c>
      <c r="DL94" s="133">
        <v>0</v>
      </c>
      <c r="DM94" s="133">
        <v>0</v>
      </c>
      <c r="DN94" s="133">
        <v>0</v>
      </c>
      <c r="DO94" s="133">
        <v>0</v>
      </c>
      <c r="DP94" s="133">
        <v>0</v>
      </c>
      <c r="DQ94" s="133">
        <v>0</v>
      </c>
      <c r="DR94" s="133">
        <v>0</v>
      </c>
      <c r="DS94" s="133">
        <v>0</v>
      </c>
      <c r="DT94" s="133">
        <v>0</v>
      </c>
      <c r="DU94" s="133">
        <v>0</v>
      </c>
      <c r="DV94" s="133">
        <v>0</v>
      </c>
      <c r="DW94" s="133">
        <v>0</v>
      </c>
      <c r="DX94" s="133">
        <v>0</v>
      </c>
    </row>
    <row r="95" spans="1:128" s="112" customFormat="1">
      <c r="A95" s="127" t="s">
        <v>105</v>
      </c>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v>152.5</v>
      </c>
      <c r="AD95" s="133">
        <v>3.9</v>
      </c>
      <c r="AE95" s="133">
        <v>161.1</v>
      </c>
      <c r="AF95" s="133">
        <v>124</v>
      </c>
      <c r="AG95" s="133">
        <v>161.1</v>
      </c>
      <c r="AH95" s="133">
        <v>152.80000000000001</v>
      </c>
      <c r="AI95" s="133">
        <v>168.1</v>
      </c>
      <c r="AJ95" s="133">
        <v>288.2</v>
      </c>
      <c r="AK95" s="133">
        <v>226.4</v>
      </c>
      <c r="AL95" s="133">
        <v>168.3</v>
      </c>
      <c r="AM95" s="133">
        <v>207</v>
      </c>
      <c r="AN95" s="133">
        <v>185.1</v>
      </c>
      <c r="AO95" s="133">
        <v>179</v>
      </c>
      <c r="AP95" s="133">
        <v>227.4</v>
      </c>
      <c r="AQ95" s="133">
        <v>223.6</v>
      </c>
      <c r="AR95" s="133">
        <v>201.6</v>
      </c>
      <c r="AS95" s="133">
        <v>266.60000000000002</v>
      </c>
      <c r="AT95" s="133">
        <v>272.60000000000002</v>
      </c>
      <c r="AU95" s="133">
        <v>290.60000000000002</v>
      </c>
      <c r="AV95" s="133">
        <v>226.4</v>
      </c>
      <c r="AW95" s="133">
        <v>226.2</v>
      </c>
      <c r="AX95" s="133">
        <v>96.4</v>
      </c>
      <c r="AY95" s="133">
        <v>115.5</v>
      </c>
      <c r="AZ95" s="133">
        <v>114.2</v>
      </c>
      <c r="BA95" s="133">
        <v>111</v>
      </c>
      <c r="BB95" s="133">
        <v>113.9</v>
      </c>
      <c r="BC95" s="133">
        <v>100.8</v>
      </c>
      <c r="BD95" s="133">
        <v>94</v>
      </c>
      <c r="BE95" s="133">
        <v>90.7</v>
      </c>
      <c r="BF95" s="133">
        <v>142.5</v>
      </c>
      <c r="BG95" s="133">
        <v>113.8</v>
      </c>
      <c r="BH95" s="133">
        <v>160</v>
      </c>
      <c r="BI95" s="133">
        <v>128.19999999999999</v>
      </c>
      <c r="BJ95" s="133">
        <v>101.4</v>
      </c>
      <c r="BK95" s="133">
        <v>67.7</v>
      </c>
      <c r="BL95" s="133">
        <v>79.900000000000006</v>
      </c>
      <c r="BM95" s="133">
        <v>66.099999999999994</v>
      </c>
      <c r="BN95" s="133">
        <v>78.5</v>
      </c>
      <c r="BO95" s="133">
        <v>82.7</v>
      </c>
      <c r="BP95" s="133">
        <v>63.6</v>
      </c>
      <c r="BQ95" s="133">
        <v>61.1</v>
      </c>
      <c r="BR95" s="133">
        <v>60.5</v>
      </c>
      <c r="BS95" s="133">
        <v>56.4</v>
      </c>
      <c r="BT95" s="133">
        <v>72.599999999999994</v>
      </c>
      <c r="BU95" s="133">
        <v>87.8</v>
      </c>
      <c r="BV95" s="133">
        <v>66.5</v>
      </c>
      <c r="BW95" s="133">
        <v>79.5</v>
      </c>
      <c r="BX95" s="133">
        <v>75.2</v>
      </c>
      <c r="BY95" s="133">
        <v>66.900000000000006</v>
      </c>
      <c r="BZ95" s="133">
        <v>81.099999999999994</v>
      </c>
      <c r="CA95" s="133">
        <v>72.900000000000006</v>
      </c>
      <c r="CB95" s="133">
        <v>46</v>
      </c>
      <c r="CC95" s="133">
        <v>51.9</v>
      </c>
      <c r="CD95" s="133">
        <v>55.4</v>
      </c>
      <c r="CE95" s="133">
        <v>16.600000000000001</v>
      </c>
      <c r="CF95" s="133">
        <v>32.299999999999997</v>
      </c>
      <c r="CG95" s="133">
        <v>35.1</v>
      </c>
      <c r="CH95" s="133">
        <v>40</v>
      </c>
      <c r="CI95" s="133">
        <v>49.4</v>
      </c>
      <c r="CJ95" s="133">
        <v>42.2</v>
      </c>
      <c r="CK95" s="133">
        <v>39.6</v>
      </c>
      <c r="CL95" s="133">
        <v>27</v>
      </c>
      <c r="CM95" s="133">
        <v>38</v>
      </c>
      <c r="CN95" s="133">
        <v>38.700000000000003</v>
      </c>
      <c r="CO95" s="133">
        <v>39.799999999999997</v>
      </c>
      <c r="CP95" s="133">
        <v>38.5</v>
      </c>
      <c r="CQ95" s="133">
        <v>38.299999999999997</v>
      </c>
      <c r="CR95" s="133">
        <v>116.8</v>
      </c>
      <c r="CS95" s="133">
        <v>184.7</v>
      </c>
      <c r="CT95" s="133">
        <v>142.28</v>
      </c>
      <c r="CU95" s="133">
        <v>148.30000000000001</v>
      </c>
      <c r="CV95" s="133">
        <v>143.44999999999999</v>
      </c>
      <c r="CW95" s="133">
        <v>127.44</v>
      </c>
      <c r="CX95" s="133">
        <v>134.75</v>
      </c>
      <c r="CY95" s="133">
        <v>97.7</v>
      </c>
      <c r="CZ95" s="133">
        <v>103.25</v>
      </c>
      <c r="DA95" s="133">
        <v>80.7</v>
      </c>
      <c r="DB95" s="133">
        <v>53.8</v>
      </c>
      <c r="DC95" s="133">
        <v>59.2</v>
      </c>
      <c r="DD95" s="133">
        <v>74.8</v>
      </c>
      <c r="DE95" s="133">
        <v>87.5</v>
      </c>
      <c r="DF95" s="133">
        <v>62.6</v>
      </c>
      <c r="DG95" s="133">
        <v>70.7</v>
      </c>
      <c r="DH95" s="133">
        <v>39.299999999999997</v>
      </c>
      <c r="DI95" s="133">
        <v>59.1</v>
      </c>
      <c r="DJ95" s="133">
        <v>50</v>
      </c>
      <c r="DK95" s="133">
        <v>52.8</v>
      </c>
      <c r="DL95" s="133">
        <v>73.2</v>
      </c>
      <c r="DM95" s="133">
        <v>77</v>
      </c>
      <c r="DN95" s="133">
        <v>57.5</v>
      </c>
      <c r="DO95" s="133">
        <v>44.8</v>
      </c>
      <c r="DP95" s="133">
        <v>63.4</v>
      </c>
      <c r="DQ95" s="133">
        <v>147.30000000000001</v>
      </c>
      <c r="DR95" s="133">
        <v>126.4</v>
      </c>
      <c r="DS95" s="133">
        <v>159.9</v>
      </c>
      <c r="DT95" s="133">
        <v>137.30000000000001</v>
      </c>
      <c r="DU95" s="133">
        <v>116.4</v>
      </c>
      <c r="DV95" s="133">
        <v>107.7</v>
      </c>
      <c r="DW95" s="133">
        <v>58</v>
      </c>
      <c r="DX95" s="133">
        <v>63.5</v>
      </c>
    </row>
    <row r="96" spans="1:128" s="112" customFormat="1">
      <c r="A96" s="127"/>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33"/>
      <c r="AF96" s="133"/>
      <c r="AG96" s="133"/>
      <c r="AH96" s="133"/>
      <c r="AI96" s="133"/>
      <c r="AJ96" s="133"/>
      <c r="AK96" s="133"/>
      <c r="AL96" s="133"/>
      <c r="AM96" s="133"/>
      <c r="AN96" s="133"/>
      <c r="AO96" s="133"/>
      <c r="AP96" s="133"/>
      <c r="AQ96" s="133"/>
      <c r="AR96" s="133"/>
      <c r="AS96" s="133"/>
      <c r="AT96" s="133"/>
      <c r="AU96" s="133"/>
      <c r="AV96" s="133"/>
      <c r="AW96" s="133"/>
      <c r="AX96" s="133"/>
      <c r="AY96" s="133"/>
      <c r="AZ96" s="133"/>
      <c r="BA96" s="133"/>
      <c r="BB96" s="133"/>
      <c r="BC96" s="133"/>
      <c r="BD96" s="133"/>
      <c r="BE96" s="133"/>
      <c r="BF96" s="133"/>
      <c r="BG96" s="133"/>
      <c r="BH96" s="133"/>
      <c r="BI96" s="133"/>
      <c r="BJ96" s="133"/>
      <c r="BK96" s="133"/>
      <c r="BL96" s="133"/>
      <c r="BM96" s="133"/>
      <c r="BN96" s="133"/>
      <c r="BO96" s="133"/>
      <c r="BP96" s="133"/>
      <c r="BQ96" s="133"/>
      <c r="BR96" s="133"/>
      <c r="BS96" s="133"/>
      <c r="BT96" s="133"/>
      <c r="BU96" s="133"/>
      <c r="BV96" s="133"/>
      <c r="BW96" s="133"/>
      <c r="BX96" s="133"/>
      <c r="BY96" s="133"/>
      <c r="BZ96" s="133"/>
      <c r="CA96" s="133"/>
      <c r="CB96" s="133"/>
      <c r="CC96" s="133"/>
      <c r="CD96" s="133"/>
      <c r="CE96" s="133"/>
      <c r="CF96" s="133"/>
      <c r="CG96" s="133"/>
      <c r="CH96" s="133"/>
      <c r="CI96" s="133"/>
      <c r="CJ96" s="133"/>
      <c r="CK96" s="133"/>
      <c r="CL96" s="133"/>
      <c r="CM96" s="133"/>
      <c r="CN96" s="133"/>
      <c r="CO96" s="133"/>
      <c r="CP96" s="133"/>
      <c r="CQ96" s="133"/>
      <c r="CR96" s="133"/>
      <c r="CS96" s="133"/>
      <c r="CT96" s="133"/>
      <c r="CU96" s="133"/>
      <c r="CV96" s="133"/>
      <c r="CW96" s="133"/>
      <c r="CX96" s="133"/>
      <c r="CY96" s="133"/>
      <c r="CZ96" s="133"/>
      <c r="DA96" s="133"/>
      <c r="DB96" s="133"/>
      <c r="DC96" s="133"/>
      <c r="DD96" s="133"/>
      <c r="DE96" s="133"/>
      <c r="DF96" s="133"/>
      <c r="DG96" s="133"/>
      <c r="DH96" s="133"/>
      <c r="DI96" s="133"/>
      <c r="DJ96" s="133"/>
      <c r="DK96" s="133"/>
      <c r="DL96" s="133"/>
      <c r="DM96" s="133"/>
      <c r="DN96" s="133"/>
      <c r="DO96" s="133"/>
      <c r="DP96" s="133"/>
      <c r="DQ96" s="133"/>
      <c r="DR96" s="133"/>
      <c r="DS96" s="133"/>
      <c r="DT96" s="133"/>
      <c r="DU96" s="133"/>
      <c r="DV96" s="133"/>
      <c r="DW96" s="133"/>
      <c r="DX96" s="133"/>
    </row>
    <row r="97" spans="1:128" s="112" customFormat="1">
      <c r="A97" s="131" t="s">
        <v>106</v>
      </c>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v>120.39999999999999</v>
      </c>
      <c r="AD97" s="133">
        <v>130.1</v>
      </c>
      <c r="AE97" s="133">
        <v>184.15</v>
      </c>
      <c r="AF97" s="133">
        <v>145.85</v>
      </c>
      <c r="AG97" s="133">
        <v>150.75</v>
      </c>
      <c r="AH97" s="133">
        <v>195.66</v>
      </c>
      <c r="AI97" s="133">
        <v>157.6</v>
      </c>
      <c r="AJ97" s="133">
        <v>139.91</v>
      </c>
      <c r="AK97" s="133">
        <v>168.57</v>
      </c>
      <c r="AL97" s="133">
        <v>129.75</v>
      </c>
      <c r="AM97" s="133">
        <v>118.7</v>
      </c>
      <c r="AN97" s="133">
        <v>107.5</v>
      </c>
      <c r="AO97" s="133">
        <v>85.86</v>
      </c>
      <c r="AP97" s="133">
        <v>96.160000000000011</v>
      </c>
      <c r="AQ97" s="133">
        <v>121.614</v>
      </c>
      <c r="AR97" s="133">
        <v>129.63800000000001</v>
      </c>
      <c r="AS97" s="133">
        <v>89.74</v>
      </c>
      <c r="AT97" s="133">
        <v>103.58999999999999</v>
      </c>
      <c r="AU97" s="133">
        <v>107.13799999999999</v>
      </c>
      <c r="AV97" s="133">
        <v>134.54000000000002</v>
      </c>
      <c r="AW97" s="133">
        <v>181.946</v>
      </c>
      <c r="AX97" s="133">
        <v>132.60000000000002</v>
      </c>
      <c r="AY97" s="133">
        <v>122.744</v>
      </c>
      <c r="AZ97" s="133">
        <v>98.74</v>
      </c>
      <c r="BA97" s="133">
        <v>140.79</v>
      </c>
      <c r="BB97" s="133">
        <v>107.93</v>
      </c>
      <c r="BC97" s="133">
        <v>93.100000000000009</v>
      </c>
      <c r="BD97" s="133">
        <v>106.6</v>
      </c>
      <c r="BE97" s="133">
        <v>110.00000000000001</v>
      </c>
      <c r="BF97" s="133">
        <v>121.5</v>
      </c>
      <c r="BG97" s="133">
        <v>129.1</v>
      </c>
      <c r="BH97" s="133">
        <v>92.9</v>
      </c>
      <c r="BI97" s="133">
        <v>111.2</v>
      </c>
      <c r="BJ97" s="133">
        <v>117.80000000000001</v>
      </c>
      <c r="BK97" s="133">
        <v>95.3</v>
      </c>
      <c r="BL97" s="133">
        <v>86.2</v>
      </c>
      <c r="BM97" s="133">
        <v>105.80000000000001</v>
      </c>
      <c r="BN97" s="133">
        <v>117.7</v>
      </c>
      <c r="BO97" s="133">
        <v>88.2</v>
      </c>
      <c r="BP97" s="133">
        <v>79.2</v>
      </c>
      <c r="BQ97" s="133">
        <v>55.75</v>
      </c>
      <c r="BR97" s="133">
        <v>40.900000000000006</v>
      </c>
      <c r="BS97" s="133">
        <v>44.3</v>
      </c>
      <c r="BT97" s="133">
        <v>53.65</v>
      </c>
      <c r="BU97" s="133">
        <v>51.9</v>
      </c>
      <c r="BV97" s="133">
        <v>58.7</v>
      </c>
      <c r="BW97" s="133">
        <v>59.300000000000004</v>
      </c>
      <c r="BX97" s="133">
        <v>58.3</v>
      </c>
      <c r="BY97" s="133">
        <v>46.1</v>
      </c>
      <c r="BZ97" s="133">
        <v>46.8</v>
      </c>
      <c r="CA97" s="133">
        <v>39.5</v>
      </c>
      <c r="CB97" s="133">
        <v>38.299999999999997</v>
      </c>
      <c r="CC97" s="133">
        <v>25.8</v>
      </c>
      <c r="CD97" s="133">
        <v>20.3</v>
      </c>
      <c r="CE97" s="133">
        <v>23.950000000000003</v>
      </c>
      <c r="CF97" s="133">
        <v>29</v>
      </c>
      <c r="CG97" s="133">
        <v>19.3</v>
      </c>
      <c r="CH97" s="133">
        <v>0.04</v>
      </c>
      <c r="CI97" s="133">
        <v>29.6</v>
      </c>
      <c r="CJ97" s="133">
        <v>46.449999999999996</v>
      </c>
      <c r="CK97" s="133">
        <v>23.35</v>
      </c>
      <c r="CL97" s="133">
        <v>42.2</v>
      </c>
      <c r="CM97" s="133">
        <v>31.3</v>
      </c>
      <c r="CN97" s="133">
        <v>27.7</v>
      </c>
      <c r="CO97" s="133">
        <v>35.5</v>
      </c>
      <c r="CP97" s="133">
        <v>28.2</v>
      </c>
      <c r="CQ97" s="133">
        <v>45.400000000000006</v>
      </c>
      <c r="CR97" s="133">
        <v>50.6</v>
      </c>
      <c r="CS97" s="133">
        <v>31</v>
      </c>
      <c r="CT97" s="133">
        <v>49.25</v>
      </c>
      <c r="CU97" s="133">
        <v>24.4</v>
      </c>
      <c r="CV97" s="133">
        <v>46.940000000000005</v>
      </c>
      <c r="CW97" s="133">
        <v>41.800000000000004</v>
      </c>
      <c r="CX97" s="133">
        <v>45</v>
      </c>
      <c r="CY97" s="133">
        <v>106.44999999999999</v>
      </c>
      <c r="CZ97" s="133">
        <v>85.9</v>
      </c>
      <c r="DA97" s="133">
        <v>89.7</v>
      </c>
      <c r="DB97" s="133">
        <v>98.8</v>
      </c>
      <c r="DC97" s="133">
        <v>103.4</v>
      </c>
      <c r="DD97" s="133">
        <v>100.74000000000001</v>
      </c>
      <c r="DE97" s="133">
        <v>77.150000000000006</v>
      </c>
      <c r="DF97" s="133">
        <v>61.2</v>
      </c>
      <c r="DG97" s="133">
        <v>45.900000000000006</v>
      </c>
      <c r="DH97" s="133">
        <v>79.5</v>
      </c>
      <c r="DI97" s="133">
        <v>39.5</v>
      </c>
      <c r="DJ97" s="133">
        <v>54</v>
      </c>
      <c r="DK97" s="133">
        <v>75.7</v>
      </c>
      <c r="DL97" s="133">
        <v>126.89999999999999</v>
      </c>
      <c r="DM97" s="133">
        <v>68</v>
      </c>
      <c r="DN97" s="133">
        <v>73.100000000000009</v>
      </c>
      <c r="DO97" s="133">
        <v>75.100000000000009</v>
      </c>
      <c r="DP97" s="133">
        <v>81.399999999999991</v>
      </c>
      <c r="DQ97" s="133">
        <v>58.300000000000004</v>
      </c>
      <c r="DR97" s="133">
        <f t="shared" ref="DR97:DW97" si="142">SUM(DR87:DR90)</f>
        <v>85.8</v>
      </c>
      <c r="DS97" s="133">
        <f t="shared" si="142"/>
        <v>77.5</v>
      </c>
      <c r="DT97" s="133">
        <f t="shared" si="142"/>
        <v>87.9</v>
      </c>
      <c r="DU97" s="133">
        <f t="shared" si="142"/>
        <v>76.5</v>
      </c>
      <c r="DV97" s="133">
        <f t="shared" si="142"/>
        <v>66.600000000000009</v>
      </c>
      <c r="DW97" s="133">
        <f t="shared" si="142"/>
        <v>66.900000000000006</v>
      </c>
      <c r="DX97" s="133">
        <f t="shared" ref="DX97" si="143">SUM(DX87:DX90)</f>
        <v>79.099999999999994</v>
      </c>
    </row>
    <row r="98" spans="1:128" s="112" customFormat="1">
      <c r="A98" s="131" t="s">
        <v>107</v>
      </c>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v>156.52000000000001</v>
      </c>
      <c r="AD98" s="133">
        <v>23.4</v>
      </c>
      <c r="AE98" s="133">
        <v>171.6</v>
      </c>
      <c r="AF98" s="133">
        <v>128.4</v>
      </c>
      <c r="AG98" s="133">
        <v>167.20000000000002</v>
      </c>
      <c r="AH98" s="133">
        <v>156.5</v>
      </c>
      <c r="AI98" s="133">
        <v>171.7</v>
      </c>
      <c r="AJ98" s="133">
        <v>290.89999999999998</v>
      </c>
      <c r="AK98" s="133">
        <v>236.1</v>
      </c>
      <c r="AL98" s="133">
        <v>172.5</v>
      </c>
      <c r="AM98" s="133">
        <v>210.9</v>
      </c>
      <c r="AN98" s="133">
        <v>189.79999999999998</v>
      </c>
      <c r="AO98" s="133">
        <v>187.8</v>
      </c>
      <c r="AP98" s="133">
        <v>237.60000000000002</v>
      </c>
      <c r="AQ98" s="133">
        <v>229.79999999999998</v>
      </c>
      <c r="AR98" s="133">
        <v>207.79999999999998</v>
      </c>
      <c r="AS98" s="133">
        <v>270.60000000000002</v>
      </c>
      <c r="AT98" s="133">
        <v>276.10000000000002</v>
      </c>
      <c r="AU98" s="133">
        <v>301</v>
      </c>
      <c r="AV98" s="133">
        <v>232.10000000000002</v>
      </c>
      <c r="AW98" s="133">
        <v>231.1</v>
      </c>
      <c r="AX98" s="133">
        <v>99.800000000000011</v>
      </c>
      <c r="AY98" s="133">
        <v>120.10000000000001</v>
      </c>
      <c r="AZ98" s="133">
        <v>121.30000000000001</v>
      </c>
      <c r="BA98" s="133">
        <v>114.7</v>
      </c>
      <c r="BB98" s="133">
        <v>119.10000000000001</v>
      </c>
      <c r="BC98" s="133">
        <v>104.6</v>
      </c>
      <c r="BD98" s="133">
        <v>96.8</v>
      </c>
      <c r="BE98" s="133">
        <v>93.5</v>
      </c>
      <c r="BF98" s="133">
        <v>144.6</v>
      </c>
      <c r="BG98" s="133">
        <v>116.9</v>
      </c>
      <c r="BH98" s="133">
        <v>163.69999999999999</v>
      </c>
      <c r="BI98" s="133">
        <v>131.59999999999997</v>
      </c>
      <c r="BJ98" s="133">
        <v>101.60000000000001</v>
      </c>
      <c r="BK98" s="133">
        <v>67.7</v>
      </c>
      <c r="BL98" s="133">
        <v>80.7</v>
      </c>
      <c r="BM98" s="133">
        <v>66.899999999999991</v>
      </c>
      <c r="BN98" s="133">
        <v>79.900000000000006</v>
      </c>
      <c r="BO98" s="133">
        <v>83.5</v>
      </c>
      <c r="BP98" s="133">
        <v>63.6</v>
      </c>
      <c r="BQ98" s="133">
        <v>61.1</v>
      </c>
      <c r="BR98" s="133">
        <v>60.86</v>
      </c>
      <c r="BS98" s="133">
        <v>56.76</v>
      </c>
      <c r="BT98" s="133">
        <v>72.959999999999994</v>
      </c>
      <c r="BU98" s="133">
        <v>88.36</v>
      </c>
      <c r="BV98" s="133">
        <v>67.099999999999994</v>
      </c>
      <c r="BW98" s="133">
        <v>80.099999999999994</v>
      </c>
      <c r="BX98" s="133">
        <v>75.8</v>
      </c>
      <c r="BY98" s="133">
        <v>66.900000000000006</v>
      </c>
      <c r="BZ98" s="133">
        <v>81.099999999999994</v>
      </c>
      <c r="CA98" s="133">
        <v>72.900000000000006</v>
      </c>
      <c r="CB98" s="133">
        <v>46</v>
      </c>
      <c r="CC98" s="133">
        <v>51.9</v>
      </c>
      <c r="CD98" s="133">
        <v>55.4</v>
      </c>
      <c r="CE98" s="133">
        <v>17</v>
      </c>
      <c r="CF98" s="133">
        <v>32.699999999999996</v>
      </c>
      <c r="CG98" s="133">
        <v>35.5</v>
      </c>
      <c r="CH98" s="133">
        <v>40.4</v>
      </c>
      <c r="CI98" s="133">
        <v>49.8</v>
      </c>
      <c r="CJ98" s="133">
        <v>42.6</v>
      </c>
      <c r="CK98" s="133">
        <v>40</v>
      </c>
      <c r="CL98" s="133">
        <v>27.4</v>
      </c>
      <c r="CM98" s="133">
        <v>38.4</v>
      </c>
      <c r="CN98" s="133">
        <v>39.1</v>
      </c>
      <c r="CO98" s="133">
        <v>40.4</v>
      </c>
      <c r="CP98" s="133">
        <v>39.1</v>
      </c>
      <c r="CQ98" s="133">
        <v>38.9</v>
      </c>
      <c r="CR98" s="133">
        <v>117.39999999999999</v>
      </c>
      <c r="CS98" s="133">
        <v>185.39999999999998</v>
      </c>
      <c r="CT98" s="133">
        <v>142.28</v>
      </c>
      <c r="CU98" s="133">
        <v>148.30000000000001</v>
      </c>
      <c r="CV98" s="133">
        <v>143.44999999999999</v>
      </c>
      <c r="CW98" s="133">
        <v>127.64</v>
      </c>
      <c r="CX98" s="133">
        <v>134.75</v>
      </c>
      <c r="CY98" s="133">
        <v>97.7</v>
      </c>
      <c r="CZ98" s="133">
        <v>103.75</v>
      </c>
      <c r="DA98" s="133">
        <v>81.400000000000006</v>
      </c>
      <c r="DB98" s="133">
        <v>54.3</v>
      </c>
      <c r="DC98" s="133">
        <v>59.7</v>
      </c>
      <c r="DD98" s="133">
        <v>75.3</v>
      </c>
      <c r="DE98" s="133">
        <v>88</v>
      </c>
      <c r="DF98" s="133">
        <v>63.1</v>
      </c>
      <c r="DG98" s="133">
        <v>71.2</v>
      </c>
      <c r="DH98" s="133">
        <v>39.799999999999997</v>
      </c>
      <c r="DI98" s="133">
        <v>59.1</v>
      </c>
      <c r="DJ98" s="133">
        <v>50</v>
      </c>
      <c r="DK98" s="133">
        <v>52.8</v>
      </c>
      <c r="DL98" s="133">
        <v>73.7</v>
      </c>
      <c r="DM98" s="133">
        <v>77.5</v>
      </c>
      <c r="DN98" s="133">
        <v>58</v>
      </c>
      <c r="DO98" s="133">
        <v>45.3</v>
      </c>
      <c r="DP98" s="133">
        <v>63.9</v>
      </c>
      <c r="DQ98" s="133">
        <v>147.80000000000001</v>
      </c>
      <c r="DR98" s="133">
        <f t="shared" ref="DR98:DW98" si="144">SUM(DR92:DR95)</f>
        <v>126.9</v>
      </c>
      <c r="DS98" s="133">
        <f t="shared" si="144"/>
        <v>160.4</v>
      </c>
      <c r="DT98" s="133">
        <f t="shared" si="144"/>
        <v>138.30000000000001</v>
      </c>
      <c r="DU98" s="133">
        <f t="shared" si="144"/>
        <v>117.4</v>
      </c>
      <c r="DV98" s="133">
        <f t="shared" si="144"/>
        <v>108.7</v>
      </c>
      <c r="DW98" s="133">
        <f t="shared" si="144"/>
        <v>59</v>
      </c>
      <c r="DX98" s="133">
        <f t="shared" ref="DX98" si="145">SUM(DX92:DX95)</f>
        <v>64.5</v>
      </c>
    </row>
    <row r="99" spans="1:128" s="112" customFormat="1">
      <c r="A99" s="131" t="s">
        <v>90</v>
      </c>
      <c r="B99" s="133"/>
      <c r="C99" s="133"/>
      <c r="D99" s="133"/>
      <c r="E99" s="133"/>
      <c r="F99" s="133">
        <v>416.6</v>
      </c>
      <c r="G99" s="133">
        <v>383.5</v>
      </c>
      <c r="H99" s="133">
        <v>285.10000000000002</v>
      </c>
      <c r="I99" s="133">
        <v>404.20000000000005</v>
      </c>
      <c r="J99" s="133">
        <v>493.5</v>
      </c>
      <c r="K99" s="133">
        <v>408.09999999999997</v>
      </c>
      <c r="L99" s="133">
        <v>442.3</v>
      </c>
      <c r="M99" s="133">
        <v>539.40000000000009</v>
      </c>
      <c r="N99" s="133">
        <v>383.70000000000005</v>
      </c>
      <c r="O99" s="133">
        <v>444</v>
      </c>
      <c r="P99" s="133">
        <v>430</v>
      </c>
      <c r="Q99" s="133">
        <v>425.9</v>
      </c>
      <c r="R99" s="133">
        <v>390.9</v>
      </c>
      <c r="S99" s="133">
        <v>347.98599999999999</v>
      </c>
      <c r="T99" s="133">
        <v>330.1</v>
      </c>
      <c r="U99" s="133">
        <v>380.70000000000005</v>
      </c>
      <c r="V99" s="133">
        <v>378.20000000000005</v>
      </c>
      <c r="W99" s="133">
        <v>309.39999999999998</v>
      </c>
      <c r="X99" s="133">
        <v>408.5</v>
      </c>
      <c r="Y99" s="133">
        <v>421.1</v>
      </c>
      <c r="Z99" s="133">
        <v>309.39999999999998</v>
      </c>
      <c r="AA99" s="133">
        <v>346.5</v>
      </c>
      <c r="AB99" s="133">
        <v>286.79999999999995</v>
      </c>
      <c r="AC99" s="133">
        <v>271.12</v>
      </c>
      <c r="AD99" s="133">
        <v>138</v>
      </c>
      <c r="AE99" s="133">
        <v>344.29999999999995</v>
      </c>
      <c r="AF99" s="133">
        <v>261.5</v>
      </c>
      <c r="AG99" s="133">
        <v>313.10000000000002</v>
      </c>
      <c r="AH99" s="133">
        <v>318.89999999999998</v>
      </c>
      <c r="AI99" s="133">
        <v>320.79999999999995</v>
      </c>
      <c r="AJ99" s="133">
        <v>420.20000000000005</v>
      </c>
      <c r="AK99" s="133">
        <v>399.2</v>
      </c>
      <c r="AL99" s="133">
        <v>294.2</v>
      </c>
      <c r="AM99" s="133">
        <v>321.8</v>
      </c>
      <c r="AN99" s="133">
        <v>290.3</v>
      </c>
      <c r="AO99" s="133">
        <v>272</v>
      </c>
      <c r="AP99" s="133">
        <v>330.5</v>
      </c>
      <c r="AQ99" s="133">
        <v>344.5</v>
      </c>
      <c r="AR99" s="133">
        <v>331.7</v>
      </c>
      <c r="AS99" s="133">
        <v>352.6</v>
      </c>
      <c r="AT99" s="133">
        <v>372.1</v>
      </c>
      <c r="AU99" s="133">
        <v>403.6</v>
      </c>
      <c r="AV99" s="133">
        <v>359</v>
      </c>
      <c r="AW99" s="133">
        <v>406.7</v>
      </c>
      <c r="AX99" s="133">
        <v>225.20000000000002</v>
      </c>
      <c r="AY99" s="133">
        <v>237.60000000000002</v>
      </c>
      <c r="AZ99" s="133">
        <v>217.4</v>
      </c>
      <c r="BA99" s="133">
        <v>251.29999999999998</v>
      </c>
      <c r="BB99" s="133">
        <v>225.3</v>
      </c>
      <c r="BC99" s="133">
        <v>194.6</v>
      </c>
      <c r="BD99" s="133">
        <v>201.1</v>
      </c>
      <c r="BE99" s="133">
        <v>200.4</v>
      </c>
      <c r="BF99" s="133">
        <v>262.2</v>
      </c>
      <c r="BG99" s="133">
        <v>242.7</v>
      </c>
      <c r="BH99" s="133">
        <v>254.10000000000002</v>
      </c>
      <c r="BI99" s="133">
        <v>240.6</v>
      </c>
      <c r="BJ99" s="133">
        <v>217</v>
      </c>
      <c r="BK99" s="133">
        <v>161.5</v>
      </c>
      <c r="BL99" s="133">
        <v>165.5</v>
      </c>
      <c r="BM99" s="133">
        <v>170.89999999999998</v>
      </c>
      <c r="BN99" s="133">
        <v>196.4</v>
      </c>
      <c r="BO99" s="133">
        <v>170.2</v>
      </c>
      <c r="BP99" s="133">
        <v>140.69999999999999</v>
      </c>
      <c r="BQ99" s="133">
        <v>115.6</v>
      </c>
      <c r="BR99" s="133">
        <v>100.06</v>
      </c>
      <c r="BS99" s="133">
        <v>99.759999999999991</v>
      </c>
      <c r="BT99" s="133">
        <v>125.46</v>
      </c>
      <c r="BU99" s="133">
        <v>138.26</v>
      </c>
      <c r="BV99" s="133">
        <v>123</v>
      </c>
      <c r="BW99" s="133">
        <v>139.4</v>
      </c>
      <c r="BX99" s="133">
        <v>134.1</v>
      </c>
      <c r="BY99" s="133">
        <v>113</v>
      </c>
      <c r="BZ99" s="133">
        <v>127.89999999999999</v>
      </c>
      <c r="CA99" s="133">
        <v>112.4</v>
      </c>
      <c r="CB99" s="133">
        <v>84.3</v>
      </c>
      <c r="CC99" s="133">
        <v>77.7</v>
      </c>
      <c r="CD99" s="133">
        <v>75.7</v>
      </c>
      <c r="CE99" s="133">
        <v>40.950000000000003</v>
      </c>
      <c r="CF99" s="133">
        <v>61.699999999999996</v>
      </c>
      <c r="CG99" s="133">
        <v>54.8</v>
      </c>
      <c r="CH99" s="133">
        <v>40.44</v>
      </c>
      <c r="CI99" s="133">
        <v>79.400000000000006</v>
      </c>
      <c r="CJ99" s="133">
        <v>89.05</v>
      </c>
      <c r="CK99" s="133">
        <v>63.35</v>
      </c>
      <c r="CL99" s="133">
        <v>69.599999999999994</v>
      </c>
      <c r="CM99" s="133">
        <v>69.7</v>
      </c>
      <c r="CN99" s="133">
        <v>66.8</v>
      </c>
      <c r="CO99" s="133">
        <v>75.900000000000006</v>
      </c>
      <c r="CP99" s="133">
        <v>67.3</v>
      </c>
      <c r="CQ99" s="133">
        <v>84.300000000000011</v>
      </c>
      <c r="CR99" s="133">
        <v>168</v>
      </c>
      <c r="CS99" s="133">
        <v>216.39999999999998</v>
      </c>
      <c r="CT99" s="133">
        <v>191.53</v>
      </c>
      <c r="CU99" s="133">
        <v>172.70000000000002</v>
      </c>
      <c r="CV99" s="133">
        <v>190.39</v>
      </c>
      <c r="CW99" s="133">
        <v>169.44</v>
      </c>
      <c r="CX99" s="133">
        <v>179.75</v>
      </c>
      <c r="CY99" s="133">
        <v>204.14999999999998</v>
      </c>
      <c r="CZ99" s="133">
        <v>189.65</v>
      </c>
      <c r="DA99" s="133">
        <v>171.10000000000002</v>
      </c>
      <c r="DB99" s="133">
        <v>153.1</v>
      </c>
      <c r="DC99" s="133">
        <v>163.10000000000002</v>
      </c>
      <c r="DD99" s="133">
        <v>176.04000000000002</v>
      </c>
      <c r="DE99" s="133">
        <v>165.15</v>
      </c>
      <c r="DF99" s="133">
        <v>124.30000000000001</v>
      </c>
      <c r="DG99" s="133">
        <v>117.10000000000001</v>
      </c>
      <c r="DH99" s="133">
        <v>119.3</v>
      </c>
      <c r="DI99" s="133">
        <v>98.6</v>
      </c>
      <c r="DJ99" s="133">
        <v>104</v>
      </c>
      <c r="DK99" s="133">
        <v>128.5</v>
      </c>
      <c r="DL99" s="133">
        <v>200.6</v>
      </c>
      <c r="DM99" s="133">
        <v>145.5</v>
      </c>
      <c r="DN99" s="133">
        <v>131.10000000000002</v>
      </c>
      <c r="DO99" s="133">
        <v>120.4</v>
      </c>
      <c r="DP99" s="133">
        <v>145.29999999999998</v>
      </c>
      <c r="DQ99" s="133">
        <v>206.10000000000002</v>
      </c>
      <c r="DR99" s="133">
        <f t="shared" ref="DR99:DW99" si="146">SUM(DR97:DR98)</f>
        <v>212.7</v>
      </c>
      <c r="DS99" s="133">
        <f t="shared" si="146"/>
        <v>237.9</v>
      </c>
      <c r="DT99" s="133">
        <f t="shared" si="146"/>
        <v>226.20000000000002</v>
      </c>
      <c r="DU99" s="133">
        <f t="shared" si="146"/>
        <v>193.9</v>
      </c>
      <c r="DV99" s="133">
        <f t="shared" si="146"/>
        <v>175.3</v>
      </c>
      <c r="DW99" s="133">
        <f t="shared" si="146"/>
        <v>125.9</v>
      </c>
      <c r="DX99" s="133">
        <f t="shared" ref="DX99" si="147">SUM(DX97:DX98)</f>
        <v>143.6</v>
      </c>
    </row>
    <row r="100" spans="1:128" s="112" customFormat="1">
      <c r="A100" s="111"/>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c r="CD100" s="133"/>
      <c r="CE100" s="133"/>
      <c r="CF100" s="133"/>
      <c r="CG100" s="133"/>
      <c r="CH100" s="133"/>
      <c r="CI100" s="133"/>
      <c r="CJ100" s="133"/>
      <c r="CK100" s="133"/>
      <c r="CL100" s="133"/>
      <c r="CM100" s="133"/>
      <c r="CN100" s="133"/>
      <c r="CO100" s="133"/>
      <c r="CP100" s="133"/>
      <c r="CQ100" s="133"/>
      <c r="CR100" s="133"/>
      <c r="CS100" s="133"/>
      <c r="CT100" s="133"/>
      <c r="CU100" s="133"/>
      <c r="CV100" s="133"/>
      <c r="CW100" s="133"/>
      <c r="CX100" s="133"/>
      <c r="CY100" s="133"/>
      <c r="CZ100" s="133"/>
      <c r="DA100" s="133"/>
      <c r="DB100" s="133"/>
      <c r="DC100" s="133"/>
      <c r="DD100" s="133"/>
      <c r="DE100" s="133"/>
      <c r="DF100" s="133"/>
      <c r="DG100" s="133"/>
      <c r="DH100" s="133"/>
      <c r="DI100" s="133"/>
      <c r="DJ100" s="133"/>
      <c r="DK100" s="133"/>
      <c r="DL100" s="133"/>
      <c r="DM100" s="133"/>
      <c r="DN100" s="133"/>
      <c r="DO100" s="133"/>
      <c r="DP100" s="133"/>
      <c r="DQ100" s="133"/>
      <c r="DR100" s="133"/>
      <c r="DS100" s="133"/>
      <c r="DT100" s="133"/>
      <c r="DU100" s="133"/>
      <c r="DV100" s="133"/>
      <c r="DW100" s="133"/>
      <c r="DX100" s="133"/>
    </row>
    <row r="101" spans="1:128" s="112" customFormat="1">
      <c r="A101" s="128" t="s">
        <v>41</v>
      </c>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133"/>
      <c r="AL101" s="133"/>
      <c r="AM101" s="133"/>
      <c r="AN101" s="133"/>
      <c r="AO101" s="133"/>
      <c r="AP101" s="133"/>
      <c r="AQ101" s="133"/>
      <c r="AR101" s="133"/>
      <c r="AS101" s="133"/>
      <c r="AT101" s="133"/>
      <c r="AU101" s="133"/>
      <c r="AV101" s="133"/>
      <c r="AW101" s="133"/>
      <c r="AX101" s="133"/>
      <c r="AY101" s="133"/>
      <c r="AZ101" s="133"/>
      <c r="BA101" s="133"/>
      <c r="BB101" s="133"/>
      <c r="BC101" s="133"/>
      <c r="BD101" s="133"/>
      <c r="BE101" s="133"/>
      <c r="BF101" s="133"/>
      <c r="BG101" s="133"/>
      <c r="BH101" s="133"/>
      <c r="BI101" s="133"/>
      <c r="BJ101" s="133"/>
      <c r="BK101" s="133"/>
      <c r="BL101" s="133"/>
      <c r="BM101" s="133"/>
      <c r="BN101" s="133"/>
      <c r="BO101" s="133"/>
      <c r="BP101" s="133"/>
      <c r="BQ101" s="133"/>
      <c r="BR101" s="133"/>
      <c r="BS101" s="133"/>
      <c r="BT101" s="133"/>
      <c r="BU101" s="133"/>
      <c r="BV101" s="133"/>
      <c r="BW101" s="133"/>
      <c r="BX101" s="133"/>
      <c r="BY101" s="133"/>
      <c r="BZ101" s="133"/>
      <c r="CA101" s="133"/>
      <c r="CB101" s="133"/>
      <c r="CC101" s="133"/>
      <c r="CD101" s="133"/>
      <c r="CE101" s="133"/>
      <c r="CF101" s="133"/>
      <c r="CG101" s="133"/>
      <c r="CH101" s="133"/>
      <c r="CI101" s="133"/>
      <c r="CJ101" s="133"/>
      <c r="CK101" s="133"/>
      <c r="CL101" s="133"/>
      <c r="CM101" s="133"/>
      <c r="CN101" s="133"/>
      <c r="CO101" s="133"/>
      <c r="CP101" s="133"/>
      <c r="CQ101" s="133"/>
      <c r="CR101" s="133"/>
      <c r="CS101" s="133"/>
      <c r="CT101" s="133"/>
      <c r="CU101" s="133"/>
      <c r="CV101" s="133"/>
      <c r="CW101" s="133"/>
      <c r="CX101" s="133"/>
      <c r="CY101" s="133"/>
      <c r="CZ101" s="133"/>
      <c r="DA101" s="133"/>
      <c r="DB101" s="133"/>
      <c r="DC101" s="133"/>
      <c r="DD101" s="133"/>
      <c r="DE101" s="133"/>
      <c r="DF101" s="133"/>
      <c r="DG101" s="133"/>
      <c r="DH101" s="133"/>
      <c r="DI101" s="133"/>
      <c r="DJ101" s="133"/>
      <c r="DK101" s="133"/>
      <c r="DL101" s="133"/>
      <c r="DM101" s="133"/>
      <c r="DN101" s="133"/>
      <c r="DO101" s="133"/>
      <c r="DP101" s="133"/>
      <c r="DQ101" s="133"/>
      <c r="DR101" s="133"/>
      <c r="DS101" s="133"/>
      <c r="DT101" s="133"/>
      <c r="DU101" s="133"/>
      <c r="DV101" s="133"/>
      <c r="DW101" s="133"/>
      <c r="DX101" s="133"/>
    </row>
    <row r="102" spans="1:128" s="112" customFormat="1">
      <c r="A102" s="127" t="s">
        <v>54</v>
      </c>
      <c r="B102" s="133"/>
      <c r="C102" s="133"/>
      <c r="D102" s="133"/>
      <c r="E102" s="133"/>
      <c r="F102" s="133">
        <v>39.4</v>
      </c>
      <c r="G102" s="133">
        <v>27.2</v>
      </c>
      <c r="H102" s="133">
        <v>32.4</v>
      </c>
      <c r="I102" s="133">
        <v>30.7</v>
      </c>
      <c r="J102" s="133">
        <v>26.9</v>
      </c>
      <c r="K102" s="133">
        <v>27.8</v>
      </c>
      <c r="L102" s="133">
        <v>37.9</v>
      </c>
      <c r="M102" s="133">
        <v>25</v>
      </c>
      <c r="N102" s="133">
        <v>37.1</v>
      </c>
      <c r="O102" s="133">
        <v>21.9</v>
      </c>
      <c r="P102" s="133">
        <v>37.9</v>
      </c>
      <c r="Q102" s="133">
        <v>27.2</v>
      </c>
      <c r="R102" s="133">
        <v>32.799999999999997</v>
      </c>
      <c r="S102" s="133">
        <v>28.9</v>
      </c>
      <c r="T102" s="133">
        <v>39.700000000000003</v>
      </c>
      <c r="U102" s="133">
        <v>43.4</v>
      </c>
      <c r="V102" s="133">
        <v>28.3</v>
      </c>
      <c r="W102" s="133">
        <v>45.2</v>
      </c>
      <c r="X102" s="133">
        <v>16.2</v>
      </c>
      <c r="Y102" s="133">
        <v>29.8</v>
      </c>
      <c r="Z102" s="133">
        <v>26</v>
      </c>
      <c r="AA102" s="133">
        <v>20.6</v>
      </c>
      <c r="AB102" s="133">
        <v>30.7</v>
      </c>
      <c r="AC102" s="133">
        <v>24</v>
      </c>
      <c r="AD102" s="133">
        <v>25.9</v>
      </c>
      <c r="AE102" s="133">
        <v>24.9</v>
      </c>
      <c r="AF102" s="133">
        <v>24</v>
      </c>
      <c r="AG102" s="133">
        <v>25.7</v>
      </c>
      <c r="AH102" s="133">
        <v>21.2</v>
      </c>
      <c r="AI102" s="133">
        <v>19.5</v>
      </c>
      <c r="AJ102" s="133">
        <v>19.899999999999999</v>
      </c>
      <c r="AK102" s="133">
        <v>19.2</v>
      </c>
      <c r="AL102" s="133">
        <v>14</v>
      </c>
      <c r="AM102" s="133">
        <v>9.3000000000000007</v>
      </c>
      <c r="AN102" s="133">
        <v>7.5</v>
      </c>
      <c r="AO102" s="133">
        <v>13.7</v>
      </c>
      <c r="AP102" s="133">
        <v>12.3</v>
      </c>
      <c r="AQ102" s="133">
        <v>17.2</v>
      </c>
      <c r="AR102" s="133">
        <v>16.5</v>
      </c>
      <c r="AS102" s="133">
        <v>24.2</v>
      </c>
      <c r="AT102" s="133">
        <v>19.399999999999999</v>
      </c>
      <c r="AU102" s="133">
        <v>17.2</v>
      </c>
      <c r="AV102" s="133">
        <v>20.2</v>
      </c>
      <c r="AW102" s="133">
        <v>25.3</v>
      </c>
      <c r="AX102" s="133">
        <v>22.5</v>
      </c>
      <c r="AY102" s="133">
        <v>12.8</v>
      </c>
      <c r="AZ102" s="133">
        <v>14.4</v>
      </c>
      <c r="BA102" s="133">
        <v>10.4</v>
      </c>
      <c r="BB102" s="133">
        <v>5</v>
      </c>
      <c r="BC102" s="133">
        <v>8.3000000000000007</v>
      </c>
      <c r="BD102" s="133">
        <v>7.2</v>
      </c>
      <c r="BE102" s="133">
        <v>7.3</v>
      </c>
      <c r="BF102" s="133">
        <v>7.2</v>
      </c>
      <c r="BG102" s="133">
        <v>8.1</v>
      </c>
      <c r="BH102" s="133">
        <v>9</v>
      </c>
      <c r="BI102" s="133">
        <v>8</v>
      </c>
      <c r="BJ102" s="133">
        <v>5.3</v>
      </c>
      <c r="BK102" s="133">
        <v>7.3</v>
      </c>
      <c r="BL102" s="133">
        <v>9.3000000000000007</v>
      </c>
      <c r="BM102" s="133">
        <v>8</v>
      </c>
      <c r="BN102" s="133">
        <v>9.8000000000000007</v>
      </c>
      <c r="BO102" s="133">
        <v>8.4</v>
      </c>
      <c r="BP102" s="133">
        <v>7.8</v>
      </c>
      <c r="BQ102" s="133">
        <v>4.9000000000000004</v>
      </c>
      <c r="BR102" s="133">
        <v>5.2</v>
      </c>
      <c r="BS102" s="133">
        <v>2.75</v>
      </c>
      <c r="BT102" s="133">
        <v>2.4</v>
      </c>
      <c r="BU102" s="133">
        <v>4.2</v>
      </c>
      <c r="BV102" s="133">
        <v>2.8</v>
      </c>
      <c r="BW102" s="133">
        <v>3</v>
      </c>
      <c r="BX102" s="133">
        <v>2.1</v>
      </c>
      <c r="BY102" s="133">
        <v>2.9</v>
      </c>
      <c r="BZ102" s="133">
        <v>5.3</v>
      </c>
      <c r="CA102" s="133">
        <v>4.3</v>
      </c>
      <c r="CB102" s="133">
        <v>3.8</v>
      </c>
      <c r="CC102" s="133">
        <v>3.8</v>
      </c>
      <c r="CD102" s="133">
        <v>4.3</v>
      </c>
      <c r="CE102" s="133">
        <v>3.9</v>
      </c>
      <c r="CF102" s="133">
        <v>4.8</v>
      </c>
      <c r="CG102" s="133">
        <v>3.9</v>
      </c>
      <c r="CH102" s="133">
        <v>4</v>
      </c>
      <c r="CI102" s="133">
        <v>3.1</v>
      </c>
      <c r="CJ102" s="133">
        <v>3.9</v>
      </c>
      <c r="CK102" s="133">
        <v>4.0999999999999996</v>
      </c>
      <c r="CL102" s="133">
        <v>4.3</v>
      </c>
      <c r="CM102" s="133">
        <v>3.7</v>
      </c>
      <c r="CN102" s="133">
        <v>6.1</v>
      </c>
      <c r="CO102" s="133">
        <v>4</v>
      </c>
      <c r="CP102" s="133">
        <v>7.4</v>
      </c>
      <c r="CQ102" s="133">
        <v>5.2</v>
      </c>
      <c r="CR102" s="133">
        <v>7.6</v>
      </c>
      <c r="CS102" s="133">
        <v>5.4</v>
      </c>
      <c r="CT102" s="133">
        <v>11.6</v>
      </c>
      <c r="CU102" s="133">
        <v>9</v>
      </c>
      <c r="CV102" s="133">
        <v>7.8</v>
      </c>
      <c r="CW102" s="133">
        <v>13.26</v>
      </c>
      <c r="CX102" s="133">
        <v>7.1</v>
      </c>
      <c r="CY102" s="133">
        <v>11.3</v>
      </c>
      <c r="CZ102" s="133">
        <v>7.8</v>
      </c>
      <c r="DA102" s="133">
        <v>5.6</v>
      </c>
      <c r="DB102" s="133">
        <v>6.8</v>
      </c>
      <c r="DC102" s="133">
        <v>3.7</v>
      </c>
      <c r="DD102" s="133">
        <v>3.1</v>
      </c>
      <c r="DE102" s="133">
        <v>4.7</v>
      </c>
      <c r="DF102" s="133">
        <v>4.5999999999999996</v>
      </c>
      <c r="DG102" s="133">
        <v>2.8</v>
      </c>
      <c r="DH102" s="133">
        <v>1.9</v>
      </c>
      <c r="DI102" s="133">
        <v>0.3</v>
      </c>
      <c r="DJ102" s="133">
        <v>0.8</v>
      </c>
      <c r="DK102" s="133">
        <v>3.3</v>
      </c>
      <c r="DL102" s="133">
        <v>2.7</v>
      </c>
      <c r="DM102" s="133">
        <v>2.2000000000000002</v>
      </c>
      <c r="DN102" s="133">
        <v>3.6</v>
      </c>
      <c r="DO102" s="133">
        <v>4</v>
      </c>
      <c r="DP102" s="133">
        <v>3.1</v>
      </c>
      <c r="DQ102" s="133">
        <v>2.4</v>
      </c>
      <c r="DR102" s="133">
        <v>4.7</v>
      </c>
      <c r="DS102" s="133">
        <v>3.3</v>
      </c>
      <c r="DT102" s="133">
        <v>2.4</v>
      </c>
      <c r="DU102" s="133">
        <v>0.5</v>
      </c>
      <c r="DV102" s="133">
        <v>1.2</v>
      </c>
      <c r="DW102" s="133">
        <v>0.1</v>
      </c>
      <c r="DX102" s="133">
        <v>0.7</v>
      </c>
    </row>
    <row r="103" spans="1:128" s="112" customFormat="1">
      <c r="A103" s="127" t="s">
        <v>55</v>
      </c>
      <c r="B103" s="133"/>
      <c r="C103" s="133"/>
      <c r="D103" s="133"/>
      <c r="E103" s="133"/>
      <c r="F103" s="133">
        <v>48.6</v>
      </c>
      <c r="G103" s="133">
        <v>54.2</v>
      </c>
      <c r="H103" s="133">
        <v>26.1</v>
      </c>
      <c r="I103" s="133">
        <v>33.4</v>
      </c>
      <c r="J103" s="133">
        <v>27.3</v>
      </c>
      <c r="K103" s="133">
        <v>34.200000000000003</v>
      </c>
      <c r="L103" s="133">
        <v>35.6</v>
      </c>
      <c r="M103" s="133">
        <v>41.3</v>
      </c>
      <c r="N103" s="133">
        <v>18</v>
      </c>
      <c r="O103" s="133">
        <v>40.200000000000003</v>
      </c>
      <c r="P103" s="133">
        <v>36.299999999999997</v>
      </c>
      <c r="Q103" s="133">
        <v>19.600000000000001</v>
      </c>
      <c r="R103" s="133">
        <v>26.7</v>
      </c>
      <c r="S103" s="133">
        <v>31.2</v>
      </c>
      <c r="T103" s="133">
        <v>30.3</v>
      </c>
      <c r="U103" s="133">
        <v>31.4</v>
      </c>
      <c r="V103" s="133">
        <v>29.6</v>
      </c>
      <c r="W103" s="133">
        <v>28.5</v>
      </c>
      <c r="X103" s="133">
        <v>57.5</v>
      </c>
      <c r="Y103" s="133">
        <v>42.5</v>
      </c>
      <c r="Z103" s="133">
        <v>9</v>
      </c>
      <c r="AA103" s="133">
        <v>12.6</v>
      </c>
      <c r="AB103" s="133">
        <v>12</v>
      </c>
      <c r="AC103" s="133">
        <v>11.3</v>
      </c>
      <c r="AD103" s="133">
        <v>14.5</v>
      </c>
      <c r="AE103" s="133">
        <v>16.3</v>
      </c>
      <c r="AF103" s="133">
        <v>21.6</v>
      </c>
      <c r="AG103" s="133">
        <v>18.600000000000001</v>
      </c>
      <c r="AH103" s="133">
        <v>16.600000000000001</v>
      </c>
      <c r="AI103" s="133">
        <v>18.7</v>
      </c>
      <c r="AJ103" s="133">
        <v>21.1</v>
      </c>
      <c r="AK103" s="133">
        <v>18</v>
      </c>
      <c r="AL103" s="133">
        <v>10.199999999999999</v>
      </c>
      <c r="AM103" s="133">
        <v>4.2</v>
      </c>
      <c r="AN103" s="133">
        <v>7.2</v>
      </c>
      <c r="AO103" s="133">
        <v>5.7</v>
      </c>
      <c r="AP103" s="133">
        <v>6.8</v>
      </c>
      <c r="AQ103" s="133">
        <v>12.8</v>
      </c>
      <c r="AR103" s="133">
        <v>5.2</v>
      </c>
      <c r="AS103" s="133">
        <v>7.2</v>
      </c>
      <c r="AT103" s="133">
        <v>9.1999999999999993</v>
      </c>
      <c r="AU103" s="133">
        <v>4.9000000000000004</v>
      </c>
      <c r="AV103" s="133">
        <v>7.8</v>
      </c>
      <c r="AW103" s="133">
        <v>8.1</v>
      </c>
      <c r="AX103" s="133">
        <v>6.3</v>
      </c>
      <c r="AY103" s="133">
        <v>7.3</v>
      </c>
      <c r="AZ103" s="133">
        <v>5.6</v>
      </c>
      <c r="BA103" s="133">
        <v>58.8</v>
      </c>
      <c r="BB103" s="133">
        <v>6.3</v>
      </c>
      <c r="BC103" s="133">
        <v>4.9000000000000004</v>
      </c>
      <c r="BD103" s="133">
        <v>3</v>
      </c>
      <c r="BE103" s="133">
        <v>5.7</v>
      </c>
      <c r="BF103" s="133">
        <v>4.7</v>
      </c>
      <c r="BG103" s="133">
        <v>3.8</v>
      </c>
      <c r="BH103" s="133">
        <v>6.4</v>
      </c>
      <c r="BI103" s="133">
        <v>5.3</v>
      </c>
      <c r="BJ103" s="133">
        <v>4.5</v>
      </c>
      <c r="BK103" s="133">
        <v>2.2000000000000002</v>
      </c>
      <c r="BL103" s="133">
        <v>1.7</v>
      </c>
      <c r="BM103" s="133">
        <v>1.2</v>
      </c>
      <c r="BN103" s="133">
        <v>2</v>
      </c>
      <c r="BO103" s="133">
        <v>1.6</v>
      </c>
      <c r="BP103" s="133">
        <v>1.6</v>
      </c>
      <c r="BQ103" s="133">
        <v>1.7</v>
      </c>
      <c r="BR103" s="133">
        <v>1.2</v>
      </c>
      <c r="BS103" s="133">
        <v>1.2</v>
      </c>
      <c r="BT103" s="133">
        <v>0.76</v>
      </c>
      <c r="BU103" s="133">
        <v>0.66</v>
      </c>
      <c r="BV103" s="133">
        <v>0.86</v>
      </c>
      <c r="BW103" s="133">
        <v>0.46</v>
      </c>
      <c r="BX103" s="133">
        <v>0.46</v>
      </c>
      <c r="BY103" s="133">
        <v>0.06</v>
      </c>
      <c r="BZ103" s="133">
        <v>0.06</v>
      </c>
      <c r="CA103" s="133">
        <v>0.06</v>
      </c>
      <c r="CB103" s="133">
        <v>0</v>
      </c>
      <c r="CC103" s="133">
        <v>0</v>
      </c>
      <c r="CD103" s="133">
        <v>0</v>
      </c>
      <c r="CE103" s="133">
        <v>0</v>
      </c>
      <c r="CF103" s="133">
        <v>0</v>
      </c>
      <c r="CG103" s="133">
        <v>0</v>
      </c>
      <c r="CH103" s="133">
        <v>0</v>
      </c>
      <c r="CI103" s="133">
        <v>0</v>
      </c>
      <c r="CJ103" s="133">
        <v>0</v>
      </c>
      <c r="CK103" s="133">
        <v>0</v>
      </c>
      <c r="CL103" s="133">
        <v>0.4</v>
      </c>
      <c r="CM103" s="133">
        <v>0.4</v>
      </c>
      <c r="CN103" s="133">
        <v>0.4</v>
      </c>
      <c r="CO103" s="133">
        <v>0</v>
      </c>
      <c r="CP103" s="133">
        <v>0</v>
      </c>
      <c r="CQ103" s="133">
        <v>0</v>
      </c>
      <c r="CR103" s="133">
        <v>0</v>
      </c>
      <c r="CS103" s="133">
        <v>0.7</v>
      </c>
      <c r="CT103" s="133">
        <v>0</v>
      </c>
      <c r="CU103" s="133">
        <v>0.5</v>
      </c>
      <c r="CV103" s="133">
        <v>0</v>
      </c>
      <c r="CW103" s="133">
        <v>0</v>
      </c>
      <c r="CX103" s="133">
        <v>2.5</v>
      </c>
      <c r="CY103" s="133">
        <v>0</v>
      </c>
      <c r="CZ103" s="133">
        <v>0</v>
      </c>
      <c r="DA103" s="133">
        <v>0</v>
      </c>
      <c r="DB103" s="133">
        <v>0</v>
      </c>
      <c r="DC103" s="133">
        <v>0</v>
      </c>
      <c r="DD103" s="133">
        <v>0</v>
      </c>
      <c r="DE103" s="133">
        <v>0</v>
      </c>
      <c r="DF103" s="133">
        <v>0.5</v>
      </c>
      <c r="DG103" s="133">
        <v>0</v>
      </c>
      <c r="DH103" s="133">
        <v>0</v>
      </c>
      <c r="DI103" s="133">
        <v>0</v>
      </c>
      <c r="DJ103" s="133">
        <v>0</v>
      </c>
      <c r="DK103" s="133">
        <v>0</v>
      </c>
      <c r="DL103" s="133">
        <v>0</v>
      </c>
      <c r="DM103" s="133">
        <v>0</v>
      </c>
      <c r="DN103" s="133">
        <v>0</v>
      </c>
      <c r="DO103" s="133">
        <v>0</v>
      </c>
      <c r="DP103" s="133">
        <v>0.8</v>
      </c>
      <c r="DQ103" s="133">
        <v>0.8</v>
      </c>
      <c r="DR103" s="133">
        <v>1</v>
      </c>
      <c r="DS103" s="133">
        <v>0</v>
      </c>
      <c r="DT103" s="133">
        <v>0</v>
      </c>
      <c r="DU103" s="133">
        <v>0</v>
      </c>
      <c r="DV103" s="133">
        <v>0</v>
      </c>
      <c r="DW103" s="133">
        <v>0</v>
      </c>
      <c r="DX103" s="133">
        <v>0</v>
      </c>
    </row>
    <row r="104" spans="1:128" s="112" customFormat="1">
      <c r="A104" s="131" t="s">
        <v>90</v>
      </c>
      <c r="B104" s="133"/>
      <c r="C104" s="133"/>
      <c r="D104" s="133"/>
      <c r="E104" s="133"/>
      <c r="F104" s="133">
        <v>88</v>
      </c>
      <c r="G104" s="133">
        <v>81.400000000000006</v>
      </c>
      <c r="H104" s="133">
        <v>58.5</v>
      </c>
      <c r="I104" s="133">
        <v>64.099999999999994</v>
      </c>
      <c r="J104" s="133">
        <v>54.2</v>
      </c>
      <c r="K104" s="133">
        <v>62</v>
      </c>
      <c r="L104" s="133">
        <v>73.5</v>
      </c>
      <c r="M104" s="133">
        <v>66.3</v>
      </c>
      <c r="N104" s="133">
        <v>55.1</v>
      </c>
      <c r="O104" s="133">
        <v>62.1</v>
      </c>
      <c r="P104" s="133">
        <v>74.199999999999989</v>
      </c>
      <c r="Q104" s="133">
        <v>46.8</v>
      </c>
      <c r="R104" s="133">
        <v>59.5</v>
      </c>
      <c r="S104" s="133">
        <v>60.099999999999994</v>
      </c>
      <c r="T104" s="133">
        <v>70</v>
      </c>
      <c r="U104" s="133">
        <v>74.8</v>
      </c>
      <c r="V104" s="133">
        <v>57.900000000000006</v>
      </c>
      <c r="W104" s="133">
        <v>73.7</v>
      </c>
      <c r="X104" s="133">
        <v>73.7</v>
      </c>
      <c r="Y104" s="133">
        <v>72.3</v>
      </c>
      <c r="Z104" s="133">
        <v>35</v>
      </c>
      <c r="AA104" s="133">
        <v>33.200000000000003</v>
      </c>
      <c r="AB104" s="133">
        <v>42.7</v>
      </c>
      <c r="AC104" s="133">
        <v>35.299999999999997</v>
      </c>
      <c r="AD104" s="133">
        <v>40.4</v>
      </c>
      <c r="AE104" s="133">
        <v>41.2</v>
      </c>
      <c r="AF104" s="133">
        <v>45.6</v>
      </c>
      <c r="AG104" s="133">
        <v>44.3</v>
      </c>
      <c r="AH104" s="133">
        <v>37.799999999999997</v>
      </c>
      <c r="AI104" s="133">
        <v>38.200000000000003</v>
      </c>
      <c r="AJ104" s="133">
        <v>41</v>
      </c>
      <c r="AK104" s="133">
        <v>37.200000000000003</v>
      </c>
      <c r="AL104" s="133">
        <v>24.2</v>
      </c>
      <c r="AM104" s="133">
        <v>13.5</v>
      </c>
      <c r="AN104" s="133">
        <v>14.7</v>
      </c>
      <c r="AO104" s="133">
        <v>19.399999999999999</v>
      </c>
      <c r="AP104" s="133">
        <v>19.100000000000001</v>
      </c>
      <c r="AQ104" s="133">
        <v>30</v>
      </c>
      <c r="AR104" s="133">
        <v>21.7</v>
      </c>
      <c r="AS104" s="133">
        <v>31.4</v>
      </c>
      <c r="AT104" s="133">
        <v>28.599999999999998</v>
      </c>
      <c r="AU104" s="133">
        <v>22.1</v>
      </c>
      <c r="AV104" s="133">
        <v>28</v>
      </c>
      <c r="AW104" s="133">
        <v>33.4</v>
      </c>
      <c r="AX104" s="133">
        <v>28.8</v>
      </c>
      <c r="AY104" s="133">
        <v>20.100000000000001</v>
      </c>
      <c r="AZ104" s="133">
        <v>20</v>
      </c>
      <c r="BA104" s="133">
        <v>69.2</v>
      </c>
      <c r="BB104" s="133">
        <v>11.3</v>
      </c>
      <c r="BC104" s="133">
        <v>13.200000000000001</v>
      </c>
      <c r="BD104" s="133">
        <v>10.199999999999999</v>
      </c>
      <c r="BE104" s="133">
        <v>13</v>
      </c>
      <c r="BF104" s="133">
        <v>11.9</v>
      </c>
      <c r="BG104" s="133">
        <v>11.899999999999999</v>
      </c>
      <c r="BH104" s="133">
        <v>15.4</v>
      </c>
      <c r="BI104" s="133">
        <v>13.3</v>
      </c>
      <c r="BJ104" s="133">
        <v>9.8000000000000007</v>
      </c>
      <c r="BK104" s="133">
        <v>9.5</v>
      </c>
      <c r="BL104" s="133">
        <v>11</v>
      </c>
      <c r="BM104" s="133">
        <v>9.1999999999999993</v>
      </c>
      <c r="BN104" s="133">
        <v>11.8</v>
      </c>
      <c r="BO104" s="133">
        <v>10</v>
      </c>
      <c r="BP104" s="133">
        <v>9.4</v>
      </c>
      <c r="BQ104" s="133">
        <v>6.6000000000000005</v>
      </c>
      <c r="BR104" s="133">
        <v>6.4</v>
      </c>
      <c r="BS104" s="133">
        <v>3.95</v>
      </c>
      <c r="BT104" s="133">
        <v>3.16</v>
      </c>
      <c r="BU104" s="133">
        <v>4.8600000000000003</v>
      </c>
      <c r="BV104" s="133">
        <v>3.6599999999999997</v>
      </c>
      <c r="BW104" s="133">
        <v>3.46</v>
      </c>
      <c r="BX104" s="133">
        <v>2.56</v>
      </c>
      <c r="BY104" s="133">
        <v>2.96</v>
      </c>
      <c r="BZ104" s="133">
        <v>5.3599999999999994</v>
      </c>
      <c r="CA104" s="133">
        <v>4.3599999999999994</v>
      </c>
      <c r="CB104" s="133">
        <v>3.8</v>
      </c>
      <c r="CC104" s="133">
        <v>3.8</v>
      </c>
      <c r="CD104" s="133">
        <v>4.3</v>
      </c>
      <c r="CE104" s="133">
        <v>3.9</v>
      </c>
      <c r="CF104" s="133">
        <v>4.8</v>
      </c>
      <c r="CG104" s="133">
        <v>3.9</v>
      </c>
      <c r="CH104" s="133">
        <v>4</v>
      </c>
      <c r="CI104" s="133">
        <v>3.1</v>
      </c>
      <c r="CJ104" s="133">
        <v>3.9</v>
      </c>
      <c r="CK104" s="133">
        <v>4.0999999999999996</v>
      </c>
      <c r="CL104" s="133">
        <v>4.7</v>
      </c>
      <c r="CM104" s="133">
        <v>4.1000000000000005</v>
      </c>
      <c r="CN104" s="133">
        <v>6.5</v>
      </c>
      <c r="CO104" s="133">
        <v>4</v>
      </c>
      <c r="CP104" s="133">
        <v>7.4</v>
      </c>
      <c r="CQ104" s="133">
        <v>5.2</v>
      </c>
      <c r="CR104" s="133">
        <v>7.6</v>
      </c>
      <c r="CS104" s="133">
        <v>6.1000000000000005</v>
      </c>
      <c r="CT104" s="133">
        <v>11.6</v>
      </c>
      <c r="CU104" s="133">
        <v>9.5</v>
      </c>
      <c r="CV104" s="133">
        <v>7.8</v>
      </c>
      <c r="CW104" s="133">
        <v>13.26</v>
      </c>
      <c r="CX104" s="133">
        <v>9.6</v>
      </c>
      <c r="CY104" s="133">
        <v>11.3</v>
      </c>
      <c r="CZ104" s="133">
        <v>7.8</v>
      </c>
      <c r="DA104" s="133">
        <v>5.6</v>
      </c>
      <c r="DB104" s="133">
        <v>6.8</v>
      </c>
      <c r="DC104" s="133">
        <v>3.7</v>
      </c>
      <c r="DD104" s="133">
        <v>3.1</v>
      </c>
      <c r="DE104" s="133">
        <v>4.7</v>
      </c>
      <c r="DF104" s="133">
        <v>5.0999999999999996</v>
      </c>
      <c r="DG104" s="133">
        <v>2.8</v>
      </c>
      <c r="DH104" s="133">
        <v>1.9</v>
      </c>
      <c r="DI104" s="133">
        <v>0.3</v>
      </c>
      <c r="DJ104" s="133">
        <v>0.8</v>
      </c>
      <c r="DK104" s="133">
        <v>3.3</v>
      </c>
      <c r="DL104" s="133">
        <v>2.7</v>
      </c>
      <c r="DM104" s="133">
        <v>2.2000000000000002</v>
      </c>
      <c r="DN104" s="133">
        <v>3.6</v>
      </c>
      <c r="DO104" s="133">
        <v>4</v>
      </c>
      <c r="DP104" s="133">
        <v>3.9000000000000004</v>
      </c>
      <c r="DQ104" s="133">
        <v>3.2</v>
      </c>
      <c r="DR104" s="133">
        <f t="shared" ref="DR104:DX104" si="148">SUM(DR102:DR103)</f>
        <v>5.7</v>
      </c>
      <c r="DS104" s="133">
        <f t="shared" si="148"/>
        <v>3.3</v>
      </c>
      <c r="DT104" s="133">
        <f t="shared" si="148"/>
        <v>2.4</v>
      </c>
      <c r="DU104" s="133">
        <f t="shared" si="148"/>
        <v>0.5</v>
      </c>
      <c r="DV104" s="133">
        <f t="shared" si="148"/>
        <v>1.2</v>
      </c>
      <c r="DW104" s="133">
        <f t="shared" si="148"/>
        <v>0.1</v>
      </c>
      <c r="DX104" s="133">
        <f t="shared" si="148"/>
        <v>0.7</v>
      </c>
    </row>
    <row r="105" spans="1:128" s="112" customFormat="1">
      <c r="A105" s="111"/>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33"/>
      <c r="AF105" s="133"/>
      <c r="AG105" s="133"/>
      <c r="AH105" s="133"/>
      <c r="AI105" s="133"/>
      <c r="AJ105" s="133"/>
      <c r="AK105" s="133"/>
      <c r="AL105" s="133"/>
      <c r="AM105" s="133"/>
      <c r="AN105" s="133"/>
      <c r="AO105" s="133"/>
      <c r="AP105" s="133"/>
      <c r="AQ105" s="133"/>
      <c r="AR105" s="133"/>
      <c r="AS105" s="133"/>
      <c r="AT105" s="133"/>
      <c r="AU105" s="133"/>
      <c r="AV105" s="133"/>
      <c r="AW105" s="133"/>
      <c r="AX105" s="133"/>
      <c r="AY105" s="133"/>
      <c r="AZ105" s="133"/>
      <c r="BA105" s="133"/>
      <c r="BB105" s="133"/>
      <c r="BC105" s="133"/>
      <c r="BD105" s="133"/>
      <c r="BE105" s="133"/>
      <c r="BF105" s="133"/>
      <c r="BG105" s="133"/>
      <c r="BH105" s="133"/>
      <c r="BI105" s="133"/>
      <c r="BJ105" s="133"/>
      <c r="BK105" s="133"/>
      <c r="BL105" s="133"/>
      <c r="BM105" s="133"/>
      <c r="BN105" s="133"/>
      <c r="BO105" s="133"/>
      <c r="BP105" s="133"/>
      <c r="BQ105" s="133"/>
      <c r="BR105" s="133"/>
      <c r="BS105" s="133"/>
      <c r="BT105" s="133"/>
      <c r="BU105" s="133"/>
      <c r="BV105" s="133"/>
      <c r="BW105" s="133"/>
      <c r="BX105" s="133"/>
      <c r="BY105" s="133"/>
      <c r="BZ105" s="133"/>
      <c r="CA105" s="133"/>
      <c r="CB105" s="133"/>
      <c r="CC105" s="133"/>
      <c r="CD105" s="133"/>
      <c r="CE105" s="133"/>
      <c r="CF105" s="133"/>
      <c r="CG105" s="133"/>
      <c r="CH105" s="133"/>
      <c r="CI105" s="133"/>
      <c r="CJ105" s="133"/>
      <c r="CK105" s="133"/>
      <c r="CL105" s="133"/>
      <c r="CM105" s="133"/>
      <c r="CN105" s="133"/>
      <c r="CO105" s="133"/>
      <c r="CP105" s="133"/>
      <c r="CQ105" s="133"/>
      <c r="CR105" s="133"/>
      <c r="CS105" s="133"/>
      <c r="CT105" s="133"/>
      <c r="CU105" s="133"/>
      <c r="CV105" s="133"/>
      <c r="CW105" s="133"/>
      <c r="CX105" s="133"/>
      <c r="CY105" s="133"/>
      <c r="CZ105" s="133"/>
      <c r="DA105" s="133"/>
      <c r="DB105" s="133"/>
      <c r="DC105" s="133"/>
      <c r="DD105" s="133"/>
      <c r="DE105" s="133"/>
      <c r="DF105" s="133"/>
      <c r="DG105" s="133"/>
      <c r="DH105" s="133"/>
      <c r="DI105" s="133"/>
      <c r="DJ105" s="133"/>
      <c r="DK105" s="133"/>
      <c r="DL105" s="133"/>
      <c r="DM105" s="133"/>
      <c r="DN105" s="133"/>
      <c r="DO105" s="133"/>
      <c r="DP105" s="133"/>
      <c r="DQ105" s="133"/>
      <c r="DR105" s="133"/>
      <c r="DS105" s="133"/>
      <c r="DT105" s="133"/>
      <c r="DU105" s="133"/>
      <c r="DV105" s="133"/>
      <c r="DW105" s="133"/>
      <c r="DX105" s="133"/>
    </row>
    <row r="106" spans="1:128" s="112" customFormat="1">
      <c r="A106" s="128" t="s">
        <v>75</v>
      </c>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33"/>
      <c r="AF106" s="133"/>
      <c r="AG106" s="133"/>
      <c r="AH106" s="133"/>
      <c r="AI106" s="133"/>
      <c r="AJ106" s="133"/>
      <c r="AK106" s="133"/>
      <c r="AL106" s="133"/>
      <c r="AM106" s="133"/>
      <c r="AN106" s="133"/>
      <c r="AO106" s="133"/>
      <c r="AP106" s="133"/>
      <c r="AQ106" s="133"/>
      <c r="AR106" s="133"/>
      <c r="AS106" s="133"/>
      <c r="AT106" s="133"/>
      <c r="AU106" s="133"/>
      <c r="AV106" s="133"/>
      <c r="AW106" s="133"/>
      <c r="AX106" s="133"/>
      <c r="AY106" s="133"/>
      <c r="AZ106" s="133"/>
      <c r="BA106" s="133"/>
      <c r="BB106" s="133"/>
      <c r="BC106" s="133"/>
      <c r="BD106" s="133"/>
      <c r="BE106" s="133"/>
      <c r="BF106" s="133"/>
      <c r="BG106" s="133"/>
      <c r="BH106" s="133"/>
      <c r="BI106" s="133"/>
      <c r="BJ106" s="133"/>
      <c r="BK106" s="133"/>
      <c r="BL106" s="133"/>
      <c r="BM106" s="133"/>
      <c r="BN106" s="133"/>
      <c r="BO106" s="133"/>
      <c r="BP106" s="133"/>
      <c r="BQ106" s="133"/>
      <c r="BR106" s="133"/>
      <c r="BS106" s="133"/>
      <c r="BT106" s="133"/>
      <c r="BU106" s="133"/>
      <c r="BV106" s="133"/>
      <c r="BW106" s="133"/>
      <c r="BX106" s="133"/>
      <c r="BY106" s="133"/>
      <c r="BZ106" s="133"/>
      <c r="CA106" s="133"/>
      <c r="CB106" s="133"/>
      <c r="CC106" s="133"/>
      <c r="CD106" s="133"/>
      <c r="CE106" s="133"/>
      <c r="CF106" s="133"/>
      <c r="CG106" s="133"/>
      <c r="CH106" s="133"/>
      <c r="CI106" s="133"/>
      <c r="CJ106" s="133"/>
      <c r="CK106" s="133"/>
      <c r="CL106" s="133"/>
      <c r="CM106" s="133"/>
      <c r="CN106" s="133"/>
      <c r="CO106" s="133"/>
      <c r="CP106" s="133"/>
      <c r="CQ106" s="133"/>
      <c r="CR106" s="133"/>
      <c r="CS106" s="133"/>
      <c r="CT106" s="133"/>
      <c r="CU106" s="133"/>
      <c r="CV106" s="133"/>
      <c r="CW106" s="133"/>
      <c r="CX106" s="133"/>
      <c r="CY106" s="133"/>
      <c r="CZ106" s="133"/>
      <c r="DA106" s="133"/>
      <c r="DB106" s="133"/>
      <c r="DC106" s="133"/>
      <c r="DD106" s="133"/>
      <c r="DE106" s="133"/>
      <c r="DF106" s="133"/>
      <c r="DG106" s="133"/>
      <c r="DH106" s="133"/>
      <c r="DI106" s="133"/>
      <c r="DJ106" s="133"/>
      <c r="DK106" s="133"/>
      <c r="DL106" s="133"/>
      <c r="DM106" s="133"/>
      <c r="DN106" s="133"/>
      <c r="DO106" s="133"/>
      <c r="DP106" s="133"/>
      <c r="DQ106" s="133"/>
      <c r="DR106" s="133"/>
      <c r="DS106" s="133"/>
      <c r="DT106" s="133"/>
      <c r="DU106" s="133"/>
      <c r="DV106" s="133"/>
      <c r="DW106" s="133"/>
      <c r="DX106" s="133"/>
    </row>
    <row r="107" spans="1:128" s="112" customFormat="1">
      <c r="A107" s="127" t="s">
        <v>108</v>
      </c>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v>92.2</v>
      </c>
      <c r="AD107" s="133">
        <v>103.6</v>
      </c>
      <c r="AE107" s="133">
        <v>77.400000000000006</v>
      </c>
      <c r="AF107" s="133">
        <v>84.2</v>
      </c>
      <c r="AG107" s="133">
        <v>65.599999999999994</v>
      </c>
      <c r="AH107" s="133">
        <v>57.8</v>
      </c>
      <c r="AI107" s="133">
        <v>63.8</v>
      </c>
      <c r="AJ107" s="133">
        <v>64.099999999999994</v>
      </c>
      <c r="AK107" s="133">
        <v>49.4</v>
      </c>
      <c r="AL107" s="133">
        <v>21.6</v>
      </c>
      <c r="AM107" s="133">
        <v>50.9</v>
      </c>
      <c r="AN107" s="133">
        <v>79.2</v>
      </c>
      <c r="AO107" s="133">
        <v>76</v>
      </c>
      <c r="AP107" s="133">
        <v>89.8</v>
      </c>
      <c r="AQ107" s="133">
        <v>85.2</v>
      </c>
      <c r="AR107" s="133">
        <v>80.5</v>
      </c>
      <c r="AS107" s="133">
        <v>68</v>
      </c>
      <c r="AT107" s="133">
        <v>71.400000000000006</v>
      </c>
      <c r="AU107" s="133">
        <v>53.6</v>
      </c>
      <c r="AV107" s="133">
        <v>83.1</v>
      </c>
      <c r="AW107" s="133">
        <v>79</v>
      </c>
      <c r="AX107" s="133">
        <v>96.6</v>
      </c>
      <c r="AY107" s="133">
        <v>100.2</v>
      </c>
      <c r="AZ107" s="133">
        <v>104.2</v>
      </c>
      <c r="BA107" s="133">
        <v>114.7</v>
      </c>
      <c r="BB107" s="133">
        <v>94.6</v>
      </c>
      <c r="BC107" s="133">
        <v>115.9</v>
      </c>
      <c r="BD107" s="133">
        <v>119.8</v>
      </c>
      <c r="BE107" s="133">
        <v>98.3</v>
      </c>
      <c r="BF107" s="133">
        <v>99.9</v>
      </c>
      <c r="BG107" s="133">
        <v>101.9</v>
      </c>
      <c r="BH107" s="133">
        <v>89.4</v>
      </c>
      <c r="BI107" s="133">
        <v>113.6</v>
      </c>
      <c r="BJ107" s="133">
        <v>101</v>
      </c>
      <c r="BK107" s="133">
        <v>123.9</v>
      </c>
      <c r="BL107" s="133">
        <v>121.5</v>
      </c>
      <c r="BM107" s="133">
        <v>110.2</v>
      </c>
      <c r="BN107" s="133">
        <v>118.2</v>
      </c>
      <c r="BO107" s="133">
        <v>100.9</v>
      </c>
      <c r="BP107" s="133">
        <v>81.900000000000006</v>
      </c>
      <c r="BQ107" s="133">
        <v>70</v>
      </c>
      <c r="BR107" s="133">
        <v>103.1</v>
      </c>
      <c r="BS107" s="133">
        <v>90.2</v>
      </c>
      <c r="BT107" s="133">
        <v>77.5</v>
      </c>
      <c r="BU107" s="133">
        <v>78</v>
      </c>
      <c r="BV107" s="133">
        <v>87.8</v>
      </c>
      <c r="BW107" s="133">
        <v>77</v>
      </c>
      <c r="BX107" s="133">
        <v>61.2</v>
      </c>
      <c r="BY107" s="133">
        <v>56.4</v>
      </c>
      <c r="BZ107" s="133">
        <v>91.7</v>
      </c>
      <c r="CA107" s="133">
        <v>68.599999999999994</v>
      </c>
      <c r="CB107" s="133">
        <v>81.3</v>
      </c>
      <c r="CC107" s="133">
        <v>90.3</v>
      </c>
      <c r="CD107" s="133">
        <v>89.1</v>
      </c>
      <c r="CE107" s="133">
        <v>103</v>
      </c>
      <c r="CF107" s="133">
        <v>105.2</v>
      </c>
      <c r="CG107" s="133">
        <v>97.7</v>
      </c>
      <c r="CH107" s="133">
        <v>100.1</v>
      </c>
      <c r="CI107" s="133">
        <v>90.9</v>
      </c>
      <c r="CJ107" s="133">
        <v>117.9</v>
      </c>
      <c r="CK107" s="133">
        <v>138.19999999999999</v>
      </c>
      <c r="CL107" s="133">
        <v>119</v>
      </c>
      <c r="CM107" s="133">
        <v>112.6</v>
      </c>
      <c r="CN107" s="133">
        <v>96.8</v>
      </c>
      <c r="CO107" s="133">
        <v>79.8</v>
      </c>
      <c r="CP107" s="133">
        <v>86.8</v>
      </c>
      <c r="CQ107" s="133">
        <v>97</v>
      </c>
      <c r="CR107" s="133">
        <v>112.8</v>
      </c>
      <c r="CS107" s="133">
        <v>121.7</v>
      </c>
      <c r="CT107" s="133">
        <v>106.05</v>
      </c>
      <c r="CU107" s="133">
        <v>108</v>
      </c>
      <c r="CV107" s="133">
        <v>86.5</v>
      </c>
      <c r="CW107" s="133">
        <v>83</v>
      </c>
      <c r="CX107" s="133">
        <v>77.25</v>
      </c>
      <c r="CY107" s="133">
        <v>175.76</v>
      </c>
      <c r="CZ107" s="133">
        <v>168.55</v>
      </c>
      <c r="DA107" s="133">
        <v>201.35</v>
      </c>
      <c r="DB107" s="133">
        <v>193.9</v>
      </c>
      <c r="DC107" s="133">
        <v>136.65</v>
      </c>
      <c r="DD107" s="133">
        <v>164.85</v>
      </c>
      <c r="DE107" s="133">
        <v>128.19999999999999</v>
      </c>
      <c r="DF107" s="133">
        <v>142.4</v>
      </c>
      <c r="DG107" s="133">
        <v>104</v>
      </c>
      <c r="DH107" s="133">
        <v>137.1</v>
      </c>
      <c r="DI107" s="133">
        <v>126.7</v>
      </c>
      <c r="DJ107" s="133">
        <v>108.8</v>
      </c>
      <c r="DK107" s="133">
        <v>124.6</v>
      </c>
      <c r="DL107" s="133">
        <v>126.8</v>
      </c>
      <c r="DM107" s="133">
        <v>106.4</v>
      </c>
      <c r="DN107" s="133">
        <v>138.19999999999999</v>
      </c>
      <c r="DO107" s="133">
        <v>104.9</v>
      </c>
      <c r="DP107" s="133">
        <v>90.9</v>
      </c>
      <c r="DQ107" s="133">
        <v>89.6</v>
      </c>
      <c r="DR107" s="133">
        <v>223.9</v>
      </c>
      <c r="DS107" s="133">
        <v>88.6</v>
      </c>
      <c r="DT107" s="133">
        <v>39.799999999999997</v>
      </c>
      <c r="DU107" s="133">
        <v>52</v>
      </c>
      <c r="DV107" s="133">
        <v>75.7</v>
      </c>
      <c r="DW107" s="133">
        <v>52.4</v>
      </c>
      <c r="DX107" s="133">
        <v>28.5</v>
      </c>
    </row>
    <row r="108" spans="1:128" s="112" customFormat="1">
      <c r="A108" s="127" t="s">
        <v>109</v>
      </c>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v>3.6</v>
      </c>
      <c r="AD108" s="133">
        <v>1.1000000000000001</v>
      </c>
      <c r="AE108" s="133">
        <v>4.0999999999999996</v>
      </c>
      <c r="AF108" s="133">
        <v>3.4</v>
      </c>
      <c r="AG108" s="133">
        <v>0.8</v>
      </c>
      <c r="AH108" s="133">
        <v>2.4</v>
      </c>
      <c r="AI108" s="133">
        <v>2.2999999999999998</v>
      </c>
      <c r="AJ108" s="133">
        <v>5.5</v>
      </c>
      <c r="AK108" s="133">
        <v>3.5</v>
      </c>
      <c r="AL108" s="133">
        <v>3.5</v>
      </c>
      <c r="AM108" s="133">
        <v>5.4</v>
      </c>
      <c r="AN108" s="133">
        <v>4.5</v>
      </c>
      <c r="AO108" s="133">
        <v>4.8</v>
      </c>
      <c r="AP108" s="133">
        <v>2.2999999999999998</v>
      </c>
      <c r="AQ108" s="133">
        <v>3.1</v>
      </c>
      <c r="AR108" s="133">
        <v>5.7</v>
      </c>
      <c r="AS108" s="133">
        <v>6.9</v>
      </c>
      <c r="AT108" s="133">
        <v>6</v>
      </c>
      <c r="AU108" s="133">
        <v>9.6</v>
      </c>
      <c r="AV108" s="133">
        <v>5.6</v>
      </c>
      <c r="AW108" s="133">
        <v>10.6</v>
      </c>
      <c r="AX108" s="133">
        <v>15.3</v>
      </c>
      <c r="AY108" s="133">
        <v>14.3</v>
      </c>
      <c r="AZ108" s="133">
        <v>10.5</v>
      </c>
      <c r="BA108" s="133">
        <v>9.6</v>
      </c>
      <c r="BB108" s="133">
        <v>9.6999999999999993</v>
      </c>
      <c r="BC108" s="133">
        <v>12.7</v>
      </c>
      <c r="BD108" s="133">
        <v>17.399999999999999</v>
      </c>
      <c r="BE108" s="133">
        <v>14</v>
      </c>
      <c r="BF108" s="133">
        <v>14.2</v>
      </c>
      <c r="BG108" s="133">
        <v>15.6</v>
      </c>
      <c r="BH108" s="133">
        <v>11.9</v>
      </c>
      <c r="BI108" s="133">
        <v>8</v>
      </c>
      <c r="BJ108" s="133">
        <v>6.4</v>
      </c>
      <c r="BK108" s="133">
        <v>11.1</v>
      </c>
      <c r="BL108" s="133">
        <v>7.5</v>
      </c>
      <c r="BM108" s="133">
        <v>7.9</v>
      </c>
      <c r="BN108" s="133">
        <v>8.4</v>
      </c>
      <c r="BO108" s="133">
        <v>8.8000000000000007</v>
      </c>
      <c r="BP108" s="133">
        <v>7.7</v>
      </c>
      <c r="BQ108" s="133">
        <v>5</v>
      </c>
      <c r="BR108" s="133">
        <v>3.3</v>
      </c>
      <c r="BS108" s="133">
        <v>1.2</v>
      </c>
      <c r="BT108" s="133">
        <v>2.7</v>
      </c>
      <c r="BU108" s="133">
        <v>2.7</v>
      </c>
      <c r="BV108" s="133">
        <v>4.2</v>
      </c>
      <c r="BW108" s="133">
        <v>3.9</v>
      </c>
      <c r="BX108" s="133">
        <v>4</v>
      </c>
      <c r="BY108" s="133">
        <v>3</v>
      </c>
      <c r="BZ108" s="133">
        <v>0.8</v>
      </c>
      <c r="CA108" s="133">
        <v>5.7</v>
      </c>
      <c r="CB108" s="133">
        <v>3.6</v>
      </c>
      <c r="CC108" s="133">
        <v>3</v>
      </c>
      <c r="CD108" s="133">
        <v>7.3</v>
      </c>
      <c r="CE108" s="133">
        <v>6.7</v>
      </c>
      <c r="CF108" s="133">
        <v>8.1999999999999993</v>
      </c>
      <c r="CG108" s="133">
        <v>4.7</v>
      </c>
      <c r="CH108" s="133">
        <v>9.5</v>
      </c>
      <c r="CI108" s="133">
        <v>10.9</v>
      </c>
      <c r="CJ108" s="133">
        <v>9.6999999999999993</v>
      </c>
      <c r="CK108" s="133">
        <v>17.5</v>
      </c>
      <c r="CL108" s="133">
        <v>8.3000000000000007</v>
      </c>
      <c r="CM108" s="133">
        <v>6.5</v>
      </c>
      <c r="CN108" s="133">
        <v>11</v>
      </c>
      <c r="CO108" s="133">
        <v>16.2</v>
      </c>
      <c r="CP108" s="133">
        <v>24.5</v>
      </c>
      <c r="CQ108" s="133">
        <v>13.5</v>
      </c>
      <c r="CR108" s="133">
        <v>15</v>
      </c>
      <c r="CS108" s="133">
        <v>13.4</v>
      </c>
      <c r="CT108" s="133">
        <v>15.6</v>
      </c>
      <c r="CU108" s="133">
        <v>23.2</v>
      </c>
      <c r="CV108" s="133">
        <v>17.239999999999998</v>
      </c>
      <c r="CW108" s="133">
        <v>8.74</v>
      </c>
      <c r="CX108" s="133">
        <v>3.1</v>
      </c>
      <c r="CY108" s="133">
        <v>7.4</v>
      </c>
      <c r="CZ108" s="133">
        <v>4.7</v>
      </c>
      <c r="DA108" s="133">
        <v>9.6999999999999993</v>
      </c>
      <c r="DB108" s="133">
        <v>12.95</v>
      </c>
      <c r="DC108" s="133">
        <v>17.75</v>
      </c>
      <c r="DD108" s="133">
        <v>10.95</v>
      </c>
      <c r="DE108" s="133">
        <v>14.4</v>
      </c>
      <c r="DF108" s="133">
        <v>10.7</v>
      </c>
      <c r="DG108" s="133">
        <v>8</v>
      </c>
      <c r="DH108" s="133">
        <v>13.4</v>
      </c>
      <c r="DI108" s="133">
        <v>10.5</v>
      </c>
      <c r="DJ108" s="133">
        <v>8.1</v>
      </c>
      <c r="DK108" s="133">
        <v>7.4</v>
      </c>
      <c r="DL108" s="133">
        <v>11.7</v>
      </c>
      <c r="DM108" s="133">
        <v>15.7</v>
      </c>
      <c r="DN108" s="133">
        <v>14.7</v>
      </c>
      <c r="DO108" s="133">
        <v>16.5</v>
      </c>
      <c r="DP108" s="133">
        <v>9.1999999999999993</v>
      </c>
      <c r="DQ108" s="133">
        <v>13.3</v>
      </c>
      <c r="DR108" s="133">
        <v>10.5</v>
      </c>
      <c r="DS108" s="133">
        <v>10.7</v>
      </c>
      <c r="DT108" s="133">
        <v>6.3</v>
      </c>
      <c r="DU108" s="133">
        <v>6.4</v>
      </c>
      <c r="DV108" s="133">
        <v>4.8</v>
      </c>
      <c r="DW108" s="133">
        <v>6.3</v>
      </c>
      <c r="DX108" s="133">
        <v>3.6</v>
      </c>
    </row>
    <row r="109" spans="1:128" s="112" customFormat="1">
      <c r="A109" s="127" t="s">
        <v>110</v>
      </c>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v>28.5</v>
      </c>
      <c r="AD109" s="133">
        <v>18.100000000000001</v>
      </c>
      <c r="AE109" s="133">
        <v>21.2</v>
      </c>
      <c r="AF109" s="133">
        <v>48.5</v>
      </c>
      <c r="AG109" s="133">
        <v>28.2</v>
      </c>
      <c r="AH109" s="133">
        <v>30.3</v>
      </c>
      <c r="AI109" s="133">
        <v>45.5</v>
      </c>
      <c r="AJ109" s="133">
        <v>25.6</v>
      </c>
      <c r="AK109" s="133">
        <v>10</v>
      </c>
      <c r="AL109" s="133">
        <v>7.9</v>
      </c>
      <c r="AM109" s="133">
        <v>13.8</v>
      </c>
      <c r="AN109" s="133">
        <v>7</v>
      </c>
      <c r="AO109" s="133">
        <v>12.7</v>
      </c>
      <c r="AP109" s="133">
        <v>9.6</v>
      </c>
      <c r="AQ109" s="133">
        <v>15.1</v>
      </c>
      <c r="AR109" s="133">
        <v>10.1</v>
      </c>
      <c r="AS109" s="133">
        <v>7.4</v>
      </c>
      <c r="AT109" s="133">
        <v>7.4</v>
      </c>
      <c r="AU109" s="133">
        <v>10.1</v>
      </c>
      <c r="AV109" s="133">
        <v>9.1999999999999993</v>
      </c>
      <c r="AW109" s="133">
        <v>3.2</v>
      </c>
      <c r="AX109" s="133">
        <v>8.4</v>
      </c>
      <c r="AY109" s="133">
        <v>4.4000000000000004</v>
      </c>
      <c r="AZ109" s="133">
        <v>5.2</v>
      </c>
      <c r="BA109" s="133">
        <v>6.2</v>
      </c>
      <c r="BB109" s="133">
        <v>13</v>
      </c>
      <c r="BC109" s="133">
        <v>4.9000000000000004</v>
      </c>
      <c r="BD109" s="133">
        <v>7.7</v>
      </c>
      <c r="BE109" s="133">
        <v>5.6</v>
      </c>
      <c r="BF109" s="133">
        <v>4.5999999999999996</v>
      </c>
      <c r="BG109" s="133">
        <v>8.9</v>
      </c>
      <c r="BH109" s="133">
        <v>7.8</v>
      </c>
      <c r="BI109" s="133">
        <v>11.2</v>
      </c>
      <c r="BJ109" s="133">
        <v>20.100000000000001</v>
      </c>
      <c r="BK109" s="133">
        <v>1.3</v>
      </c>
      <c r="BL109" s="133">
        <v>7.6</v>
      </c>
      <c r="BM109" s="133">
        <v>6.9</v>
      </c>
      <c r="BN109" s="133">
        <v>17.600000000000001</v>
      </c>
      <c r="BO109" s="133">
        <v>26.6</v>
      </c>
      <c r="BP109" s="133">
        <v>10</v>
      </c>
      <c r="BQ109" s="133">
        <v>7.1</v>
      </c>
      <c r="BR109" s="133">
        <v>13.8</v>
      </c>
      <c r="BS109" s="133">
        <v>10</v>
      </c>
      <c r="BT109" s="133">
        <v>6.9</v>
      </c>
      <c r="BU109" s="133">
        <v>9.9</v>
      </c>
      <c r="BV109" s="133">
        <v>7.9</v>
      </c>
      <c r="BW109" s="133">
        <v>2.6</v>
      </c>
      <c r="BX109" s="133">
        <v>7.4</v>
      </c>
      <c r="BY109" s="133">
        <v>10.7</v>
      </c>
      <c r="BZ109" s="133">
        <v>5.6</v>
      </c>
      <c r="CA109" s="133">
        <v>7.96</v>
      </c>
      <c r="CB109" s="133">
        <v>4.8</v>
      </c>
      <c r="CC109" s="133">
        <v>9</v>
      </c>
      <c r="CD109" s="133">
        <v>8.9</v>
      </c>
      <c r="CE109" s="133">
        <v>9.9</v>
      </c>
      <c r="CF109" s="133">
        <v>14</v>
      </c>
      <c r="CG109" s="133">
        <v>18.399999999999999</v>
      </c>
      <c r="CH109" s="133">
        <v>18.100000000000001</v>
      </c>
      <c r="CI109" s="133">
        <v>14.7</v>
      </c>
      <c r="CJ109" s="133">
        <v>7.1</v>
      </c>
      <c r="CK109" s="133">
        <v>5.5</v>
      </c>
      <c r="CL109" s="133">
        <v>5.3</v>
      </c>
      <c r="CM109" s="133">
        <v>12.2</v>
      </c>
      <c r="CN109" s="133">
        <v>3.2</v>
      </c>
      <c r="CO109" s="133">
        <v>5.4</v>
      </c>
      <c r="CP109" s="133">
        <v>4.3</v>
      </c>
      <c r="CQ109" s="133">
        <v>2.7</v>
      </c>
      <c r="CR109" s="133">
        <v>4.5999999999999996</v>
      </c>
      <c r="CS109" s="133">
        <v>3.9</v>
      </c>
      <c r="CT109" s="133">
        <v>14.55</v>
      </c>
      <c r="CU109" s="133">
        <v>7.6</v>
      </c>
      <c r="CV109" s="133">
        <v>5.25</v>
      </c>
      <c r="CW109" s="133">
        <v>9.9</v>
      </c>
      <c r="CX109" s="133">
        <v>4.8</v>
      </c>
      <c r="CY109" s="133">
        <v>38.5</v>
      </c>
      <c r="CZ109" s="133">
        <v>30.9</v>
      </c>
      <c r="DA109" s="133">
        <v>50.3</v>
      </c>
      <c r="DB109" s="133">
        <v>32.24</v>
      </c>
      <c r="DC109" s="133">
        <v>23.8</v>
      </c>
      <c r="DD109" s="133">
        <v>7.8</v>
      </c>
      <c r="DE109" s="133">
        <v>18.5</v>
      </c>
      <c r="DF109" s="133">
        <v>31.1</v>
      </c>
      <c r="DG109" s="133">
        <v>39.200000000000003</v>
      </c>
      <c r="DH109" s="133">
        <v>29.2</v>
      </c>
      <c r="DI109" s="133">
        <v>26.2</v>
      </c>
      <c r="DJ109" s="133">
        <v>37</v>
      </c>
      <c r="DK109" s="133">
        <v>28.4</v>
      </c>
      <c r="DL109" s="133">
        <v>28.8</v>
      </c>
      <c r="DM109" s="133">
        <v>17</v>
      </c>
      <c r="DN109" s="133">
        <v>20.6</v>
      </c>
      <c r="DO109" s="133">
        <v>21.2</v>
      </c>
      <c r="DP109" s="133">
        <v>12.8</v>
      </c>
      <c r="DQ109" s="133">
        <v>9.6</v>
      </c>
      <c r="DR109" s="133">
        <v>18.8</v>
      </c>
      <c r="DS109" s="133">
        <v>22.9</v>
      </c>
      <c r="DT109" s="133">
        <v>4</v>
      </c>
      <c r="DU109" s="133">
        <v>7.4</v>
      </c>
      <c r="DV109" s="133">
        <v>10</v>
      </c>
      <c r="DW109" s="133">
        <v>6</v>
      </c>
      <c r="DX109" s="133">
        <v>5.6</v>
      </c>
    </row>
    <row r="110" spans="1:128" s="112" customFormat="1">
      <c r="A110" s="127" t="s">
        <v>111</v>
      </c>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v>0</v>
      </c>
      <c r="AD110" s="133">
        <v>0</v>
      </c>
      <c r="AE110" s="133">
        <v>0</v>
      </c>
      <c r="AF110" s="133">
        <v>0</v>
      </c>
      <c r="AG110" s="133">
        <v>0</v>
      </c>
      <c r="AH110" s="133"/>
      <c r="AI110" s="133"/>
      <c r="AJ110" s="133"/>
      <c r="AK110" s="133"/>
      <c r="AL110" s="133"/>
      <c r="AM110" s="133"/>
      <c r="AN110" s="133"/>
      <c r="AO110" s="133"/>
      <c r="AP110" s="133"/>
      <c r="AQ110" s="133">
        <v>0</v>
      </c>
      <c r="AR110" s="133"/>
      <c r="AS110" s="133"/>
      <c r="AT110" s="133"/>
      <c r="AU110" s="133"/>
      <c r="AV110" s="133"/>
      <c r="AW110" s="133"/>
      <c r="AX110" s="133"/>
      <c r="AY110" s="133"/>
      <c r="AZ110" s="133"/>
      <c r="BA110" s="133"/>
      <c r="BB110" s="133"/>
      <c r="BC110" s="133"/>
      <c r="BD110" s="133"/>
      <c r="BE110" s="133">
        <v>0</v>
      </c>
      <c r="BF110" s="133">
        <v>0</v>
      </c>
      <c r="BG110" s="133"/>
      <c r="BH110" s="133">
        <v>0</v>
      </c>
      <c r="BI110" s="133">
        <v>0</v>
      </c>
      <c r="BJ110" s="133">
        <v>0</v>
      </c>
      <c r="BK110" s="133">
        <v>0</v>
      </c>
      <c r="BL110" s="133">
        <v>0</v>
      </c>
      <c r="BM110" s="133">
        <v>0</v>
      </c>
      <c r="BN110" s="133">
        <v>0</v>
      </c>
      <c r="BO110" s="133">
        <v>0</v>
      </c>
      <c r="BP110" s="133">
        <v>0</v>
      </c>
      <c r="BQ110" s="133">
        <v>0</v>
      </c>
      <c r="BR110" s="133">
        <v>0</v>
      </c>
      <c r="BS110" s="133">
        <v>0</v>
      </c>
      <c r="BT110" s="133">
        <v>0</v>
      </c>
      <c r="BU110" s="133">
        <v>0</v>
      </c>
      <c r="BV110" s="133">
        <v>0</v>
      </c>
      <c r="BW110" s="133">
        <v>0</v>
      </c>
      <c r="BX110" s="133">
        <v>0</v>
      </c>
      <c r="BY110" s="133">
        <v>0</v>
      </c>
      <c r="BZ110" s="133">
        <v>0</v>
      </c>
      <c r="CA110" s="133">
        <v>0</v>
      </c>
      <c r="CB110" s="133">
        <v>0</v>
      </c>
      <c r="CC110" s="133">
        <v>0</v>
      </c>
      <c r="CD110" s="133">
        <v>0</v>
      </c>
      <c r="CE110" s="133">
        <v>0</v>
      </c>
      <c r="CF110" s="133">
        <v>0</v>
      </c>
      <c r="CG110" s="133">
        <v>0</v>
      </c>
      <c r="CH110" s="133">
        <v>0</v>
      </c>
      <c r="CI110" s="133">
        <v>0</v>
      </c>
      <c r="CJ110" s="133">
        <v>0</v>
      </c>
      <c r="CK110" s="133">
        <v>0</v>
      </c>
      <c r="CL110" s="133">
        <v>0</v>
      </c>
      <c r="CM110" s="133">
        <v>0</v>
      </c>
      <c r="CN110" s="133">
        <v>0</v>
      </c>
      <c r="CO110" s="133">
        <v>0</v>
      </c>
      <c r="CP110" s="133">
        <v>0</v>
      </c>
      <c r="CQ110" s="133">
        <v>0</v>
      </c>
      <c r="CR110" s="133">
        <v>0</v>
      </c>
      <c r="CS110" s="133">
        <v>0</v>
      </c>
      <c r="CT110" s="133">
        <v>0</v>
      </c>
      <c r="CU110" s="133">
        <v>0</v>
      </c>
      <c r="CV110" s="133">
        <v>0</v>
      </c>
      <c r="CW110" s="133">
        <v>0</v>
      </c>
      <c r="CX110" s="133">
        <v>0</v>
      </c>
      <c r="CY110" s="133">
        <v>0</v>
      </c>
      <c r="CZ110" s="133">
        <v>0</v>
      </c>
      <c r="DA110" s="133">
        <v>0</v>
      </c>
      <c r="DB110" s="133">
        <v>0</v>
      </c>
      <c r="DC110" s="133">
        <v>0</v>
      </c>
      <c r="DD110" s="133">
        <v>0</v>
      </c>
      <c r="DE110" s="133">
        <v>0</v>
      </c>
      <c r="DF110" s="133">
        <v>0</v>
      </c>
      <c r="DG110" s="133">
        <v>0</v>
      </c>
      <c r="DH110" s="133">
        <v>0</v>
      </c>
      <c r="DI110" s="133">
        <v>0</v>
      </c>
      <c r="DJ110" s="133">
        <v>0</v>
      </c>
      <c r="DK110" s="133">
        <v>0</v>
      </c>
      <c r="DL110" s="133">
        <v>0</v>
      </c>
      <c r="DM110" s="133">
        <v>0</v>
      </c>
      <c r="DN110" s="133">
        <v>0</v>
      </c>
      <c r="DO110" s="133">
        <v>0</v>
      </c>
      <c r="DP110" s="133">
        <v>0</v>
      </c>
      <c r="DQ110" s="133">
        <v>0</v>
      </c>
      <c r="DR110" s="133">
        <v>0</v>
      </c>
      <c r="DS110" s="133">
        <v>0</v>
      </c>
      <c r="DT110" s="133">
        <v>0</v>
      </c>
      <c r="DU110" s="133">
        <v>0</v>
      </c>
      <c r="DV110" s="133">
        <v>0</v>
      </c>
      <c r="DW110" s="133">
        <v>0</v>
      </c>
      <c r="DX110" s="133">
        <v>0</v>
      </c>
    </row>
    <row r="111" spans="1:128" s="112" customFormat="1">
      <c r="A111" s="127"/>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33"/>
      <c r="AF111" s="133"/>
      <c r="AG111" s="133"/>
      <c r="AH111" s="133"/>
      <c r="AI111" s="133"/>
      <c r="AJ111" s="133"/>
      <c r="AK111" s="133"/>
      <c r="AL111" s="133"/>
      <c r="AM111" s="133"/>
      <c r="AN111" s="133"/>
      <c r="AO111" s="133"/>
      <c r="AP111" s="133"/>
      <c r="AQ111" s="133"/>
      <c r="AR111" s="133"/>
      <c r="AS111" s="133"/>
      <c r="AT111" s="133"/>
      <c r="AU111" s="133"/>
      <c r="AV111" s="133"/>
      <c r="AW111" s="133"/>
      <c r="AX111" s="133"/>
      <c r="AY111" s="133"/>
      <c r="AZ111" s="133"/>
      <c r="BA111" s="133"/>
      <c r="BB111" s="133"/>
      <c r="BC111" s="133"/>
      <c r="BD111" s="133"/>
      <c r="BE111" s="133"/>
      <c r="BF111" s="133"/>
      <c r="BG111" s="133"/>
      <c r="BH111" s="133"/>
      <c r="BI111" s="133"/>
      <c r="BJ111" s="133"/>
      <c r="BK111" s="133"/>
      <c r="BL111" s="133"/>
      <c r="BM111" s="133"/>
      <c r="BN111" s="133"/>
      <c r="BO111" s="133"/>
      <c r="BP111" s="133"/>
      <c r="BQ111" s="133"/>
      <c r="BR111" s="133"/>
      <c r="BS111" s="133"/>
      <c r="BT111" s="133"/>
      <c r="BU111" s="133"/>
      <c r="BV111" s="133"/>
      <c r="BW111" s="133"/>
      <c r="BX111" s="133"/>
      <c r="BY111" s="133"/>
      <c r="BZ111" s="133"/>
      <c r="CA111" s="133"/>
      <c r="CB111" s="133"/>
      <c r="CC111" s="133"/>
      <c r="CD111" s="133"/>
      <c r="CE111" s="133"/>
      <c r="CF111" s="133"/>
      <c r="CG111" s="133"/>
      <c r="CH111" s="133"/>
      <c r="CI111" s="133"/>
      <c r="CJ111" s="133"/>
      <c r="CK111" s="133"/>
      <c r="CL111" s="133"/>
      <c r="CM111" s="133"/>
      <c r="CN111" s="133"/>
      <c r="CO111" s="133"/>
      <c r="CP111" s="133"/>
      <c r="CQ111" s="133"/>
      <c r="CR111" s="133"/>
      <c r="CS111" s="133"/>
      <c r="CT111" s="133"/>
      <c r="CU111" s="133"/>
      <c r="CV111" s="133"/>
      <c r="CW111" s="133"/>
      <c r="CX111" s="133"/>
      <c r="CY111" s="133"/>
      <c r="CZ111" s="133"/>
      <c r="DA111" s="133"/>
      <c r="DB111" s="133"/>
      <c r="DC111" s="133"/>
      <c r="DD111" s="133"/>
      <c r="DE111" s="133"/>
      <c r="DF111" s="133"/>
      <c r="DG111" s="133"/>
      <c r="DH111" s="133"/>
      <c r="DI111" s="133"/>
      <c r="DJ111" s="133"/>
      <c r="DK111" s="133"/>
      <c r="DL111" s="133"/>
      <c r="DM111" s="133"/>
      <c r="DN111" s="133"/>
      <c r="DO111" s="133"/>
      <c r="DP111" s="133"/>
      <c r="DQ111" s="133"/>
      <c r="DR111" s="133"/>
      <c r="DS111" s="133"/>
      <c r="DT111" s="133"/>
      <c r="DU111" s="133"/>
      <c r="DV111" s="133"/>
      <c r="DW111" s="133"/>
      <c r="DX111" s="133"/>
    </row>
    <row r="112" spans="1:128" s="112" customFormat="1">
      <c r="A112" s="127" t="s">
        <v>112</v>
      </c>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v>310.2</v>
      </c>
      <c r="AD112" s="133">
        <v>336.8</v>
      </c>
      <c r="AE112" s="133">
        <v>390.3</v>
      </c>
      <c r="AF112" s="133">
        <v>318.10000000000002</v>
      </c>
      <c r="AG112" s="133">
        <v>336</v>
      </c>
      <c r="AH112" s="133">
        <v>302.3</v>
      </c>
      <c r="AI112" s="133">
        <v>297.8</v>
      </c>
      <c r="AJ112" s="133">
        <v>342.3</v>
      </c>
      <c r="AK112" s="133">
        <v>379.9</v>
      </c>
      <c r="AL112" s="133">
        <v>264.5</v>
      </c>
      <c r="AM112" s="133">
        <v>248.7</v>
      </c>
      <c r="AN112" s="133">
        <v>273.39999999999998</v>
      </c>
      <c r="AO112" s="133">
        <v>268.3</v>
      </c>
      <c r="AP112" s="133">
        <v>249.4</v>
      </c>
      <c r="AQ112" s="133">
        <v>274</v>
      </c>
      <c r="AR112" s="133">
        <v>288.39999999999998</v>
      </c>
      <c r="AS112" s="133">
        <v>287.3</v>
      </c>
      <c r="AT112" s="133">
        <v>287.60000000000002</v>
      </c>
      <c r="AU112" s="133">
        <v>280.8</v>
      </c>
      <c r="AV112" s="133">
        <v>281.2</v>
      </c>
      <c r="AW112" s="133">
        <v>275.5</v>
      </c>
      <c r="AX112" s="133">
        <v>192.6</v>
      </c>
      <c r="AY112" s="133">
        <v>179.9</v>
      </c>
      <c r="AZ112" s="133">
        <v>188.2</v>
      </c>
      <c r="BA112" s="133">
        <v>151.19999999999999</v>
      </c>
      <c r="BB112" s="133">
        <v>158.69999999999999</v>
      </c>
      <c r="BC112" s="133">
        <v>178.6</v>
      </c>
      <c r="BD112" s="133">
        <v>122.9</v>
      </c>
      <c r="BE112" s="133">
        <v>107.5</v>
      </c>
      <c r="BF112" s="133">
        <v>147.30000000000001</v>
      </c>
      <c r="BG112" s="133">
        <v>140.6</v>
      </c>
      <c r="BH112" s="133">
        <v>180.6</v>
      </c>
      <c r="BI112" s="133">
        <v>143.69999999999999</v>
      </c>
      <c r="BJ112" s="133">
        <v>124.9</v>
      </c>
      <c r="BK112" s="133">
        <v>90.6</v>
      </c>
      <c r="BL112" s="133">
        <v>115.1</v>
      </c>
      <c r="BM112" s="133">
        <v>72.7</v>
      </c>
      <c r="BN112" s="133">
        <v>88.8</v>
      </c>
      <c r="BO112" s="133">
        <v>106.7</v>
      </c>
      <c r="BP112" s="133">
        <v>115.7</v>
      </c>
      <c r="BQ112" s="133">
        <v>130.4</v>
      </c>
      <c r="BR112" s="133">
        <v>93.9</v>
      </c>
      <c r="BS112" s="133">
        <v>102.4</v>
      </c>
      <c r="BT112" s="133">
        <v>116.9</v>
      </c>
      <c r="BU112" s="133">
        <v>141.5</v>
      </c>
      <c r="BV112" s="133">
        <v>138.80000000000001</v>
      </c>
      <c r="BW112" s="133">
        <v>152.6</v>
      </c>
      <c r="BX112" s="133">
        <v>169.8</v>
      </c>
      <c r="BY112" s="133">
        <v>157.9</v>
      </c>
      <c r="BZ112" s="133">
        <v>124.3</v>
      </c>
      <c r="CA112" s="133">
        <v>169</v>
      </c>
      <c r="CB112" s="133">
        <v>147.9</v>
      </c>
      <c r="CC112" s="133">
        <v>189.2</v>
      </c>
      <c r="CD112" s="133">
        <v>173</v>
      </c>
      <c r="CE112" s="133">
        <v>132.69999999999999</v>
      </c>
      <c r="CF112" s="133">
        <v>163.9</v>
      </c>
      <c r="CG112" s="133">
        <v>193.7</v>
      </c>
      <c r="CH112" s="133">
        <v>194.3</v>
      </c>
      <c r="CI112" s="133">
        <v>207.8</v>
      </c>
      <c r="CJ112" s="133">
        <v>199.3</v>
      </c>
      <c r="CK112" s="133">
        <v>178</v>
      </c>
      <c r="CL112" s="133">
        <v>197.7</v>
      </c>
      <c r="CM112" s="133">
        <v>194.4</v>
      </c>
      <c r="CN112" s="133">
        <v>178.8</v>
      </c>
      <c r="CO112" s="133">
        <v>234.6</v>
      </c>
      <c r="CP112" s="133">
        <v>251.3</v>
      </c>
      <c r="CQ112" s="133">
        <v>255.9</v>
      </c>
      <c r="CR112" s="133">
        <v>283.5</v>
      </c>
      <c r="CS112" s="133">
        <v>268.10000000000002</v>
      </c>
      <c r="CT112" s="133">
        <v>252.59</v>
      </c>
      <c r="CU112" s="133">
        <v>232.4</v>
      </c>
      <c r="CV112" s="133">
        <v>262.10000000000002</v>
      </c>
      <c r="CW112" s="133">
        <v>353.07</v>
      </c>
      <c r="CX112" s="133">
        <v>340.64</v>
      </c>
      <c r="CY112" s="133">
        <v>287.24</v>
      </c>
      <c r="CZ112" s="133">
        <v>220.21</v>
      </c>
      <c r="DA112" s="133">
        <v>196.91</v>
      </c>
      <c r="DB112" s="133">
        <v>198.26</v>
      </c>
      <c r="DC112" s="133">
        <v>219.86</v>
      </c>
      <c r="DD112" s="133">
        <v>242.26</v>
      </c>
      <c r="DE112" s="133">
        <v>307.73</v>
      </c>
      <c r="DF112" s="133">
        <v>190.6</v>
      </c>
      <c r="DG112" s="133">
        <v>203.2</v>
      </c>
      <c r="DH112" s="133">
        <v>213.3</v>
      </c>
      <c r="DI112" s="133">
        <v>260.89999999999998</v>
      </c>
      <c r="DJ112" s="133">
        <v>223.1</v>
      </c>
      <c r="DK112" s="133">
        <v>196</v>
      </c>
      <c r="DL112" s="133">
        <v>235.7</v>
      </c>
      <c r="DM112" s="133">
        <v>268.10000000000002</v>
      </c>
      <c r="DN112" s="133">
        <v>268.3</v>
      </c>
      <c r="DO112" s="133">
        <v>257.2</v>
      </c>
      <c r="DP112" s="133">
        <v>317.89999999999998</v>
      </c>
      <c r="DQ112" s="133">
        <v>317.60000000000002</v>
      </c>
      <c r="DR112" s="133">
        <v>103.3</v>
      </c>
      <c r="DS112" s="133">
        <v>208.3</v>
      </c>
      <c r="DT112" s="133">
        <v>197.4</v>
      </c>
      <c r="DU112" s="133">
        <v>176.1</v>
      </c>
      <c r="DV112" s="133">
        <v>161.5</v>
      </c>
      <c r="DW112" s="133">
        <v>181.4</v>
      </c>
      <c r="DX112" s="133">
        <v>209.9</v>
      </c>
    </row>
    <row r="113" spans="1:128" s="112" customFormat="1">
      <c r="A113" s="127" t="s">
        <v>113</v>
      </c>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v>27.1</v>
      </c>
      <c r="AD113" s="133">
        <v>23.8</v>
      </c>
      <c r="AE113" s="133">
        <v>24.1</v>
      </c>
      <c r="AF113" s="133">
        <v>26.1</v>
      </c>
      <c r="AG113" s="133">
        <v>24.7</v>
      </c>
      <c r="AH113" s="133">
        <v>29.6</v>
      </c>
      <c r="AI113" s="133">
        <v>35.6</v>
      </c>
      <c r="AJ113" s="133">
        <v>32.200000000000003</v>
      </c>
      <c r="AK113" s="133">
        <v>29</v>
      </c>
      <c r="AL113" s="133">
        <v>27.4</v>
      </c>
      <c r="AM113" s="133">
        <v>22.6</v>
      </c>
      <c r="AN113" s="133">
        <v>31</v>
      </c>
      <c r="AO113" s="133">
        <v>26.7</v>
      </c>
      <c r="AP113" s="133">
        <v>26</v>
      </c>
      <c r="AQ113" s="133">
        <v>26</v>
      </c>
      <c r="AR113" s="133">
        <v>24.3</v>
      </c>
      <c r="AS113" s="133">
        <v>24.5</v>
      </c>
      <c r="AT113" s="133">
        <v>22.5</v>
      </c>
      <c r="AU113" s="133">
        <v>23.3</v>
      </c>
      <c r="AV113" s="133">
        <v>26.8</v>
      </c>
      <c r="AW113" s="133">
        <v>23.9</v>
      </c>
      <c r="AX113" s="133">
        <v>24.8</v>
      </c>
      <c r="AY113" s="133">
        <v>23.2</v>
      </c>
      <c r="AZ113" s="133">
        <v>31</v>
      </c>
      <c r="BA113" s="133">
        <v>22.2</v>
      </c>
      <c r="BB113" s="133">
        <v>25.5</v>
      </c>
      <c r="BC113" s="133">
        <v>22.8</v>
      </c>
      <c r="BD113" s="133">
        <v>18.7</v>
      </c>
      <c r="BE113" s="133">
        <v>19.600000000000001</v>
      </c>
      <c r="BF113" s="133">
        <v>19.2</v>
      </c>
      <c r="BG113" s="133">
        <v>16.2</v>
      </c>
      <c r="BH113" s="133">
        <v>16.7</v>
      </c>
      <c r="BI113" s="133">
        <v>15.2</v>
      </c>
      <c r="BJ113" s="133">
        <v>16.3</v>
      </c>
      <c r="BK113" s="133">
        <v>14.9</v>
      </c>
      <c r="BL113" s="133">
        <v>19.600000000000001</v>
      </c>
      <c r="BM113" s="133">
        <v>17.7</v>
      </c>
      <c r="BN113" s="133">
        <v>15.3</v>
      </c>
      <c r="BO113" s="133">
        <v>16</v>
      </c>
      <c r="BP113" s="133">
        <v>16.899999999999999</v>
      </c>
      <c r="BQ113" s="133">
        <v>14</v>
      </c>
      <c r="BR113" s="133">
        <v>14.9</v>
      </c>
      <c r="BS113" s="133">
        <v>16.2</v>
      </c>
      <c r="BT113" s="133">
        <v>15.7</v>
      </c>
      <c r="BU113" s="133">
        <v>15.5</v>
      </c>
      <c r="BV113" s="133">
        <v>16.899999999999999</v>
      </c>
      <c r="BW113" s="133">
        <v>21.3</v>
      </c>
      <c r="BX113" s="133">
        <v>21.3</v>
      </c>
      <c r="BY113" s="133">
        <v>20.7</v>
      </c>
      <c r="BZ113" s="133">
        <v>19</v>
      </c>
      <c r="CA113" s="133">
        <v>18.8</v>
      </c>
      <c r="CB113" s="133">
        <v>19.100000000000001</v>
      </c>
      <c r="CC113" s="133">
        <v>19.600000000000001</v>
      </c>
      <c r="CD113" s="133">
        <v>19.100000000000001</v>
      </c>
      <c r="CE113" s="133">
        <v>18.7</v>
      </c>
      <c r="CF113" s="133">
        <v>19.399999999999999</v>
      </c>
      <c r="CG113" s="133">
        <v>23.2</v>
      </c>
      <c r="CH113" s="133">
        <v>22.6</v>
      </c>
      <c r="CI113" s="133">
        <v>21.8</v>
      </c>
      <c r="CJ113" s="133">
        <v>26.6</v>
      </c>
      <c r="CK113" s="133">
        <v>16.399999999999999</v>
      </c>
      <c r="CL113" s="133">
        <v>27.8</v>
      </c>
      <c r="CM113" s="133">
        <v>37.700000000000003</v>
      </c>
      <c r="CN113" s="133">
        <v>31.4</v>
      </c>
      <c r="CO113" s="133">
        <v>22.1</v>
      </c>
      <c r="CP113" s="133">
        <v>32.9</v>
      </c>
      <c r="CQ113" s="133">
        <v>24.4</v>
      </c>
      <c r="CR113" s="133">
        <v>25.5</v>
      </c>
      <c r="CS113" s="133">
        <v>28.3</v>
      </c>
      <c r="CT113" s="133">
        <v>32.1</v>
      </c>
      <c r="CU113" s="133">
        <v>48.1</v>
      </c>
      <c r="CV113" s="133">
        <v>40.200000000000003</v>
      </c>
      <c r="CW113" s="133">
        <v>26.8</v>
      </c>
      <c r="CX113" s="133">
        <v>27.4</v>
      </c>
      <c r="CY113" s="133">
        <v>21.8</v>
      </c>
      <c r="CZ113" s="133">
        <v>23.45</v>
      </c>
      <c r="DA113" s="133">
        <v>19.55</v>
      </c>
      <c r="DB113" s="133">
        <v>17.100000000000001</v>
      </c>
      <c r="DC113" s="133">
        <v>16.3</v>
      </c>
      <c r="DD113" s="133">
        <v>18.5</v>
      </c>
      <c r="DE113" s="133">
        <v>18.3</v>
      </c>
      <c r="DF113" s="133">
        <v>15.1</v>
      </c>
      <c r="DG113" s="133">
        <v>12.6</v>
      </c>
      <c r="DH113" s="133">
        <v>12.5</v>
      </c>
      <c r="DI113" s="133">
        <v>14.7</v>
      </c>
      <c r="DJ113" s="133">
        <v>10.3</v>
      </c>
      <c r="DK113" s="133">
        <v>10</v>
      </c>
      <c r="DL113" s="133">
        <v>11</v>
      </c>
      <c r="DM113" s="133">
        <v>8.6999999999999993</v>
      </c>
      <c r="DN113" s="133">
        <v>8.6</v>
      </c>
      <c r="DO113" s="133">
        <v>8.9</v>
      </c>
      <c r="DP113" s="133">
        <v>8.3000000000000007</v>
      </c>
      <c r="DQ113" s="133">
        <v>11.3</v>
      </c>
      <c r="DR113" s="133">
        <v>14.3</v>
      </c>
      <c r="DS113" s="133">
        <v>7.5</v>
      </c>
      <c r="DT113" s="133">
        <v>5.6</v>
      </c>
      <c r="DU113" s="133">
        <v>5.9</v>
      </c>
      <c r="DV113" s="133">
        <v>4.7</v>
      </c>
      <c r="DW113" s="133">
        <v>3.8</v>
      </c>
      <c r="DX113" s="133">
        <v>7.2</v>
      </c>
    </row>
    <row r="114" spans="1:128" s="112" customFormat="1">
      <c r="A114" s="127" t="s">
        <v>114</v>
      </c>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v>35.799999999999997</v>
      </c>
      <c r="AD114" s="133">
        <v>43.6</v>
      </c>
      <c r="AE114" s="133">
        <v>64.900000000000006</v>
      </c>
      <c r="AF114" s="133">
        <v>38.799999999999997</v>
      </c>
      <c r="AG114" s="133">
        <v>43.8</v>
      </c>
      <c r="AH114" s="133">
        <v>37.5</v>
      </c>
      <c r="AI114" s="133">
        <v>32</v>
      </c>
      <c r="AJ114" s="133">
        <v>33</v>
      </c>
      <c r="AK114" s="133">
        <v>38.200000000000003</v>
      </c>
      <c r="AL114" s="133">
        <v>44.7</v>
      </c>
      <c r="AM114" s="133">
        <v>31.7</v>
      </c>
      <c r="AN114" s="133">
        <v>35.9</v>
      </c>
      <c r="AO114" s="133">
        <v>41.3</v>
      </c>
      <c r="AP114" s="133">
        <v>28.8</v>
      </c>
      <c r="AQ114" s="133">
        <v>31.8</v>
      </c>
      <c r="AR114" s="133">
        <v>38.9</v>
      </c>
      <c r="AS114" s="133">
        <v>33.6</v>
      </c>
      <c r="AT114" s="133">
        <v>34.4</v>
      </c>
      <c r="AU114" s="133">
        <v>40.799999999999997</v>
      </c>
      <c r="AV114" s="133">
        <v>40.4</v>
      </c>
      <c r="AW114" s="133">
        <v>52.2</v>
      </c>
      <c r="AX114" s="133">
        <v>50.5</v>
      </c>
      <c r="AY114" s="133">
        <v>45.6</v>
      </c>
      <c r="AZ114" s="133">
        <v>49.2</v>
      </c>
      <c r="BA114" s="133">
        <v>65.2</v>
      </c>
      <c r="BB114" s="133">
        <v>44.6</v>
      </c>
      <c r="BC114" s="133">
        <v>63.7</v>
      </c>
      <c r="BD114" s="133">
        <v>56</v>
      </c>
      <c r="BE114" s="133">
        <v>51.7</v>
      </c>
      <c r="BF114" s="133">
        <v>48.2</v>
      </c>
      <c r="BG114" s="133">
        <v>40.700000000000003</v>
      </c>
      <c r="BH114" s="133">
        <v>46.1</v>
      </c>
      <c r="BI114" s="133">
        <v>45.6</v>
      </c>
      <c r="BJ114" s="133">
        <v>44.9</v>
      </c>
      <c r="BK114" s="133">
        <v>44.3</v>
      </c>
      <c r="BL114" s="133">
        <v>38.6</v>
      </c>
      <c r="BM114" s="133">
        <v>38.299999999999997</v>
      </c>
      <c r="BN114" s="133">
        <v>36.1</v>
      </c>
      <c r="BO114" s="133">
        <v>41.4</v>
      </c>
      <c r="BP114" s="133">
        <v>38.1</v>
      </c>
      <c r="BQ114" s="133">
        <v>38</v>
      </c>
      <c r="BR114" s="133">
        <v>41.4</v>
      </c>
      <c r="BS114" s="133">
        <v>44.2</v>
      </c>
      <c r="BT114" s="133">
        <v>50.2</v>
      </c>
      <c r="BU114" s="133">
        <v>41.9</v>
      </c>
      <c r="BV114" s="133">
        <v>42.3</v>
      </c>
      <c r="BW114" s="133">
        <v>44.2</v>
      </c>
      <c r="BX114" s="133">
        <v>40</v>
      </c>
      <c r="BY114" s="133">
        <v>36.200000000000003</v>
      </c>
      <c r="BZ114" s="133">
        <v>35.700000000000003</v>
      </c>
      <c r="CA114" s="133">
        <v>39.200000000000003</v>
      </c>
      <c r="CB114" s="133">
        <v>43.3</v>
      </c>
      <c r="CC114" s="133">
        <v>36.1</v>
      </c>
      <c r="CD114" s="133">
        <v>36</v>
      </c>
      <c r="CE114" s="133">
        <v>32.700000000000003</v>
      </c>
      <c r="CF114" s="133">
        <v>34.299999999999997</v>
      </c>
      <c r="CG114" s="133">
        <v>31.6</v>
      </c>
      <c r="CH114" s="133">
        <v>34.6</v>
      </c>
      <c r="CI114" s="133">
        <v>31.9</v>
      </c>
      <c r="CJ114" s="133">
        <v>30.2</v>
      </c>
      <c r="CK114" s="133">
        <v>30.4</v>
      </c>
      <c r="CL114" s="133">
        <v>26.8</v>
      </c>
      <c r="CM114" s="133">
        <v>27.7</v>
      </c>
      <c r="CN114" s="133">
        <v>31.4</v>
      </c>
      <c r="CO114" s="133">
        <v>30.6</v>
      </c>
      <c r="CP114" s="133">
        <v>30.8</v>
      </c>
      <c r="CQ114" s="133">
        <v>32.6</v>
      </c>
      <c r="CR114" s="133">
        <v>33.200000000000003</v>
      </c>
      <c r="CS114" s="133">
        <v>51.9</v>
      </c>
      <c r="CT114" s="133">
        <v>45.11</v>
      </c>
      <c r="CU114" s="133">
        <v>35.700000000000003</v>
      </c>
      <c r="CV114" s="133">
        <v>27.06</v>
      </c>
      <c r="CW114" s="133">
        <v>43.01</v>
      </c>
      <c r="CX114" s="133">
        <v>57.3</v>
      </c>
      <c r="CY114" s="133">
        <v>25.1</v>
      </c>
      <c r="CZ114" s="133">
        <v>29</v>
      </c>
      <c r="DA114" s="133">
        <v>34.9</v>
      </c>
      <c r="DB114" s="133">
        <v>34.450000000000003</v>
      </c>
      <c r="DC114" s="133">
        <v>43.55</v>
      </c>
      <c r="DD114" s="133">
        <v>35</v>
      </c>
      <c r="DE114" s="133">
        <v>36.75</v>
      </c>
      <c r="DF114" s="133">
        <v>46.7</v>
      </c>
      <c r="DG114" s="133">
        <v>43.6</v>
      </c>
      <c r="DH114" s="133">
        <v>48.6</v>
      </c>
      <c r="DI114" s="133">
        <v>79.8</v>
      </c>
      <c r="DJ114" s="133">
        <v>95</v>
      </c>
      <c r="DK114" s="133">
        <v>74.2</v>
      </c>
      <c r="DL114" s="133">
        <v>67.400000000000006</v>
      </c>
      <c r="DM114" s="133">
        <v>74.599999999999994</v>
      </c>
      <c r="DN114" s="133">
        <v>71.599999999999994</v>
      </c>
      <c r="DO114" s="133">
        <v>72.8</v>
      </c>
      <c r="DP114" s="133">
        <v>82.5</v>
      </c>
      <c r="DQ114" s="133">
        <v>69.900000000000006</v>
      </c>
      <c r="DR114" s="133">
        <v>65.2</v>
      </c>
      <c r="DS114" s="133">
        <v>68.599999999999994</v>
      </c>
      <c r="DT114" s="133">
        <v>69.099999999999994</v>
      </c>
      <c r="DU114" s="133">
        <v>73.8</v>
      </c>
      <c r="DV114" s="133">
        <v>76.3</v>
      </c>
      <c r="DW114" s="133">
        <v>76.900000000000006</v>
      </c>
      <c r="DX114" s="133">
        <v>77.5</v>
      </c>
    </row>
    <row r="115" spans="1:128" s="112" customFormat="1">
      <c r="A115" s="127" t="s">
        <v>115</v>
      </c>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v>0</v>
      </c>
      <c r="AD115" s="133">
        <v>0</v>
      </c>
      <c r="AE115" s="133">
        <v>0</v>
      </c>
      <c r="AF115" s="133">
        <v>0</v>
      </c>
      <c r="AG115" s="133">
        <v>0</v>
      </c>
      <c r="AH115" s="133"/>
      <c r="AI115" s="133"/>
      <c r="AJ115" s="133"/>
      <c r="AK115" s="133"/>
      <c r="AL115" s="133"/>
      <c r="AM115" s="133"/>
      <c r="AN115" s="133"/>
      <c r="AO115" s="133"/>
      <c r="AP115" s="133"/>
      <c r="AQ115" s="133">
        <v>0</v>
      </c>
      <c r="AR115" s="133">
        <v>0.16</v>
      </c>
      <c r="AS115" s="133"/>
      <c r="AT115" s="133"/>
      <c r="AU115" s="133"/>
      <c r="AV115" s="133"/>
      <c r="AW115" s="133"/>
      <c r="AX115" s="133"/>
      <c r="AY115" s="133"/>
      <c r="AZ115" s="133"/>
      <c r="BA115" s="133"/>
      <c r="BB115" s="133"/>
      <c r="BC115" s="133"/>
      <c r="BD115" s="133"/>
      <c r="BE115" s="133">
        <v>0</v>
      </c>
      <c r="BF115" s="133">
        <v>0</v>
      </c>
      <c r="BG115" s="133"/>
      <c r="BH115" s="133">
        <v>0</v>
      </c>
      <c r="BI115" s="133">
        <v>0</v>
      </c>
      <c r="BJ115" s="133">
        <v>0</v>
      </c>
      <c r="BK115" s="133">
        <v>0</v>
      </c>
      <c r="BL115" s="133">
        <v>0</v>
      </c>
      <c r="BM115" s="133">
        <v>0</v>
      </c>
      <c r="BN115" s="133">
        <v>0</v>
      </c>
      <c r="BO115" s="133">
        <v>0</v>
      </c>
      <c r="BP115" s="133">
        <v>0</v>
      </c>
      <c r="BQ115" s="133">
        <v>0</v>
      </c>
      <c r="BR115" s="133">
        <v>0</v>
      </c>
      <c r="BS115" s="133">
        <v>0</v>
      </c>
      <c r="BT115" s="133">
        <v>0</v>
      </c>
      <c r="BU115" s="133">
        <v>0</v>
      </c>
      <c r="BV115" s="133">
        <v>0</v>
      </c>
      <c r="BW115" s="133">
        <v>0</v>
      </c>
      <c r="BX115" s="133">
        <v>0</v>
      </c>
      <c r="BY115" s="133">
        <v>0</v>
      </c>
      <c r="BZ115" s="133">
        <v>0</v>
      </c>
      <c r="CA115" s="133">
        <v>0</v>
      </c>
      <c r="CB115" s="133">
        <v>0</v>
      </c>
      <c r="CC115" s="133">
        <v>0</v>
      </c>
      <c r="CD115" s="133">
        <v>0</v>
      </c>
      <c r="CE115" s="133">
        <v>0.2</v>
      </c>
      <c r="CF115" s="133">
        <v>0</v>
      </c>
      <c r="CG115" s="133">
        <v>0</v>
      </c>
      <c r="CH115" s="133">
        <v>0</v>
      </c>
      <c r="CI115" s="133">
        <v>0</v>
      </c>
      <c r="CJ115" s="133">
        <v>0</v>
      </c>
      <c r="CK115" s="133">
        <v>0</v>
      </c>
      <c r="CL115" s="133">
        <v>0</v>
      </c>
      <c r="CM115" s="133">
        <v>0</v>
      </c>
      <c r="CN115" s="133">
        <v>0</v>
      </c>
      <c r="CO115" s="133">
        <v>0</v>
      </c>
      <c r="CP115" s="133">
        <v>0</v>
      </c>
      <c r="CQ115" s="133">
        <v>0</v>
      </c>
      <c r="CR115" s="133">
        <v>0</v>
      </c>
      <c r="CS115" s="133">
        <v>0</v>
      </c>
      <c r="CT115" s="133">
        <v>0</v>
      </c>
      <c r="CU115" s="133">
        <v>0</v>
      </c>
      <c r="CV115" s="133">
        <v>0</v>
      </c>
      <c r="CW115" s="133">
        <v>0</v>
      </c>
      <c r="CX115" s="133">
        <v>0</v>
      </c>
      <c r="CY115" s="133">
        <v>0</v>
      </c>
      <c r="CZ115" s="133">
        <v>0</v>
      </c>
      <c r="DA115" s="133">
        <v>0</v>
      </c>
      <c r="DB115" s="133">
        <v>0</v>
      </c>
      <c r="DC115" s="133">
        <v>0</v>
      </c>
      <c r="DD115" s="133">
        <v>0</v>
      </c>
      <c r="DE115" s="133">
        <v>0</v>
      </c>
      <c r="DF115" s="133">
        <v>0</v>
      </c>
      <c r="DG115" s="133">
        <v>0</v>
      </c>
      <c r="DH115" s="133">
        <v>0</v>
      </c>
      <c r="DI115" s="133">
        <v>0</v>
      </c>
      <c r="DJ115" s="133">
        <v>0</v>
      </c>
      <c r="DK115" s="133">
        <v>0</v>
      </c>
      <c r="DL115" s="133">
        <v>0</v>
      </c>
      <c r="DM115" s="133">
        <v>0</v>
      </c>
      <c r="DN115" s="133">
        <v>0</v>
      </c>
      <c r="DO115" s="133">
        <v>0</v>
      </c>
      <c r="DP115" s="133">
        <v>0</v>
      </c>
      <c r="DQ115" s="133">
        <v>0</v>
      </c>
      <c r="DR115" s="133">
        <v>0</v>
      </c>
      <c r="DS115" s="133">
        <v>0</v>
      </c>
      <c r="DT115" s="133">
        <v>0</v>
      </c>
      <c r="DU115" s="133">
        <v>0</v>
      </c>
      <c r="DV115" s="133">
        <v>0</v>
      </c>
      <c r="DW115" s="133">
        <v>0</v>
      </c>
      <c r="DX115" s="133">
        <v>0</v>
      </c>
    </row>
    <row r="116" spans="1:128" s="112" customFormat="1">
      <c r="A116" s="111"/>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33"/>
      <c r="AF116" s="133"/>
      <c r="AG116" s="133"/>
      <c r="AH116" s="133"/>
      <c r="AI116" s="133"/>
      <c r="AJ116" s="133"/>
      <c r="AK116" s="133"/>
      <c r="AL116" s="133"/>
      <c r="AM116" s="133"/>
      <c r="AN116" s="133"/>
      <c r="AO116" s="133"/>
      <c r="AP116" s="133"/>
      <c r="AQ116" s="133"/>
      <c r="AR116" s="133"/>
      <c r="AS116" s="133"/>
      <c r="AT116" s="133"/>
      <c r="AU116" s="133"/>
      <c r="AV116" s="133"/>
      <c r="AW116" s="133"/>
      <c r="AX116" s="133"/>
      <c r="AY116" s="133"/>
      <c r="AZ116" s="133"/>
      <c r="BA116" s="133"/>
      <c r="BB116" s="133"/>
      <c r="BC116" s="133"/>
      <c r="BD116" s="133"/>
      <c r="BE116" s="133"/>
      <c r="BF116" s="133"/>
      <c r="BG116" s="133"/>
      <c r="BH116" s="133"/>
      <c r="BI116" s="133"/>
      <c r="BJ116" s="133"/>
      <c r="BK116" s="133"/>
      <c r="BL116" s="133"/>
      <c r="BM116" s="133"/>
      <c r="BN116" s="133"/>
      <c r="BO116" s="133"/>
      <c r="BP116" s="133"/>
      <c r="BQ116" s="133"/>
      <c r="BR116" s="133"/>
      <c r="BS116" s="133"/>
      <c r="BT116" s="133"/>
      <c r="BU116" s="133"/>
      <c r="BV116" s="133"/>
      <c r="BW116" s="133"/>
      <c r="BX116" s="133"/>
      <c r="BY116" s="133"/>
      <c r="BZ116" s="133"/>
      <c r="CA116" s="133"/>
      <c r="CB116" s="133"/>
      <c r="CC116" s="133"/>
      <c r="CD116" s="133"/>
      <c r="CE116" s="133"/>
      <c r="CF116" s="133"/>
      <c r="CG116" s="133"/>
      <c r="CH116" s="133"/>
      <c r="CI116" s="133"/>
      <c r="CJ116" s="133"/>
      <c r="CK116" s="133"/>
      <c r="CL116" s="133"/>
      <c r="CM116" s="133"/>
      <c r="CN116" s="133"/>
      <c r="CO116" s="133"/>
      <c r="CP116" s="133"/>
      <c r="CQ116" s="133"/>
      <c r="CR116" s="133"/>
      <c r="CS116" s="133"/>
      <c r="CT116" s="133"/>
      <c r="CU116" s="133"/>
      <c r="CV116" s="133"/>
      <c r="CW116" s="133"/>
      <c r="CX116" s="133"/>
      <c r="CY116" s="133"/>
      <c r="CZ116" s="133"/>
      <c r="DA116" s="133"/>
      <c r="DB116" s="133"/>
      <c r="DC116" s="133"/>
      <c r="DD116" s="133"/>
      <c r="DE116" s="133"/>
      <c r="DF116" s="133"/>
      <c r="DG116" s="133"/>
      <c r="DH116" s="133"/>
      <c r="DI116" s="133"/>
      <c r="DJ116" s="133"/>
      <c r="DK116" s="133"/>
      <c r="DL116" s="133"/>
      <c r="DM116" s="133"/>
      <c r="DN116" s="133"/>
      <c r="DO116" s="133"/>
      <c r="DP116" s="133"/>
      <c r="DQ116" s="133"/>
      <c r="DR116" s="133"/>
      <c r="DS116" s="133"/>
      <c r="DT116" s="133"/>
      <c r="DU116" s="133"/>
      <c r="DV116" s="133"/>
      <c r="DW116" s="133"/>
      <c r="DX116" s="133"/>
    </row>
    <row r="117" spans="1:128" s="112" customFormat="1">
      <c r="A117" s="131" t="s">
        <v>106</v>
      </c>
      <c r="B117" s="133"/>
      <c r="C117" s="133"/>
      <c r="D117" s="133"/>
      <c r="E117" s="133"/>
      <c r="F117" s="133" t="s">
        <v>48</v>
      </c>
      <c r="G117" s="133" t="s">
        <v>48</v>
      </c>
      <c r="H117" s="133" t="s">
        <v>48</v>
      </c>
      <c r="I117" s="133" t="s">
        <v>48</v>
      </c>
      <c r="J117" s="133" t="s">
        <v>48</v>
      </c>
      <c r="K117" s="133" t="s">
        <v>48</v>
      </c>
      <c r="L117" s="133" t="s">
        <v>48</v>
      </c>
      <c r="M117" s="133" t="s">
        <v>48</v>
      </c>
      <c r="N117" s="133" t="s">
        <v>48</v>
      </c>
      <c r="O117" s="133" t="s">
        <v>48</v>
      </c>
      <c r="P117" s="133" t="s">
        <v>48</v>
      </c>
      <c r="Q117" s="133" t="s">
        <v>48</v>
      </c>
      <c r="R117" s="133" t="s">
        <v>48</v>
      </c>
      <c r="S117" s="133" t="s">
        <v>48</v>
      </c>
      <c r="T117" s="133" t="s">
        <v>48</v>
      </c>
      <c r="U117" s="133" t="s">
        <v>48</v>
      </c>
      <c r="V117" s="133" t="s">
        <v>48</v>
      </c>
      <c r="W117" s="133" t="s">
        <v>48</v>
      </c>
      <c r="X117" s="133" t="s">
        <v>48</v>
      </c>
      <c r="Y117" s="133" t="s">
        <v>48</v>
      </c>
      <c r="Z117" s="133" t="s">
        <v>48</v>
      </c>
      <c r="AA117" s="133" t="s">
        <v>48</v>
      </c>
      <c r="AB117" s="133" t="s">
        <v>48</v>
      </c>
      <c r="AC117" s="133">
        <v>124.3</v>
      </c>
      <c r="AD117" s="133">
        <v>122.79999999999998</v>
      </c>
      <c r="AE117" s="133">
        <v>102.7</v>
      </c>
      <c r="AF117" s="133">
        <v>136.10000000000002</v>
      </c>
      <c r="AG117" s="133">
        <v>94.6</v>
      </c>
      <c r="AH117" s="133">
        <v>90.5</v>
      </c>
      <c r="AI117" s="133">
        <v>111.6</v>
      </c>
      <c r="AJ117" s="133">
        <v>95.199999999999989</v>
      </c>
      <c r="AK117" s="133">
        <v>62.9</v>
      </c>
      <c r="AL117" s="133">
        <v>33</v>
      </c>
      <c r="AM117" s="133">
        <v>70.099999999999994</v>
      </c>
      <c r="AN117" s="133">
        <v>90.7</v>
      </c>
      <c r="AO117" s="133">
        <v>93.5</v>
      </c>
      <c r="AP117" s="133">
        <v>101.69999999999999</v>
      </c>
      <c r="AQ117" s="133">
        <v>103.39999999999999</v>
      </c>
      <c r="AR117" s="133">
        <v>96.3</v>
      </c>
      <c r="AS117" s="133">
        <v>82.300000000000011</v>
      </c>
      <c r="AT117" s="133">
        <v>84.800000000000011</v>
      </c>
      <c r="AU117" s="133">
        <v>73.3</v>
      </c>
      <c r="AV117" s="133">
        <v>97.899999999999991</v>
      </c>
      <c r="AW117" s="133">
        <v>92.8</v>
      </c>
      <c r="AX117" s="133">
        <v>120.3</v>
      </c>
      <c r="AY117" s="133">
        <v>118.9</v>
      </c>
      <c r="AZ117" s="133">
        <v>119.9</v>
      </c>
      <c r="BA117" s="133">
        <v>130.5</v>
      </c>
      <c r="BB117" s="133">
        <v>117.3</v>
      </c>
      <c r="BC117" s="133">
        <v>133.5</v>
      </c>
      <c r="BD117" s="133">
        <v>144.89999999999998</v>
      </c>
      <c r="BE117" s="133">
        <v>117.89999999999999</v>
      </c>
      <c r="BF117" s="133">
        <v>118.7</v>
      </c>
      <c r="BG117" s="133">
        <v>126.4</v>
      </c>
      <c r="BH117" s="133">
        <v>109.10000000000001</v>
      </c>
      <c r="BI117" s="133">
        <v>132.79999999999998</v>
      </c>
      <c r="BJ117" s="133">
        <v>127.5</v>
      </c>
      <c r="BK117" s="133">
        <v>136.30000000000001</v>
      </c>
      <c r="BL117" s="133">
        <v>136.6</v>
      </c>
      <c r="BM117" s="133">
        <v>125.00000000000001</v>
      </c>
      <c r="BN117" s="133">
        <v>144.20000000000002</v>
      </c>
      <c r="BO117" s="133">
        <v>136.30000000000001</v>
      </c>
      <c r="BP117" s="133">
        <v>99.600000000000009</v>
      </c>
      <c r="BQ117" s="133">
        <v>82.1</v>
      </c>
      <c r="BR117" s="133">
        <v>120.19999999999999</v>
      </c>
      <c r="BS117" s="133">
        <v>101.4</v>
      </c>
      <c r="BT117" s="133">
        <v>87.100000000000009</v>
      </c>
      <c r="BU117" s="133">
        <v>90.600000000000009</v>
      </c>
      <c r="BV117" s="133">
        <v>99.9</v>
      </c>
      <c r="BW117" s="133">
        <v>83.5</v>
      </c>
      <c r="BX117" s="133">
        <v>72.600000000000009</v>
      </c>
      <c r="BY117" s="133">
        <v>70.099999999999994</v>
      </c>
      <c r="BZ117" s="133">
        <v>98.1</v>
      </c>
      <c r="CA117" s="133">
        <v>82.259999999999991</v>
      </c>
      <c r="CB117" s="133">
        <v>89.699999999999989</v>
      </c>
      <c r="CC117" s="133">
        <v>102.3</v>
      </c>
      <c r="CD117" s="133">
        <v>105.3</v>
      </c>
      <c r="CE117" s="133">
        <v>119.60000000000001</v>
      </c>
      <c r="CF117" s="133">
        <v>127.4</v>
      </c>
      <c r="CG117" s="133">
        <v>120.80000000000001</v>
      </c>
      <c r="CH117" s="133">
        <v>127.69999999999999</v>
      </c>
      <c r="CI117" s="133">
        <v>116.50000000000001</v>
      </c>
      <c r="CJ117" s="133">
        <v>134.70000000000002</v>
      </c>
      <c r="CK117" s="133">
        <v>161.19999999999999</v>
      </c>
      <c r="CL117" s="133">
        <v>132.6</v>
      </c>
      <c r="CM117" s="133">
        <v>131.29999999999998</v>
      </c>
      <c r="CN117" s="133">
        <v>111</v>
      </c>
      <c r="CO117" s="133">
        <v>101.4</v>
      </c>
      <c r="CP117" s="133">
        <v>115.6</v>
      </c>
      <c r="CQ117" s="133">
        <v>113.2</v>
      </c>
      <c r="CR117" s="133">
        <v>132.4</v>
      </c>
      <c r="CS117" s="133">
        <v>139</v>
      </c>
      <c r="CT117" s="133">
        <v>136.19999999999999</v>
      </c>
      <c r="CU117" s="133">
        <v>138.79999999999998</v>
      </c>
      <c r="CV117" s="133">
        <v>108.99</v>
      </c>
      <c r="CW117" s="133">
        <v>101.64</v>
      </c>
      <c r="CX117" s="133">
        <v>85.149999999999991</v>
      </c>
      <c r="CY117" s="133">
        <v>221.66</v>
      </c>
      <c r="CZ117" s="133">
        <v>204.15</v>
      </c>
      <c r="DA117" s="133">
        <v>261.34999999999997</v>
      </c>
      <c r="DB117" s="133">
        <v>239.09</v>
      </c>
      <c r="DC117" s="133">
        <v>178.20000000000002</v>
      </c>
      <c r="DD117" s="133">
        <v>183.6</v>
      </c>
      <c r="DE117" s="133">
        <v>161.1</v>
      </c>
      <c r="DF117" s="133">
        <v>184.2</v>
      </c>
      <c r="DG117" s="133">
        <v>151.19999999999999</v>
      </c>
      <c r="DH117" s="133">
        <v>179.7</v>
      </c>
      <c r="DI117" s="133">
        <v>163.39999999999998</v>
      </c>
      <c r="DJ117" s="133">
        <v>153.89999999999998</v>
      </c>
      <c r="DK117" s="133">
        <v>160.4</v>
      </c>
      <c r="DL117" s="133">
        <v>167.3</v>
      </c>
      <c r="DM117" s="133">
        <v>139.10000000000002</v>
      </c>
      <c r="DN117" s="133">
        <v>173.49999999999997</v>
      </c>
      <c r="DO117" s="133">
        <v>142.6</v>
      </c>
      <c r="DP117" s="133">
        <v>112.9</v>
      </c>
      <c r="DQ117" s="133">
        <v>112.49999999999999</v>
      </c>
      <c r="DR117" s="133">
        <f t="shared" ref="DR117:DW117" si="149">SUM(DR107:DR110)</f>
        <v>253.20000000000002</v>
      </c>
      <c r="DS117" s="133">
        <f t="shared" si="149"/>
        <v>122.19999999999999</v>
      </c>
      <c r="DT117" s="133">
        <f t="shared" si="149"/>
        <v>50.099999999999994</v>
      </c>
      <c r="DU117" s="133">
        <f t="shared" si="149"/>
        <v>65.8</v>
      </c>
      <c r="DV117" s="133">
        <f t="shared" si="149"/>
        <v>90.5</v>
      </c>
      <c r="DW117" s="133">
        <f t="shared" si="149"/>
        <v>64.699999999999989</v>
      </c>
      <c r="DX117" s="133">
        <f t="shared" ref="DX117" si="150">SUM(DX107:DX110)</f>
        <v>37.700000000000003</v>
      </c>
    </row>
    <row r="118" spans="1:128" s="112" customFormat="1">
      <c r="A118" s="131" t="s">
        <v>107</v>
      </c>
      <c r="B118" s="133"/>
      <c r="C118" s="133"/>
      <c r="D118" s="133"/>
      <c r="E118" s="133"/>
      <c r="F118" s="133" t="s">
        <v>48</v>
      </c>
      <c r="G118" s="133" t="s">
        <v>48</v>
      </c>
      <c r="H118" s="133" t="s">
        <v>48</v>
      </c>
      <c r="I118" s="133" t="s">
        <v>48</v>
      </c>
      <c r="J118" s="133" t="s">
        <v>48</v>
      </c>
      <c r="K118" s="133" t="s">
        <v>48</v>
      </c>
      <c r="L118" s="133" t="s">
        <v>48</v>
      </c>
      <c r="M118" s="133" t="s">
        <v>48</v>
      </c>
      <c r="N118" s="133" t="s">
        <v>48</v>
      </c>
      <c r="O118" s="133" t="s">
        <v>48</v>
      </c>
      <c r="P118" s="133" t="s">
        <v>48</v>
      </c>
      <c r="Q118" s="133" t="s">
        <v>48</v>
      </c>
      <c r="R118" s="133" t="s">
        <v>48</v>
      </c>
      <c r="S118" s="133" t="s">
        <v>48</v>
      </c>
      <c r="T118" s="133" t="s">
        <v>48</v>
      </c>
      <c r="U118" s="133" t="s">
        <v>48</v>
      </c>
      <c r="V118" s="133" t="s">
        <v>48</v>
      </c>
      <c r="W118" s="133" t="s">
        <v>48</v>
      </c>
      <c r="X118" s="133" t="s">
        <v>48</v>
      </c>
      <c r="Y118" s="133" t="s">
        <v>48</v>
      </c>
      <c r="Z118" s="133" t="s">
        <v>48</v>
      </c>
      <c r="AA118" s="133" t="s">
        <v>48</v>
      </c>
      <c r="AB118" s="133" t="s">
        <v>48</v>
      </c>
      <c r="AC118" s="133">
        <v>373.1</v>
      </c>
      <c r="AD118" s="133">
        <v>404.20000000000005</v>
      </c>
      <c r="AE118" s="133">
        <v>479.30000000000007</v>
      </c>
      <c r="AF118" s="133">
        <v>383.00000000000006</v>
      </c>
      <c r="AG118" s="133">
        <v>404.5</v>
      </c>
      <c r="AH118" s="133">
        <v>369.40000000000003</v>
      </c>
      <c r="AI118" s="133">
        <v>365.40000000000003</v>
      </c>
      <c r="AJ118" s="133">
        <v>407.5</v>
      </c>
      <c r="AK118" s="133">
        <v>447.09999999999997</v>
      </c>
      <c r="AL118" s="133">
        <v>336.59999999999997</v>
      </c>
      <c r="AM118" s="133">
        <v>303</v>
      </c>
      <c r="AN118" s="133">
        <v>340.29999999999995</v>
      </c>
      <c r="AO118" s="133">
        <v>336.3</v>
      </c>
      <c r="AP118" s="133">
        <v>304.2</v>
      </c>
      <c r="AQ118" s="133">
        <v>331.8</v>
      </c>
      <c r="AR118" s="133">
        <v>351.76</v>
      </c>
      <c r="AS118" s="133">
        <v>345.40000000000003</v>
      </c>
      <c r="AT118" s="133">
        <v>344.5</v>
      </c>
      <c r="AU118" s="133">
        <v>344.90000000000003</v>
      </c>
      <c r="AV118" s="133">
        <v>348.4</v>
      </c>
      <c r="AW118" s="133">
        <v>351.59999999999997</v>
      </c>
      <c r="AX118" s="133">
        <v>267.89999999999998</v>
      </c>
      <c r="AY118" s="133">
        <v>248.7</v>
      </c>
      <c r="AZ118" s="133">
        <v>268.39999999999998</v>
      </c>
      <c r="BA118" s="133">
        <v>238.59999999999997</v>
      </c>
      <c r="BB118" s="133">
        <v>228.79999999999998</v>
      </c>
      <c r="BC118" s="133">
        <v>265.10000000000002</v>
      </c>
      <c r="BD118" s="133">
        <v>197.6</v>
      </c>
      <c r="BE118" s="133">
        <v>178.8</v>
      </c>
      <c r="BF118" s="133">
        <v>214.7</v>
      </c>
      <c r="BG118" s="133">
        <v>197.5</v>
      </c>
      <c r="BH118" s="133">
        <v>243.39999999999998</v>
      </c>
      <c r="BI118" s="133">
        <v>204.49999999999997</v>
      </c>
      <c r="BJ118" s="133">
        <v>186.10000000000002</v>
      </c>
      <c r="BK118" s="133">
        <v>149.80000000000001</v>
      </c>
      <c r="BL118" s="133">
        <v>173.29999999999998</v>
      </c>
      <c r="BM118" s="133">
        <v>128.69999999999999</v>
      </c>
      <c r="BN118" s="133">
        <v>140.19999999999999</v>
      </c>
      <c r="BO118" s="133">
        <v>164.1</v>
      </c>
      <c r="BP118" s="133">
        <v>170.7</v>
      </c>
      <c r="BQ118" s="133">
        <v>182.4</v>
      </c>
      <c r="BR118" s="133">
        <v>150.20000000000002</v>
      </c>
      <c r="BS118" s="133">
        <v>162.80000000000001</v>
      </c>
      <c r="BT118" s="133">
        <v>182.8</v>
      </c>
      <c r="BU118" s="133">
        <v>198.9</v>
      </c>
      <c r="BV118" s="133">
        <v>198</v>
      </c>
      <c r="BW118" s="133">
        <v>218.1</v>
      </c>
      <c r="BX118" s="133">
        <v>231.10000000000002</v>
      </c>
      <c r="BY118" s="133">
        <v>214.8</v>
      </c>
      <c r="BZ118" s="133">
        <v>179</v>
      </c>
      <c r="CA118" s="133">
        <v>227</v>
      </c>
      <c r="CB118" s="133">
        <v>210.3</v>
      </c>
      <c r="CC118" s="133">
        <v>244.89999999999998</v>
      </c>
      <c r="CD118" s="133">
        <v>228.1</v>
      </c>
      <c r="CE118" s="133">
        <v>184.29999999999995</v>
      </c>
      <c r="CF118" s="133">
        <v>217.60000000000002</v>
      </c>
      <c r="CG118" s="133">
        <v>248.49999999999997</v>
      </c>
      <c r="CH118" s="133">
        <v>251.5</v>
      </c>
      <c r="CI118" s="133">
        <v>261.5</v>
      </c>
      <c r="CJ118" s="133">
        <v>256.10000000000002</v>
      </c>
      <c r="CK118" s="133">
        <v>224.8</v>
      </c>
      <c r="CL118" s="133">
        <v>252.3</v>
      </c>
      <c r="CM118" s="133">
        <v>259.8</v>
      </c>
      <c r="CN118" s="133">
        <v>241.60000000000002</v>
      </c>
      <c r="CO118" s="133">
        <v>287.3</v>
      </c>
      <c r="CP118" s="133">
        <v>315</v>
      </c>
      <c r="CQ118" s="133">
        <v>312.90000000000003</v>
      </c>
      <c r="CR118" s="133">
        <v>342.2</v>
      </c>
      <c r="CS118" s="133">
        <v>348.3</v>
      </c>
      <c r="CT118" s="133">
        <v>329.8</v>
      </c>
      <c r="CU118" s="133">
        <v>316.2</v>
      </c>
      <c r="CV118" s="133">
        <v>329.36</v>
      </c>
      <c r="CW118" s="133">
        <v>422.88</v>
      </c>
      <c r="CX118" s="133">
        <v>425.34</v>
      </c>
      <c r="CY118" s="133">
        <v>334.14000000000004</v>
      </c>
      <c r="CZ118" s="133">
        <v>272.65999999999997</v>
      </c>
      <c r="DA118" s="133">
        <v>251.36</v>
      </c>
      <c r="DB118" s="133">
        <v>249.81</v>
      </c>
      <c r="DC118" s="133">
        <v>279.71000000000004</v>
      </c>
      <c r="DD118" s="133">
        <v>295.76</v>
      </c>
      <c r="DE118" s="133">
        <v>362.78000000000003</v>
      </c>
      <c r="DF118" s="133">
        <v>252.39999999999998</v>
      </c>
      <c r="DG118" s="133">
        <v>259.39999999999998</v>
      </c>
      <c r="DH118" s="133">
        <v>274.40000000000003</v>
      </c>
      <c r="DI118" s="133">
        <v>355.4</v>
      </c>
      <c r="DJ118" s="133">
        <v>328.4</v>
      </c>
      <c r="DK118" s="133">
        <v>280.2</v>
      </c>
      <c r="DL118" s="133">
        <v>314.10000000000002</v>
      </c>
      <c r="DM118" s="133">
        <v>351.4</v>
      </c>
      <c r="DN118" s="133">
        <v>348.5</v>
      </c>
      <c r="DO118" s="133">
        <v>338.9</v>
      </c>
      <c r="DP118" s="133">
        <v>408.7</v>
      </c>
      <c r="DQ118" s="133">
        <v>398.80000000000007</v>
      </c>
      <c r="DR118" s="133">
        <f t="shared" ref="DR118:DW118" si="151">SUM(DR112:DR115)</f>
        <v>182.8</v>
      </c>
      <c r="DS118" s="133">
        <f t="shared" si="151"/>
        <v>284.39999999999998</v>
      </c>
      <c r="DT118" s="133">
        <f t="shared" si="151"/>
        <v>272.10000000000002</v>
      </c>
      <c r="DU118" s="133">
        <f t="shared" si="151"/>
        <v>255.8</v>
      </c>
      <c r="DV118" s="133">
        <f t="shared" si="151"/>
        <v>242.5</v>
      </c>
      <c r="DW118" s="133">
        <f t="shared" si="151"/>
        <v>262.10000000000002</v>
      </c>
      <c r="DX118" s="133">
        <f t="shared" ref="DX118" si="152">SUM(DX112:DX115)</f>
        <v>294.60000000000002</v>
      </c>
    </row>
    <row r="119" spans="1:128" s="112" customFormat="1">
      <c r="A119" s="131" t="s">
        <v>90</v>
      </c>
      <c r="B119" s="133"/>
      <c r="C119" s="133"/>
      <c r="D119" s="133"/>
      <c r="E119" s="133"/>
      <c r="F119" s="133">
        <v>297.06</v>
      </c>
      <c r="G119" s="133">
        <v>315.79999999999995</v>
      </c>
      <c r="H119" s="133">
        <v>322.10000000000002</v>
      </c>
      <c r="I119" s="133">
        <v>423.9</v>
      </c>
      <c r="J119" s="133">
        <v>466</v>
      </c>
      <c r="K119" s="133">
        <v>452.71999999999997</v>
      </c>
      <c r="L119" s="133">
        <v>466.5</v>
      </c>
      <c r="M119" s="133">
        <v>539.9</v>
      </c>
      <c r="N119" s="133">
        <v>398.9</v>
      </c>
      <c r="O119" s="133">
        <v>410.6</v>
      </c>
      <c r="P119" s="133">
        <v>393.7</v>
      </c>
      <c r="Q119" s="133">
        <v>438.4</v>
      </c>
      <c r="R119" s="133">
        <v>475.70000000000005</v>
      </c>
      <c r="S119" s="133">
        <v>451.4</v>
      </c>
      <c r="T119" s="133">
        <v>413.1</v>
      </c>
      <c r="U119" s="133">
        <v>533.29999999999995</v>
      </c>
      <c r="V119" s="133">
        <v>520</v>
      </c>
      <c r="W119" s="133">
        <v>554.20000000000005</v>
      </c>
      <c r="X119" s="133">
        <v>609.5</v>
      </c>
      <c r="Y119" s="133">
        <v>607.9</v>
      </c>
      <c r="Z119" s="133">
        <v>453</v>
      </c>
      <c r="AA119" s="133">
        <v>465.7</v>
      </c>
      <c r="AB119" s="133">
        <v>490.70000000000005</v>
      </c>
      <c r="AC119" s="133">
        <v>497.40000000000003</v>
      </c>
      <c r="AD119" s="133">
        <v>527</v>
      </c>
      <c r="AE119" s="133">
        <v>582</v>
      </c>
      <c r="AF119" s="133">
        <v>519.1</v>
      </c>
      <c r="AG119" s="133">
        <v>499.1</v>
      </c>
      <c r="AH119" s="133">
        <v>459.90000000000003</v>
      </c>
      <c r="AI119" s="133">
        <v>477</v>
      </c>
      <c r="AJ119" s="133">
        <v>502.7</v>
      </c>
      <c r="AK119" s="133">
        <v>509.99999999999994</v>
      </c>
      <c r="AL119" s="133">
        <v>369.59999999999997</v>
      </c>
      <c r="AM119" s="133">
        <v>373.09999999999997</v>
      </c>
      <c r="AN119" s="133">
        <v>430.99999999999994</v>
      </c>
      <c r="AO119" s="133">
        <v>429.8</v>
      </c>
      <c r="AP119" s="133">
        <v>405.90000000000003</v>
      </c>
      <c r="AQ119" s="133">
        <v>435.2</v>
      </c>
      <c r="AR119" s="133">
        <v>448.06</v>
      </c>
      <c r="AS119" s="133">
        <v>427.70000000000005</v>
      </c>
      <c r="AT119" s="133">
        <v>429.3</v>
      </c>
      <c r="AU119" s="133">
        <v>418.20000000000005</v>
      </c>
      <c r="AV119" s="133">
        <v>446.29999999999995</v>
      </c>
      <c r="AW119" s="133">
        <v>444.4</v>
      </c>
      <c r="AX119" s="133">
        <v>388.2</v>
      </c>
      <c r="AY119" s="133">
        <v>367.6</v>
      </c>
      <c r="AZ119" s="133">
        <v>388.3</v>
      </c>
      <c r="BA119" s="133">
        <v>369.09999999999997</v>
      </c>
      <c r="BB119" s="133">
        <v>346.1</v>
      </c>
      <c r="BC119" s="133">
        <v>398.6</v>
      </c>
      <c r="BD119" s="133">
        <v>342.49999999999994</v>
      </c>
      <c r="BE119" s="133">
        <v>296.7</v>
      </c>
      <c r="BF119" s="133">
        <v>333.4</v>
      </c>
      <c r="BG119" s="133">
        <v>323.89999999999998</v>
      </c>
      <c r="BH119" s="133">
        <v>352.5</v>
      </c>
      <c r="BI119" s="133">
        <v>337.3</v>
      </c>
      <c r="BJ119" s="133">
        <v>313.59999999999997</v>
      </c>
      <c r="BK119" s="133">
        <v>286.10000000000002</v>
      </c>
      <c r="BL119" s="133">
        <v>309.90000000000003</v>
      </c>
      <c r="BM119" s="133">
        <v>253.7</v>
      </c>
      <c r="BN119" s="133">
        <v>284.40000000000003</v>
      </c>
      <c r="BO119" s="133">
        <v>300.39999999999998</v>
      </c>
      <c r="BP119" s="133">
        <v>270.3</v>
      </c>
      <c r="BQ119" s="133">
        <v>264.5</v>
      </c>
      <c r="BR119" s="133">
        <v>270.39999999999998</v>
      </c>
      <c r="BS119" s="133">
        <v>264.2</v>
      </c>
      <c r="BT119" s="133">
        <v>269.89999999999998</v>
      </c>
      <c r="BU119" s="133">
        <v>289.5</v>
      </c>
      <c r="BV119" s="133">
        <v>297.90000000000003</v>
      </c>
      <c r="BW119" s="133">
        <v>301.60000000000002</v>
      </c>
      <c r="BX119" s="133">
        <v>303.70000000000005</v>
      </c>
      <c r="BY119" s="133">
        <v>284.89999999999998</v>
      </c>
      <c r="BZ119" s="133">
        <v>277.10000000000002</v>
      </c>
      <c r="CA119" s="133">
        <v>309.26</v>
      </c>
      <c r="CB119" s="133">
        <v>300</v>
      </c>
      <c r="CC119" s="133">
        <v>347.2</v>
      </c>
      <c r="CD119" s="133">
        <v>333.4</v>
      </c>
      <c r="CE119" s="133">
        <v>303.89999999999998</v>
      </c>
      <c r="CF119" s="133">
        <v>345</v>
      </c>
      <c r="CG119" s="133">
        <v>369.29999999999995</v>
      </c>
      <c r="CH119" s="133">
        <v>379.2</v>
      </c>
      <c r="CI119" s="133">
        <v>378</v>
      </c>
      <c r="CJ119" s="133">
        <v>390.80000000000007</v>
      </c>
      <c r="CK119" s="133">
        <v>386</v>
      </c>
      <c r="CL119" s="133">
        <v>384.9</v>
      </c>
      <c r="CM119" s="133">
        <v>391.1</v>
      </c>
      <c r="CN119" s="133">
        <v>352.6</v>
      </c>
      <c r="CO119" s="133">
        <v>388.70000000000005</v>
      </c>
      <c r="CP119" s="133">
        <v>430.6</v>
      </c>
      <c r="CQ119" s="133">
        <v>426.1</v>
      </c>
      <c r="CR119" s="133">
        <v>474.6</v>
      </c>
      <c r="CS119" s="133">
        <v>487.3</v>
      </c>
      <c r="CT119" s="133">
        <v>466</v>
      </c>
      <c r="CU119" s="133">
        <v>455</v>
      </c>
      <c r="CV119" s="133">
        <v>438.35</v>
      </c>
      <c r="CW119" s="133">
        <v>524.52</v>
      </c>
      <c r="CX119" s="133">
        <v>510.48999999999995</v>
      </c>
      <c r="CY119" s="133">
        <v>555.80000000000007</v>
      </c>
      <c r="CZ119" s="133">
        <v>476.80999999999995</v>
      </c>
      <c r="DA119" s="133">
        <v>512.71</v>
      </c>
      <c r="DB119" s="133">
        <v>488.9</v>
      </c>
      <c r="DC119" s="133">
        <v>457.91000000000008</v>
      </c>
      <c r="DD119" s="133">
        <v>479.36</v>
      </c>
      <c r="DE119" s="133">
        <v>523.88</v>
      </c>
      <c r="DF119" s="133">
        <v>436.59999999999997</v>
      </c>
      <c r="DG119" s="133">
        <v>410.59999999999997</v>
      </c>
      <c r="DH119" s="133">
        <v>454.1</v>
      </c>
      <c r="DI119" s="133">
        <v>518.79999999999995</v>
      </c>
      <c r="DJ119" s="133">
        <v>482.29999999999995</v>
      </c>
      <c r="DK119" s="133">
        <v>440.6</v>
      </c>
      <c r="DL119" s="133">
        <v>481.40000000000003</v>
      </c>
      <c r="DM119" s="133">
        <v>490.5</v>
      </c>
      <c r="DN119" s="133">
        <v>522</v>
      </c>
      <c r="DO119" s="133">
        <v>481.5</v>
      </c>
      <c r="DP119" s="133">
        <v>521.6</v>
      </c>
      <c r="DQ119" s="133">
        <v>511.30000000000007</v>
      </c>
      <c r="DR119" s="133">
        <f t="shared" ref="DR119:DW119" si="153">SUM(DR117:DR118)</f>
        <v>436</v>
      </c>
      <c r="DS119" s="133">
        <f t="shared" si="153"/>
        <v>406.59999999999997</v>
      </c>
      <c r="DT119" s="133">
        <f t="shared" si="153"/>
        <v>322.20000000000005</v>
      </c>
      <c r="DU119" s="133">
        <f t="shared" si="153"/>
        <v>321.60000000000002</v>
      </c>
      <c r="DV119" s="133">
        <f t="shared" si="153"/>
        <v>333</v>
      </c>
      <c r="DW119" s="133">
        <f t="shared" si="153"/>
        <v>326.8</v>
      </c>
      <c r="DX119" s="133">
        <f t="shared" ref="DX119" si="154">SUM(DX117:DX118)</f>
        <v>332.3</v>
      </c>
    </row>
    <row r="120" spans="1:128" s="112" customFormat="1">
      <c r="A120" s="111"/>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33"/>
      <c r="AF120" s="133"/>
      <c r="AG120" s="133"/>
      <c r="AH120" s="133"/>
      <c r="AI120" s="133"/>
      <c r="AJ120" s="133"/>
      <c r="AK120" s="133"/>
      <c r="AL120" s="133"/>
      <c r="AM120" s="133"/>
      <c r="AN120" s="133"/>
      <c r="AO120" s="133"/>
      <c r="AP120" s="133"/>
      <c r="AQ120" s="133"/>
      <c r="AR120" s="133"/>
      <c r="AS120" s="133"/>
      <c r="AT120" s="133"/>
      <c r="AU120" s="133"/>
      <c r="AV120" s="133"/>
      <c r="AW120" s="133"/>
      <c r="AX120" s="133"/>
      <c r="AY120" s="133"/>
      <c r="AZ120" s="133"/>
      <c r="BA120" s="133"/>
      <c r="BB120" s="133"/>
      <c r="BC120" s="133"/>
      <c r="BD120" s="133"/>
      <c r="BE120" s="133"/>
      <c r="BF120" s="133"/>
      <c r="BG120" s="133"/>
      <c r="BH120" s="133"/>
      <c r="BI120" s="133"/>
      <c r="BJ120" s="133"/>
      <c r="BK120" s="133"/>
      <c r="BL120" s="133"/>
      <c r="BM120" s="133"/>
      <c r="BN120" s="133"/>
      <c r="BO120" s="133"/>
      <c r="BP120" s="133"/>
      <c r="BQ120" s="133"/>
      <c r="BR120" s="133"/>
      <c r="BS120" s="133"/>
      <c r="BT120" s="133"/>
      <c r="BU120" s="133"/>
      <c r="BV120" s="133"/>
      <c r="BW120" s="133"/>
      <c r="BX120" s="133"/>
      <c r="BY120" s="133"/>
      <c r="BZ120" s="133"/>
      <c r="CA120" s="133"/>
      <c r="CB120" s="133"/>
      <c r="CC120" s="133"/>
      <c r="CD120" s="133"/>
      <c r="CE120" s="133"/>
      <c r="CF120" s="133"/>
      <c r="CG120" s="133"/>
      <c r="CH120" s="133"/>
      <c r="CI120" s="133"/>
      <c r="CJ120" s="133"/>
      <c r="CK120" s="133"/>
      <c r="CL120" s="133"/>
      <c r="CM120" s="133"/>
      <c r="CN120" s="133"/>
      <c r="CO120" s="133"/>
      <c r="CP120" s="133"/>
      <c r="CQ120" s="133"/>
      <c r="CR120" s="133"/>
      <c r="CS120" s="133"/>
      <c r="CT120" s="133"/>
      <c r="CU120" s="133"/>
      <c r="CV120" s="133"/>
      <c r="CW120" s="133"/>
      <c r="CX120" s="133"/>
      <c r="CY120" s="133"/>
      <c r="CZ120" s="133"/>
      <c r="DA120" s="133"/>
      <c r="DB120" s="133"/>
      <c r="DC120" s="133"/>
      <c r="DD120" s="133"/>
      <c r="DE120" s="133"/>
      <c r="DF120" s="133"/>
      <c r="DG120" s="133"/>
      <c r="DH120" s="133"/>
      <c r="DI120" s="133"/>
      <c r="DJ120" s="133"/>
      <c r="DK120" s="133"/>
      <c r="DL120" s="133"/>
      <c r="DM120" s="133"/>
      <c r="DN120" s="133"/>
      <c r="DO120" s="133"/>
      <c r="DP120" s="133"/>
      <c r="DQ120" s="133"/>
      <c r="DR120" s="133"/>
      <c r="DS120" s="133"/>
      <c r="DT120" s="133"/>
      <c r="DU120" s="133"/>
      <c r="DV120" s="133"/>
      <c r="DW120" s="133"/>
      <c r="DX120" s="133"/>
    </row>
    <row r="121" spans="1:128" s="112" customFormat="1">
      <c r="A121" s="111"/>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33"/>
      <c r="AF121" s="133"/>
      <c r="AG121" s="133"/>
      <c r="AH121" s="133"/>
      <c r="AI121" s="133"/>
      <c r="AJ121" s="133"/>
      <c r="AK121" s="133"/>
      <c r="AL121" s="133"/>
      <c r="AM121" s="133"/>
      <c r="AN121" s="133"/>
      <c r="AO121" s="133"/>
      <c r="AP121" s="133"/>
      <c r="AQ121" s="133"/>
      <c r="AR121" s="133"/>
      <c r="AS121" s="133"/>
      <c r="AT121" s="133"/>
      <c r="AU121" s="133"/>
      <c r="AV121" s="133"/>
      <c r="AW121" s="133"/>
      <c r="AX121" s="133"/>
      <c r="AY121" s="133"/>
      <c r="AZ121" s="133"/>
      <c r="BA121" s="133"/>
      <c r="BB121" s="133"/>
      <c r="BC121" s="133"/>
      <c r="BD121" s="133"/>
      <c r="BE121" s="133"/>
      <c r="BF121" s="133"/>
      <c r="BG121" s="133"/>
      <c r="BH121" s="133"/>
      <c r="BI121" s="133"/>
      <c r="BJ121" s="133"/>
      <c r="BK121" s="133"/>
      <c r="BL121" s="133"/>
      <c r="BM121" s="133"/>
      <c r="BN121" s="133"/>
      <c r="BO121" s="133"/>
      <c r="BP121" s="133"/>
      <c r="BQ121" s="133"/>
      <c r="BR121" s="133"/>
      <c r="BS121" s="133"/>
      <c r="BT121" s="133"/>
      <c r="BU121" s="133"/>
      <c r="BV121" s="133"/>
      <c r="BW121" s="133"/>
      <c r="BX121" s="133"/>
      <c r="BY121" s="133"/>
      <c r="BZ121" s="133"/>
      <c r="CA121" s="133"/>
      <c r="CB121" s="133"/>
      <c r="CC121" s="133"/>
      <c r="CD121" s="133"/>
      <c r="CE121" s="133"/>
      <c r="CF121" s="133"/>
      <c r="CG121" s="133"/>
      <c r="CH121" s="133"/>
      <c r="CI121" s="133"/>
      <c r="CJ121" s="133"/>
      <c r="CK121" s="133"/>
      <c r="CL121" s="133"/>
      <c r="CM121" s="133"/>
      <c r="CN121" s="133"/>
      <c r="CO121" s="133"/>
      <c r="CP121" s="133"/>
      <c r="CQ121" s="133"/>
      <c r="CR121" s="133"/>
      <c r="CS121" s="133"/>
      <c r="CT121" s="133"/>
      <c r="CU121" s="133"/>
      <c r="CV121" s="133"/>
      <c r="CW121" s="133"/>
      <c r="CX121" s="133"/>
      <c r="CY121" s="133"/>
      <c r="CZ121" s="133"/>
      <c r="DA121" s="133"/>
      <c r="DB121" s="133"/>
      <c r="DC121" s="133"/>
      <c r="DD121" s="133"/>
      <c r="DE121" s="133"/>
      <c r="DF121" s="133"/>
      <c r="DG121" s="133"/>
      <c r="DH121" s="133"/>
      <c r="DI121" s="133"/>
      <c r="DJ121" s="133"/>
      <c r="DK121" s="133"/>
      <c r="DL121" s="133"/>
      <c r="DM121" s="133"/>
      <c r="DN121" s="133"/>
      <c r="DO121" s="133"/>
      <c r="DP121" s="133"/>
      <c r="DQ121" s="133"/>
      <c r="DR121" s="133"/>
      <c r="DS121" s="133"/>
      <c r="DT121" s="133"/>
      <c r="DU121" s="133"/>
      <c r="DV121" s="133"/>
      <c r="DW121" s="133"/>
      <c r="DX121" s="133"/>
    </row>
    <row r="122" spans="1:128" s="112" customFormat="1" ht="58.15">
      <c r="A122" s="132" t="s">
        <v>128</v>
      </c>
      <c r="B122" s="133"/>
      <c r="C122" s="133"/>
      <c r="D122" s="133"/>
      <c r="E122" s="133"/>
      <c r="F122" s="133">
        <v>171.6</v>
      </c>
      <c r="G122" s="133">
        <v>174</v>
      </c>
      <c r="H122" s="133">
        <v>147.80000000000001</v>
      </c>
      <c r="I122" s="133">
        <v>175.8</v>
      </c>
      <c r="J122" s="133">
        <v>206</v>
      </c>
      <c r="K122" s="133">
        <v>179.7</v>
      </c>
      <c r="L122" s="133">
        <v>193.1</v>
      </c>
      <c r="M122" s="133">
        <v>184.2</v>
      </c>
      <c r="N122" s="133">
        <v>171.5</v>
      </c>
      <c r="O122" s="133">
        <v>199.3</v>
      </c>
      <c r="P122" s="133">
        <v>202.2</v>
      </c>
      <c r="Q122" s="133">
        <v>227.5</v>
      </c>
      <c r="R122" s="133">
        <v>204.5</v>
      </c>
      <c r="S122" s="133">
        <v>188.4</v>
      </c>
      <c r="T122" s="133">
        <v>192.7</v>
      </c>
      <c r="U122" s="133">
        <v>204.9</v>
      </c>
      <c r="V122" s="133">
        <v>194</v>
      </c>
      <c r="W122" s="133">
        <v>189.7</v>
      </c>
      <c r="X122" s="133">
        <v>222.7</v>
      </c>
      <c r="Y122" s="133">
        <v>244.5</v>
      </c>
      <c r="Z122" s="133">
        <v>183.3</v>
      </c>
      <c r="AA122" s="133">
        <v>210</v>
      </c>
      <c r="AB122" s="133">
        <v>191.7</v>
      </c>
      <c r="AC122" s="133">
        <v>229.2</v>
      </c>
      <c r="AD122" s="133">
        <v>244.8</v>
      </c>
      <c r="AE122" s="133">
        <v>253.6</v>
      </c>
      <c r="AF122" s="133">
        <v>235.5</v>
      </c>
      <c r="AG122" s="133">
        <v>226.2</v>
      </c>
      <c r="AH122" s="133">
        <v>229.8</v>
      </c>
      <c r="AI122" s="133">
        <v>224</v>
      </c>
      <c r="AJ122" s="133">
        <v>222.3</v>
      </c>
      <c r="AK122" s="133">
        <v>223.8</v>
      </c>
      <c r="AL122" s="133">
        <v>172.5</v>
      </c>
      <c r="AM122" s="133">
        <v>188.9</v>
      </c>
      <c r="AN122" s="133">
        <v>181.6</v>
      </c>
      <c r="AO122" s="133">
        <v>174.1</v>
      </c>
      <c r="AP122" s="133">
        <v>165.4</v>
      </c>
      <c r="AQ122" s="133">
        <v>191.1</v>
      </c>
      <c r="AR122" s="133">
        <v>172.8</v>
      </c>
      <c r="AS122" s="133">
        <v>199.7</v>
      </c>
      <c r="AT122" s="133">
        <v>179.6</v>
      </c>
      <c r="AU122" s="133">
        <v>189.5</v>
      </c>
      <c r="AV122" s="133">
        <v>200</v>
      </c>
      <c r="AW122" s="133">
        <v>201.9</v>
      </c>
      <c r="AX122" s="133">
        <v>199.6</v>
      </c>
      <c r="AY122" s="133">
        <v>177.8</v>
      </c>
      <c r="AZ122" s="133">
        <v>167.3</v>
      </c>
      <c r="BA122" s="133">
        <v>185.9</v>
      </c>
      <c r="BB122" s="133">
        <v>164.2</v>
      </c>
      <c r="BC122" s="133">
        <v>178.7</v>
      </c>
      <c r="BD122" s="133">
        <v>174.3</v>
      </c>
      <c r="BE122" s="133">
        <v>166.8</v>
      </c>
      <c r="BF122" s="133">
        <v>183.9</v>
      </c>
      <c r="BG122" s="133">
        <v>177.9</v>
      </c>
      <c r="BH122" s="133">
        <v>171.4</v>
      </c>
      <c r="BI122" s="133">
        <v>161.1</v>
      </c>
      <c r="BJ122" s="133">
        <v>173.6</v>
      </c>
      <c r="BK122" s="133">
        <v>158.30000000000001</v>
      </c>
      <c r="BL122" s="133">
        <v>159.19999999999999</v>
      </c>
      <c r="BM122" s="133">
        <v>143.19999999999999</v>
      </c>
      <c r="BN122" s="133">
        <v>166.2</v>
      </c>
      <c r="BO122" s="133">
        <v>155</v>
      </c>
      <c r="BP122" s="133">
        <v>143</v>
      </c>
      <c r="BQ122" s="133">
        <v>128.69999999999999</v>
      </c>
      <c r="BR122" s="133">
        <v>125.3</v>
      </c>
      <c r="BS122" s="133">
        <v>184.5</v>
      </c>
      <c r="BT122" s="133">
        <v>199.8</v>
      </c>
      <c r="BU122" s="133">
        <v>217.3</v>
      </c>
      <c r="BV122" s="133">
        <v>213.6</v>
      </c>
      <c r="BW122" s="133">
        <v>222.2</v>
      </c>
      <c r="BX122" s="133">
        <v>221</v>
      </c>
      <c r="BY122" s="133">
        <v>201.2</v>
      </c>
      <c r="BZ122" s="133">
        <v>205.2</v>
      </c>
      <c r="CA122" s="133">
        <v>213.9</v>
      </c>
      <c r="CB122" s="133">
        <v>194</v>
      </c>
      <c r="CC122" s="133">
        <v>214.3</v>
      </c>
      <c r="CD122" s="133" t="s">
        <v>116</v>
      </c>
      <c r="CE122" s="133">
        <v>174.4</v>
      </c>
      <c r="CF122" s="133">
        <v>205.7</v>
      </c>
      <c r="CG122" s="133">
        <v>213.9</v>
      </c>
      <c r="CH122" s="133">
        <v>229.8</v>
      </c>
      <c r="CI122" s="133">
        <v>230.2</v>
      </c>
      <c r="CJ122" s="133">
        <v>241.8</v>
      </c>
      <c r="CK122" s="133">
        <v>226.8</v>
      </c>
      <c r="CL122" s="133">
        <v>229.6</v>
      </c>
      <c r="CM122" s="133">
        <v>232.1</v>
      </c>
      <c r="CN122" s="133">
        <v>214.3</v>
      </c>
      <c r="CO122" s="133">
        <v>234.2</v>
      </c>
      <c r="CP122" s="133">
        <v>252.6</v>
      </c>
      <c r="CQ122" s="133">
        <v>257.7</v>
      </c>
      <c r="CR122" s="133">
        <v>325</v>
      </c>
      <c r="CS122" s="133">
        <v>354.9</v>
      </c>
      <c r="CT122" s="133">
        <v>334.56</v>
      </c>
      <c r="CU122" s="133">
        <v>318.60000000000002</v>
      </c>
      <c r="CV122" s="133">
        <v>318.27</v>
      </c>
      <c r="CW122" s="133">
        <v>353.61</v>
      </c>
      <c r="CX122" s="133">
        <v>349.92</v>
      </c>
      <c r="CY122" s="133">
        <v>385.62</v>
      </c>
      <c r="CZ122" s="133">
        <v>337.13</v>
      </c>
      <c r="DA122" s="133">
        <v>344.7</v>
      </c>
      <c r="DB122" s="133">
        <v>324.39999999999998</v>
      </c>
      <c r="DC122" s="133">
        <v>312.36</v>
      </c>
      <c r="DD122" s="133">
        <v>329.25</v>
      </c>
      <c r="DE122" s="133">
        <v>346.87</v>
      </c>
      <c r="DF122" s="133">
        <v>282.89999999999998</v>
      </c>
      <c r="DG122" s="133">
        <v>265.2</v>
      </c>
      <c r="DH122" s="133">
        <v>287.60000000000002</v>
      </c>
      <c r="DI122" s="133">
        <v>308.89999999999998</v>
      </c>
      <c r="DJ122" s="133">
        <v>293.5</v>
      </c>
      <c r="DK122" s="133">
        <v>286.10000000000002</v>
      </c>
      <c r="DL122" s="133">
        <v>342.2</v>
      </c>
      <c r="DM122" s="133">
        <v>319.10000000000002</v>
      </c>
      <c r="DN122" s="133">
        <v>328.3</v>
      </c>
      <c r="DO122" s="133">
        <v>302.89999999999998</v>
      </c>
      <c r="DP122" s="133">
        <v>335.3</v>
      </c>
      <c r="DQ122" s="133">
        <v>360.3</v>
      </c>
      <c r="DR122" s="133">
        <v>327.3</v>
      </c>
      <c r="DS122" s="133">
        <v>323.89999999999998</v>
      </c>
      <c r="DT122" s="133">
        <v>275.39999999999998</v>
      </c>
      <c r="DU122" s="133">
        <v>259.10000000000002</v>
      </c>
      <c r="DV122" s="133">
        <v>254.7</v>
      </c>
      <c r="DW122" s="133">
        <v>226.4</v>
      </c>
      <c r="DX122" s="133">
        <v>238.3</v>
      </c>
    </row>
    <row r="123" spans="1:128" s="112" customFormat="1" ht="46.5">
      <c r="A123" s="132" t="s">
        <v>129</v>
      </c>
      <c r="B123" s="133"/>
      <c r="C123" s="133"/>
      <c r="D123" s="133"/>
      <c r="E123" s="133"/>
      <c r="F123" s="133">
        <v>131.4</v>
      </c>
      <c r="G123" s="133">
        <v>125.6</v>
      </c>
      <c r="H123" s="133">
        <v>121.4</v>
      </c>
      <c r="I123" s="133">
        <v>143.1</v>
      </c>
      <c r="J123" s="133">
        <v>155.80000000000001</v>
      </c>
      <c r="K123" s="133">
        <v>137.6</v>
      </c>
      <c r="L123" s="133">
        <v>137.69999999999999</v>
      </c>
      <c r="M123" s="133">
        <v>137.30000000000001</v>
      </c>
      <c r="N123" s="133">
        <v>148.80000000000001</v>
      </c>
      <c r="O123" s="133">
        <v>155.9</v>
      </c>
      <c r="P123" s="133">
        <v>161.9</v>
      </c>
      <c r="Q123" s="133">
        <v>171</v>
      </c>
      <c r="R123" s="133">
        <v>164.4</v>
      </c>
      <c r="S123" s="133">
        <v>159.30000000000001</v>
      </c>
      <c r="T123" s="133">
        <v>157</v>
      </c>
      <c r="U123" s="133">
        <v>160.80000000000001</v>
      </c>
      <c r="V123" s="133">
        <v>145</v>
      </c>
      <c r="W123" s="133">
        <v>140.5</v>
      </c>
      <c r="X123" s="133">
        <v>178.5</v>
      </c>
      <c r="Y123" s="133">
        <v>187.5</v>
      </c>
      <c r="Z123" s="133">
        <v>146.6</v>
      </c>
      <c r="AA123" s="133">
        <v>166.6</v>
      </c>
      <c r="AB123" s="133">
        <v>151.80000000000001</v>
      </c>
      <c r="AC123" s="133">
        <v>184.4</v>
      </c>
      <c r="AD123" s="133">
        <v>184.2</v>
      </c>
      <c r="AE123" s="133">
        <v>198.3</v>
      </c>
      <c r="AF123" s="133">
        <v>181.9</v>
      </c>
      <c r="AG123" s="133">
        <v>198.1</v>
      </c>
      <c r="AH123" s="133">
        <v>192.4</v>
      </c>
      <c r="AI123" s="133">
        <v>177.1</v>
      </c>
      <c r="AJ123" s="133">
        <v>197.5</v>
      </c>
      <c r="AK123" s="133">
        <v>187.8</v>
      </c>
      <c r="AL123" s="133">
        <v>150.5</v>
      </c>
      <c r="AM123" s="133">
        <v>160.1</v>
      </c>
      <c r="AN123" s="133">
        <v>149.5</v>
      </c>
      <c r="AO123" s="133">
        <v>133</v>
      </c>
      <c r="AP123" s="133">
        <v>130</v>
      </c>
      <c r="AQ123" s="133">
        <v>132.1</v>
      </c>
      <c r="AR123" s="133">
        <v>143.30000000000001</v>
      </c>
      <c r="AS123" s="133">
        <v>157.30000000000001</v>
      </c>
      <c r="AT123" s="133">
        <v>145.19999999999999</v>
      </c>
      <c r="AU123" s="133">
        <v>147.1</v>
      </c>
      <c r="AV123" s="133">
        <v>163</v>
      </c>
      <c r="AW123" s="133">
        <v>165.5</v>
      </c>
      <c r="AX123" s="133">
        <v>155</v>
      </c>
      <c r="AY123" s="133">
        <v>134.80000000000001</v>
      </c>
      <c r="AZ123" s="133">
        <v>130.19999999999999</v>
      </c>
      <c r="BA123" s="133">
        <v>146.69999999999999</v>
      </c>
      <c r="BB123" s="133">
        <v>132</v>
      </c>
      <c r="BC123" s="133">
        <v>140.80000000000001</v>
      </c>
      <c r="BD123" s="133">
        <v>148.5</v>
      </c>
      <c r="BE123" s="133">
        <v>140.30000000000001</v>
      </c>
      <c r="BF123" s="133">
        <v>160.30000000000001</v>
      </c>
      <c r="BG123" s="133">
        <v>151</v>
      </c>
      <c r="BH123" s="133">
        <v>136.69999999999999</v>
      </c>
      <c r="BI123" s="133">
        <v>136.80000000000001</v>
      </c>
      <c r="BJ123" s="133">
        <v>124</v>
      </c>
      <c r="BK123" s="133">
        <v>120.3</v>
      </c>
      <c r="BL123" s="133">
        <v>127.4</v>
      </c>
      <c r="BM123" s="133">
        <v>112.5</v>
      </c>
      <c r="BN123" s="133">
        <v>142.1</v>
      </c>
      <c r="BO123" s="133">
        <v>135.19999999999999</v>
      </c>
      <c r="BP123" s="133">
        <v>125.3</v>
      </c>
      <c r="BQ123" s="133">
        <v>113.1</v>
      </c>
      <c r="BR123" s="133">
        <v>110.9</v>
      </c>
      <c r="BS123" s="133">
        <v>102</v>
      </c>
      <c r="BT123" s="133">
        <v>103.1</v>
      </c>
      <c r="BU123" s="133">
        <v>111.1</v>
      </c>
      <c r="BV123" s="133">
        <v>147.80000000000001</v>
      </c>
      <c r="BW123" s="133">
        <v>127.9</v>
      </c>
      <c r="BX123" s="133">
        <v>119.7</v>
      </c>
      <c r="BY123" s="133">
        <v>125.1</v>
      </c>
      <c r="BZ123" s="133">
        <v>124.3</v>
      </c>
      <c r="CA123" s="133">
        <v>125.8</v>
      </c>
      <c r="CB123" s="133">
        <v>119.6</v>
      </c>
      <c r="CC123" s="133">
        <v>136.1</v>
      </c>
      <c r="CD123" s="133" t="s">
        <v>117</v>
      </c>
      <c r="CE123" s="133">
        <v>116</v>
      </c>
      <c r="CF123" s="133">
        <v>125.4</v>
      </c>
      <c r="CG123" s="133">
        <v>132.30000000000001</v>
      </c>
      <c r="CH123" s="133">
        <v>131.9</v>
      </c>
      <c r="CI123" s="133">
        <v>120.6</v>
      </c>
      <c r="CJ123" s="133">
        <v>128.30000000000001</v>
      </c>
      <c r="CK123" s="133">
        <v>132.1</v>
      </c>
      <c r="CL123" s="133">
        <v>130</v>
      </c>
      <c r="CM123" s="133">
        <v>125.9</v>
      </c>
      <c r="CN123" s="133">
        <v>117.6</v>
      </c>
      <c r="CO123" s="133">
        <v>135.19999999999999</v>
      </c>
      <c r="CP123" s="133">
        <v>135.30000000000001</v>
      </c>
      <c r="CQ123" s="133">
        <v>134.4</v>
      </c>
      <c r="CR123" s="133">
        <v>158.19999999999999</v>
      </c>
      <c r="CS123" s="133">
        <v>182.6</v>
      </c>
      <c r="CT123" s="133">
        <v>185.78</v>
      </c>
      <c r="CU123" s="133">
        <v>174.3</v>
      </c>
      <c r="CV123" s="133">
        <v>174.29</v>
      </c>
      <c r="CW123" s="133">
        <v>181.13</v>
      </c>
      <c r="CX123" s="133">
        <v>176.62</v>
      </c>
      <c r="CY123" s="133">
        <v>179.15</v>
      </c>
      <c r="CZ123" s="133">
        <v>173.6</v>
      </c>
      <c r="DA123" s="133">
        <v>168.9</v>
      </c>
      <c r="DB123" s="133">
        <v>179.4</v>
      </c>
      <c r="DC123" s="133">
        <v>163.08000000000001</v>
      </c>
      <c r="DD123" s="133">
        <v>161.06</v>
      </c>
      <c r="DE123" s="133">
        <v>154.41</v>
      </c>
      <c r="DF123" s="133">
        <v>161.6</v>
      </c>
      <c r="DG123" s="133">
        <v>145.69999999999999</v>
      </c>
      <c r="DH123" s="133">
        <v>168.6</v>
      </c>
      <c r="DI123" s="133">
        <v>155.69999999999999</v>
      </c>
      <c r="DJ123" s="133">
        <v>158</v>
      </c>
      <c r="DK123" s="133">
        <v>160.5</v>
      </c>
      <c r="DL123" s="133">
        <v>233.7</v>
      </c>
      <c r="DM123" s="133">
        <v>203.9</v>
      </c>
      <c r="DN123" s="133">
        <v>216.4</v>
      </c>
      <c r="DO123" s="133">
        <v>183.6</v>
      </c>
      <c r="DP123" s="133">
        <v>174.4</v>
      </c>
      <c r="DQ123" s="133">
        <v>198.8</v>
      </c>
      <c r="DR123" s="133">
        <v>216.1</v>
      </c>
      <c r="DS123" s="133">
        <v>216.2</v>
      </c>
      <c r="DT123" s="133">
        <v>177.4</v>
      </c>
      <c r="DU123" s="133">
        <v>187.9</v>
      </c>
      <c r="DV123" s="133">
        <v>173.3</v>
      </c>
      <c r="DW123" s="133">
        <v>156</v>
      </c>
      <c r="DX123" s="133">
        <v>162.80000000000001</v>
      </c>
    </row>
    <row r="124" spans="1:128">
      <c r="A124" s="113" t="s">
        <v>118</v>
      </c>
      <c r="B124" s="133"/>
      <c r="C124" s="133"/>
      <c r="D124" s="133"/>
      <c r="E124" s="133"/>
      <c r="F124" s="133">
        <v>801.66</v>
      </c>
      <c r="G124" s="133">
        <v>780.7</v>
      </c>
      <c r="H124" s="133">
        <v>665.7</v>
      </c>
      <c r="I124" s="133">
        <v>892.2</v>
      </c>
      <c r="J124" s="133">
        <v>1013.7</v>
      </c>
      <c r="K124" s="133">
        <v>922.82</v>
      </c>
      <c r="L124" s="133">
        <v>982.3</v>
      </c>
      <c r="M124" s="133">
        <v>1145.5999999999999</v>
      </c>
      <c r="N124" s="133">
        <v>837.7</v>
      </c>
      <c r="O124" s="133">
        <v>916.7</v>
      </c>
      <c r="P124" s="133">
        <v>897.9</v>
      </c>
      <c r="Q124" s="133">
        <v>911.1</v>
      </c>
      <c r="R124" s="133">
        <v>926.1</v>
      </c>
      <c r="S124" s="133">
        <v>859.5</v>
      </c>
      <c r="T124" s="133">
        <v>813.2</v>
      </c>
      <c r="U124" s="133">
        <v>988.8</v>
      </c>
      <c r="V124" s="133">
        <v>956.1</v>
      </c>
      <c r="W124" s="133">
        <v>937.3</v>
      </c>
      <c r="X124" s="133">
        <v>1091.7</v>
      </c>
      <c r="Y124" s="133">
        <v>1101.3</v>
      </c>
      <c r="Z124" s="133">
        <v>797.4</v>
      </c>
      <c r="AA124" s="133">
        <v>845.4</v>
      </c>
      <c r="AB124" s="133">
        <v>820.2</v>
      </c>
      <c r="AC124" s="133">
        <v>839.62</v>
      </c>
      <c r="AD124" s="133">
        <v>892.5</v>
      </c>
      <c r="AE124" s="133">
        <v>978.95</v>
      </c>
      <c r="AF124" s="133">
        <v>838.95</v>
      </c>
      <c r="AG124" s="133">
        <v>861.35</v>
      </c>
      <c r="AH124" s="133">
        <v>849.86</v>
      </c>
      <c r="AI124" s="133">
        <v>844.5</v>
      </c>
      <c r="AJ124" s="133">
        <v>974.51</v>
      </c>
      <c r="AK124" s="133">
        <v>951.87</v>
      </c>
      <c r="AL124" s="133">
        <v>696.05</v>
      </c>
      <c r="AM124" s="133">
        <v>716.2</v>
      </c>
      <c r="AN124" s="133">
        <v>743</v>
      </c>
      <c r="AO124" s="133">
        <v>722.86</v>
      </c>
      <c r="AP124" s="133">
        <v>758.76</v>
      </c>
      <c r="AQ124" s="133">
        <v>816.61</v>
      </c>
      <c r="AR124" s="133">
        <v>807.2</v>
      </c>
      <c r="AS124" s="133">
        <v>819.44</v>
      </c>
      <c r="AT124" s="133">
        <v>837.59</v>
      </c>
      <c r="AU124" s="133">
        <v>848.44</v>
      </c>
      <c r="AV124" s="133">
        <v>840.94</v>
      </c>
      <c r="AW124" s="133">
        <v>890.85</v>
      </c>
      <c r="AX124" s="133">
        <v>649.4</v>
      </c>
      <c r="AY124" s="133">
        <v>630.54</v>
      </c>
      <c r="AZ124" s="133">
        <v>628.34</v>
      </c>
      <c r="BA124" s="133">
        <v>640.79</v>
      </c>
      <c r="BB124" s="133">
        <v>584.42999999999995</v>
      </c>
      <c r="BC124" s="133">
        <v>609.5</v>
      </c>
      <c r="BD124" s="133">
        <v>556.1</v>
      </c>
      <c r="BE124" s="133">
        <v>513.20000000000005</v>
      </c>
      <c r="BF124" s="133">
        <v>611.4</v>
      </c>
      <c r="BG124" s="133">
        <v>581.79999999999995</v>
      </c>
      <c r="BH124" s="133">
        <v>624.5</v>
      </c>
      <c r="BI124" s="133">
        <v>593.4</v>
      </c>
      <c r="BJ124" s="133">
        <v>542.79999999999995</v>
      </c>
      <c r="BK124" s="133">
        <v>458.6</v>
      </c>
      <c r="BL124" s="133">
        <v>487.8</v>
      </c>
      <c r="BM124" s="133">
        <v>435.6</v>
      </c>
      <c r="BN124" s="133">
        <v>493.8</v>
      </c>
      <c r="BO124" s="133">
        <v>482.1</v>
      </c>
      <c r="BP124" s="133">
        <v>422.5</v>
      </c>
      <c r="BQ124" s="133">
        <v>387.95</v>
      </c>
      <c r="BR124" s="133">
        <v>378.56</v>
      </c>
      <c r="BS124" s="133">
        <v>369.21</v>
      </c>
      <c r="BT124" s="133">
        <v>399.67</v>
      </c>
      <c r="BU124" s="133">
        <v>434.62</v>
      </c>
      <c r="BV124" s="133">
        <v>427.36</v>
      </c>
      <c r="BW124" s="133">
        <v>444.46</v>
      </c>
      <c r="BX124" s="133">
        <v>440.36</v>
      </c>
      <c r="BY124" s="133">
        <v>402.26</v>
      </c>
      <c r="BZ124" s="133">
        <v>410.36</v>
      </c>
      <c r="CA124" s="133">
        <v>426.02</v>
      </c>
      <c r="CB124" s="133">
        <v>388.1</v>
      </c>
      <c r="CC124" s="133">
        <v>428.7</v>
      </c>
      <c r="CD124" s="133" t="s">
        <v>119</v>
      </c>
      <c r="CE124" s="133">
        <v>348.75</v>
      </c>
      <c r="CF124" s="133">
        <v>411.5</v>
      </c>
      <c r="CG124" s="133">
        <v>428</v>
      </c>
      <c r="CH124" s="133">
        <v>423.64</v>
      </c>
      <c r="CI124" s="133">
        <v>460.5</v>
      </c>
      <c r="CJ124" s="133">
        <v>483.75</v>
      </c>
      <c r="CK124" s="133">
        <v>453.45</v>
      </c>
      <c r="CL124" s="133">
        <v>459.2</v>
      </c>
      <c r="CM124" s="133">
        <v>464.9</v>
      </c>
      <c r="CN124" s="133">
        <v>425.9</v>
      </c>
      <c r="CO124" s="133">
        <v>468.6</v>
      </c>
      <c r="CP124" s="133">
        <v>505.3</v>
      </c>
      <c r="CQ124" s="133">
        <v>515.6</v>
      </c>
      <c r="CR124" s="133">
        <v>650.20000000000005</v>
      </c>
      <c r="CS124" s="133">
        <v>709.8</v>
      </c>
      <c r="CT124" s="133">
        <v>669.13</v>
      </c>
      <c r="CU124" s="133">
        <v>637.20000000000005</v>
      </c>
      <c r="CV124" s="133">
        <v>636.54</v>
      </c>
      <c r="CW124" s="133">
        <v>707.22</v>
      </c>
      <c r="CX124" s="133">
        <v>699.84</v>
      </c>
      <c r="CY124" s="133">
        <v>771.25</v>
      </c>
      <c r="CZ124" s="133">
        <v>674.26</v>
      </c>
      <c r="DA124" s="133">
        <v>689.41</v>
      </c>
      <c r="DB124" s="133">
        <v>648.79999999999995</v>
      </c>
      <c r="DC124" s="133">
        <v>624.71</v>
      </c>
      <c r="DD124" s="133">
        <v>658.5</v>
      </c>
      <c r="DE124" s="133">
        <v>693.73</v>
      </c>
      <c r="DF124" s="133">
        <v>566</v>
      </c>
      <c r="DG124" s="133">
        <v>530.5</v>
      </c>
      <c r="DH124" s="133">
        <v>575.29999999999995</v>
      </c>
      <c r="DI124" s="133">
        <v>617.70000000000005</v>
      </c>
      <c r="DJ124" s="133">
        <v>587.1</v>
      </c>
      <c r="DK124" s="133">
        <v>572.4</v>
      </c>
      <c r="DL124" s="133">
        <v>684.7</v>
      </c>
      <c r="DM124" s="133">
        <v>638.20000000000005</v>
      </c>
      <c r="DN124" s="133">
        <v>656.7</v>
      </c>
      <c r="DO124" s="133">
        <v>605.9</v>
      </c>
      <c r="DP124" s="133">
        <v>670.8</v>
      </c>
      <c r="DQ124" s="133">
        <v>720.6</v>
      </c>
      <c r="DR124" s="133">
        <v>654.4</v>
      </c>
      <c r="DS124" s="133">
        <v>647.79999999999995</v>
      </c>
      <c r="DT124" s="133">
        <v>550.79999999999995</v>
      </c>
      <c r="DU124" s="133">
        <v>516</v>
      </c>
      <c r="DV124" s="133">
        <v>509.5</v>
      </c>
      <c r="DW124" s="133">
        <v>452.8</v>
      </c>
      <c r="DX124" s="133">
        <v>476.6</v>
      </c>
    </row>
    <row r="125" spans="1:128">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33"/>
      <c r="AF125" s="133"/>
      <c r="AG125" s="133"/>
      <c r="AH125" s="133"/>
      <c r="AI125" s="133"/>
      <c r="AJ125" s="133"/>
      <c r="AK125" s="133"/>
      <c r="AL125" s="133"/>
      <c r="AM125" s="133"/>
      <c r="AN125" s="133"/>
      <c r="AO125" s="133"/>
      <c r="AP125" s="133"/>
      <c r="AQ125" s="133"/>
      <c r="AR125" s="133"/>
      <c r="AS125" s="133"/>
      <c r="AT125" s="133"/>
      <c r="AU125" s="133"/>
      <c r="AV125" s="133"/>
      <c r="AW125" s="133"/>
      <c r="AX125" s="133"/>
      <c r="AY125" s="133"/>
      <c r="AZ125" s="133"/>
      <c r="BA125" s="133"/>
      <c r="BB125" s="133"/>
      <c r="BC125" s="133"/>
      <c r="BD125" s="133"/>
      <c r="BE125" s="133"/>
      <c r="BF125" s="133"/>
      <c r="BG125" s="133"/>
      <c r="BH125" s="133"/>
      <c r="BI125" s="133"/>
      <c r="BJ125" s="133"/>
      <c r="BK125" s="133"/>
      <c r="BL125" s="133"/>
      <c r="BM125" s="133"/>
      <c r="BN125" s="133"/>
      <c r="BO125" s="133"/>
      <c r="BP125" s="133"/>
      <c r="BQ125" s="133"/>
      <c r="BR125" s="133"/>
      <c r="BS125" s="133"/>
      <c r="BT125" s="133"/>
      <c r="BU125" s="133"/>
      <c r="BV125" s="133"/>
      <c r="BW125" s="133"/>
      <c r="BX125" s="133"/>
      <c r="BY125" s="133"/>
      <c r="BZ125" s="133"/>
      <c r="CA125" s="133"/>
      <c r="CB125" s="133"/>
      <c r="CC125" s="133"/>
      <c r="CD125" s="133"/>
      <c r="CE125" s="133"/>
      <c r="CF125" s="133"/>
      <c r="CG125" s="133"/>
      <c r="CH125" s="133"/>
      <c r="CI125" s="133"/>
      <c r="CJ125" s="133"/>
      <c r="CK125" s="133"/>
      <c r="CL125" s="133"/>
      <c r="CM125" s="133"/>
      <c r="CN125" s="133"/>
      <c r="CO125" s="133"/>
      <c r="CP125" s="133"/>
      <c r="CQ125" s="133"/>
      <c r="CR125" s="133"/>
      <c r="CS125" s="133"/>
      <c r="CT125" s="133"/>
      <c r="CU125" s="133"/>
      <c r="CV125" s="133"/>
      <c r="CW125" s="133"/>
      <c r="CX125" s="133"/>
      <c r="CY125" s="133"/>
      <c r="CZ125" s="133"/>
      <c r="DA125" s="133"/>
      <c r="DB125" s="133"/>
      <c r="DC125" s="133"/>
      <c r="DD125" s="133"/>
      <c r="DE125" s="133"/>
      <c r="DF125" s="133"/>
      <c r="DG125" s="133"/>
      <c r="DH125" s="133"/>
      <c r="DI125" s="133"/>
      <c r="DJ125" s="133"/>
      <c r="DK125" s="133"/>
      <c r="DL125" s="133"/>
      <c r="DM125" s="133"/>
      <c r="DN125" s="133"/>
      <c r="DO125" s="133"/>
      <c r="DP125" s="133"/>
      <c r="DQ125" s="133"/>
      <c r="DR125" s="133"/>
      <c r="DS125" s="133"/>
      <c r="DT125" s="133"/>
      <c r="DU125" s="133"/>
      <c r="DV125" s="133"/>
      <c r="DW125" s="133"/>
      <c r="DX125" s="133"/>
    </row>
  </sheetData>
  <phoneticPr fontId="7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Table of Contents</vt:lpstr>
      <vt:lpstr>Primary Dealer</vt:lpstr>
      <vt:lpstr>GCF Repo</vt:lpstr>
      <vt:lpstr>Triparty Repo</vt:lpstr>
      <vt:lpstr>'GCF Repo'!Print_Area</vt:lpstr>
      <vt:lpstr>'Primary Dealer'!Print_Area</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Podziemska, Justyna</dc:creator>
  <cp:lastModifiedBy>Tianjun Hou</cp:lastModifiedBy>
  <cp:lastPrinted>2021-02-02T17:56:36Z</cp:lastPrinted>
  <dcterms:created xsi:type="dcterms:W3CDTF">2014-11-06T17:51:58Z</dcterms:created>
  <dcterms:modified xsi:type="dcterms:W3CDTF">2021-09-11T20:36:39Z</dcterms:modified>
  <cp:contentStatus>Final</cp:contentStatus>
</cp:coreProperties>
</file>