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SimonJackson\Dropbox\Fineran-Brown\R-script-and-files\"/>
    </mc:Choice>
  </mc:AlternateContent>
  <xr:revisionPtr revIDLastSave="0" documentId="10_ncr:8100000_{D919078B-EB43-40C7-86B2-98E653BC2C73}" xr6:coauthVersionLast="32" xr6:coauthVersionMax="32" xr10:uidLastSave="{00000000-0000-0000-0000-000000000000}"/>
  <bookViews>
    <workbookView xWindow="0" yWindow="0" windowWidth="28800" windowHeight="12435" activeTab="1" xr2:uid="{00000000-000D-0000-FFFF-FFFF00000000}"/>
  </bookViews>
  <sheets>
    <sheet name="Data_Count_Table-csv" sheetId="1" r:id="rId1"/>
    <sheet name="CheckSums" sheetId="2" r:id="rId2"/>
  </sheets>
  <calcPr calcId="162913"/>
</workbook>
</file>

<file path=xl/calcChain.xml><?xml version="1.0" encoding="utf-8"?>
<calcChain xmlns="http://schemas.openxmlformats.org/spreadsheetml/2006/main">
  <c r="CW16" i="2" l="1"/>
  <c r="CT1" i="2" l="1"/>
  <c r="CU1" i="2"/>
  <c r="CV1" i="2"/>
  <c r="CW1" i="2"/>
  <c r="CT2" i="2"/>
  <c r="CU2" i="2"/>
  <c r="CV2" i="2"/>
  <c r="CW2" i="2"/>
  <c r="CW14" i="2" s="1"/>
  <c r="CT3" i="2"/>
  <c r="CU3" i="2"/>
  <c r="CV3" i="2"/>
  <c r="CW3" i="2"/>
  <c r="CT4" i="2"/>
  <c r="CU4" i="2"/>
  <c r="CV4" i="2"/>
  <c r="CW4" i="2"/>
  <c r="CT5" i="2"/>
  <c r="CU5" i="2"/>
  <c r="CV5" i="2"/>
  <c r="CW5" i="2"/>
  <c r="CT6" i="2"/>
  <c r="CU6" i="2"/>
  <c r="CV6" i="2"/>
  <c r="CW6" i="2"/>
  <c r="CT7" i="2"/>
  <c r="CU7" i="2"/>
  <c r="CV7" i="2"/>
  <c r="CW7" i="2"/>
  <c r="CT8" i="2"/>
  <c r="CU8" i="2"/>
  <c r="CV8" i="2"/>
  <c r="CW8" i="2"/>
  <c r="CT9" i="2"/>
  <c r="CU9" i="2"/>
  <c r="CV9" i="2"/>
  <c r="CW9" i="2"/>
  <c r="CT10" i="2"/>
  <c r="CU10" i="2"/>
  <c r="CV10" i="2"/>
  <c r="CW10" i="2"/>
  <c r="CT11" i="2"/>
  <c r="CU11" i="2"/>
  <c r="CV11" i="2"/>
  <c r="CW11" i="2"/>
  <c r="CT12" i="2"/>
  <c r="CU12" i="2"/>
  <c r="CV12" i="2"/>
  <c r="CW12" i="2"/>
  <c r="CR1" i="2"/>
  <c r="CS1" i="2"/>
  <c r="CR2" i="2"/>
  <c r="CS2" i="2"/>
  <c r="CR3" i="2"/>
  <c r="CS3" i="2"/>
  <c r="CR4" i="2"/>
  <c r="CS4" i="2"/>
  <c r="CR5" i="2"/>
  <c r="CS5" i="2"/>
  <c r="CR6" i="2"/>
  <c r="CS6" i="2"/>
  <c r="CR7" i="2"/>
  <c r="CS7" i="2"/>
  <c r="CR8" i="2"/>
  <c r="CS8" i="2"/>
  <c r="CR9" i="2"/>
  <c r="CS9" i="2"/>
  <c r="CR10" i="2"/>
  <c r="CS10" i="2"/>
  <c r="CR11" i="2"/>
  <c r="CS11" i="2"/>
  <c r="CR12" i="2"/>
  <c r="CS12" i="2"/>
  <c r="C1" i="2" l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U17" i="2" s="1"/>
  <c r="CN4" i="2"/>
  <c r="CO4" i="2"/>
  <c r="CP4" i="2"/>
  <c r="CQ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U20" i="2" l="1"/>
  <c r="K17" i="2"/>
  <c r="CU25" i="2"/>
  <c r="AK25" i="2"/>
  <c r="AR24" i="2"/>
  <c r="BK21" i="2"/>
  <c r="F19" i="2"/>
  <c r="K19" i="2"/>
  <c r="F20" i="2"/>
  <c r="K20" i="2"/>
  <c r="F23" i="2"/>
  <c r="K23" i="2"/>
  <c r="K26" i="2"/>
  <c r="F18" i="2"/>
  <c r="K18" i="2"/>
  <c r="K25" i="2"/>
  <c r="K21" i="2"/>
  <c r="F22" i="2"/>
  <c r="K22" i="2"/>
  <c r="K24" i="2"/>
  <c r="CU22" i="2"/>
  <c r="AK22" i="2"/>
  <c r="AF21" i="2"/>
  <c r="K16" i="2"/>
  <c r="AK17" i="2"/>
  <c r="AR16" i="2"/>
  <c r="CU15" i="2"/>
  <c r="F21" i="2"/>
  <c r="CM24" i="2"/>
  <c r="AK20" i="2"/>
  <c r="BK16" i="2"/>
  <c r="CM21" i="2"/>
  <c r="F25" i="2"/>
  <c r="F16" i="2"/>
  <c r="CU33" i="2"/>
  <c r="BK24" i="2"/>
  <c r="AR19" i="2"/>
  <c r="CU23" i="2"/>
  <c r="CU36" i="2"/>
  <c r="AK23" i="2"/>
  <c r="AR22" i="2"/>
  <c r="CM19" i="2"/>
  <c r="BK19" i="2"/>
  <c r="F17" i="2"/>
  <c r="T16" i="2"/>
  <c r="E16" i="2"/>
  <c r="CU28" i="2"/>
  <c r="AK26" i="2"/>
  <c r="AR25" i="2"/>
  <c r="CM22" i="2"/>
  <c r="BK22" i="2"/>
  <c r="CU18" i="2"/>
  <c r="E19" i="2"/>
  <c r="CU31" i="2"/>
  <c r="AK18" i="2"/>
  <c r="AR17" i="2"/>
  <c r="E26" i="2"/>
  <c r="CU38" i="2"/>
  <c r="CM25" i="2"/>
  <c r="BK25" i="2"/>
  <c r="CU21" i="2"/>
  <c r="CU34" i="2"/>
  <c r="AK21" i="2"/>
  <c r="AR20" i="2"/>
  <c r="CM17" i="2"/>
  <c r="BK17" i="2"/>
  <c r="E18" i="2"/>
  <c r="CU30" i="2"/>
  <c r="CM16" i="2"/>
  <c r="F26" i="2"/>
  <c r="CU24" i="2"/>
  <c r="E25" i="2"/>
  <c r="CU37" i="2"/>
  <c r="AK24" i="2"/>
  <c r="AR23" i="2"/>
  <c r="CM20" i="2"/>
  <c r="BK20" i="2"/>
  <c r="CU16" i="2"/>
  <c r="E17" i="2"/>
  <c r="CU29" i="2"/>
  <c r="AK16" i="2"/>
  <c r="AC16" i="2"/>
  <c r="AR26" i="2"/>
  <c r="CM23" i="2"/>
  <c r="BK23" i="2"/>
  <c r="CU19" i="2"/>
  <c r="E20" i="2"/>
  <c r="CU32" i="2"/>
  <c r="AK19" i="2"/>
  <c r="AR18" i="2"/>
  <c r="CM15" i="2"/>
  <c r="BK26" i="2"/>
  <c r="AC26" i="2"/>
  <c r="F24" i="2"/>
  <c r="CU35" i="2"/>
  <c r="AR21" i="2"/>
  <c r="CM18" i="2"/>
  <c r="BK18" i="2"/>
  <c r="E21" i="2"/>
  <c r="E24" i="2"/>
  <c r="E22" i="2"/>
  <c r="E23" i="2"/>
  <c r="AF24" i="2"/>
  <c r="AF16" i="2"/>
  <c r="AF19" i="2"/>
  <c r="T17" i="2"/>
  <c r="AF25" i="2"/>
  <c r="AC24" i="2"/>
  <c r="AC21" i="2"/>
  <c r="AC19" i="2"/>
  <c r="T18" i="2"/>
  <c r="T21" i="2"/>
  <c r="AF17" i="2"/>
  <c r="AF26" i="2"/>
  <c r="T22" i="2"/>
  <c r="AF20" i="2"/>
  <c r="AC17" i="2"/>
  <c r="AF22" i="2"/>
  <c r="AC20" i="2"/>
  <c r="T19" i="2"/>
  <c r="T24" i="2"/>
  <c r="AF23" i="2"/>
  <c r="T26" i="2"/>
  <c r="AC23" i="2"/>
  <c r="T20" i="2"/>
  <c r="AF18" i="2"/>
  <c r="AC25" i="2"/>
  <c r="AC22" i="2"/>
  <c r="T25" i="2"/>
  <c r="T23" i="2"/>
  <c r="AC18" i="2"/>
  <c r="B1" i="2"/>
  <c r="B3" i="2" l="1"/>
  <c r="B4" i="2"/>
  <c r="B5" i="2"/>
  <c r="B6" i="2"/>
  <c r="B7" i="2"/>
  <c r="B8" i="2"/>
  <c r="B9" i="2"/>
  <c r="B10" i="2"/>
  <c r="B11" i="2"/>
  <c r="B12" i="2"/>
  <c r="B2" i="2"/>
</calcChain>
</file>

<file path=xl/sharedStrings.xml><?xml version="1.0" encoding="utf-8"?>
<sst xmlns="http://schemas.openxmlformats.org/spreadsheetml/2006/main" count="138" uniqueCount="128">
  <si>
    <t>Checksum</t>
  </si>
  <si>
    <t>Check this</t>
  </si>
  <si>
    <t>Checksum_All</t>
  </si>
  <si>
    <t>subtype.list</t>
  </si>
  <si>
    <t>RawSwipeData.total</t>
  </si>
  <si>
    <t>SameHitsBothStrands.rem</t>
  </si>
  <si>
    <t>Kept.total</t>
  </si>
  <si>
    <t>AllDataRepeats.subtot</t>
  </si>
  <si>
    <t>HaveMultipleSystems.rem</t>
  </si>
  <si>
    <t>RepeatTypeFail.rem</t>
  </si>
  <si>
    <t>InconsistentSystems.rem</t>
  </si>
  <si>
    <t>PassedSystems.kept</t>
  </si>
  <si>
    <t>AllHits.total</t>
  </si>
  <si>
    <t>OneHit.rem</t>
  </si>
  <si>
    <t>MultipleHits.kept</t>
  </si>
  <si>
    <t>Data.total</t>
  </si>
  <si>
    <t>MoreThan5Hits.rem</t>
  </si>
  <si>
    <t>FiveHitsOrLess.kept</t>
  </si>
  <si>
    <t>ShortTarget.rem</t>
  </si>
  <si>
    <t>ShortTargetGenomesRemoved.kept</t>
  </si>
  <si>
    <t>HasShortArray.rem</t>
  </si>
  <si>
    <t>DataCorrectingOut.total</t>
  </si>
  <si>
    <t>Low.BitScore.ALL.rem</t>
  </si>
  <si>
    <t>BS.SingleHitsA.rem</t>
  </si>
  <si>
    <t>BS.MultipleHitsA.kept</t>
  </si>
  <si>
    <t>Low.BitScore.BeyondPPS.rem</t>
  </si>
  <si>
    <t>BS.SingleHitsB.rem</t>
  </si>
  <si>
    <t>BS.MultipleHitsB.kept</t>
  </si>
  <si>
    <t>Has.lowPS.BitScore.rem</t>
  </si>
  <si>
    <t>No.LowPS.BitScoreHits.kept</t>
  </si>
  <si>
    <t>Section3.total</t>
  </si>
  <si>
    <t>HitsInMultipleArrays.rem</t>
  </si>
  <si>
    <t>HitsInLessThan2Arrays.kept</t>
  </si>
  <si>
    <t>PPSdistances.total</t>
  </si>
  <si>
    <t>PPS.Score.In.total</t>
  </si>
  <si>
    <t>PPSscoreLow.rem</t>
  </si>
  <si>
    <t>PPSscoresOut.total</t>
  </si>
  <si>
    <t>DataCleanIn.total</t>
  </si>
  <si>
    <t>SubtypesWeWant.total</t>
  </si>
  <si>
    <t>PossibleCRISPR.rem</t>
  </si>
  <si>
    <t>nonCRISPR.kept</t>
  </si>
  <si>
    <t>SpacerHitsManyTimes.rem</t>
  </si>
  <si>
    <t>SpacersOK.kept</t>
  </si>
  <si>
    <t>TwoSpacersSamePS.rem</t>
  </si>
  <si>
    <t>PSsOK.kept</t>
  </si>
  <si>
    <t>DataCleanOut.total</t>
  </si>
  <si>
    <t>HostRedundancyIn.total</t>
  </si>
  <si>
    <t>nonIdentHosts.subtot</t>
  </si>
  <si>
    <t>IdentHosts.subtot</t>
  </si>
  <si>
    <t>MergedIdentHosts.mrg</t>
  </si>
  <si>
    <t>IdentHostRepresents.kept</t>
  </si>
  <si>
    <t>Combined.total</t>
  </si>
  <si>
    <t>NoSharedPS.subtot</t>
  </si>
  <si>
    <t>HasSharedPS.subtot</t>
  </si>
  <si>
    <t>OneSharedPS.subtot</t>
  </si>
  <si>
    <t>OneSharedPS_nonPPS.rem</t>
  </si>
  <si>
    <t>OneSharedPS_PPS.kept</t>
  </si>
  <si>
    <t>ManySharedPS.subtot</t>
  </si>
  <si>
    <t>multiplePS_PS2above.rem</t>
  </si>
  <si>
    <t>NonIdent_PPS.PS1_hosts.rem</t>
  </si>
  <si>
    <t>Ident_PPS.PS1_hosts.subtot</t>
  </si>
  <si>
    <t>Ident_PPS.PS1.mrg</t>
  </si>
  <si>
    <t>Ident_PPS.PS1_Represents.Kept</t>
  </si>
  <si>
    <t>HostRedundancy_Out.total</t>
  </si>
  <si>
    <t>TargetRedundancy_In.total</t>
  </si>
  <si>
    <t>AllnonDuplicateData_1.subtot</t>
  </si>
  <si>
    <t>DupData_1.subtot</t>
  </si>
  <si>
    <t>Dup_IdentTargets.subtot</t>
  </si>
  <si>
    <t>Dup_nonIdentTargets.subtot</t>
  </si>
  <si>
    <t>IdentTargetsMerged.mrg</t>
  </si>
  <si>
    <t>Ident.Targets.Rep.kept</t>
  </si>
  <si>
    <t>Current.Duplicated_1.subtot</t>
  </si>
  <si>
    <t>nonDuplicated_1.kept</t>
  </si>
  <si>
    <t>AllnonDuplicateData_2.subtot</t>
  </si>
  <si>
    <t>DupData_2.subtot</t>
  </si>
  <si>
    <t>nonCloseDistTargets.kept</t>
  </si>
  <si>
    <t>CloseDistTargets.subtot</t>
  </si>
  <si>
    <t>CloseTargetsMerged.mrg</t>
  </si>
  <si>
    <t>CloseTargetsRepresents.kept</t>
  </si>
  <si>
    <t>TargetDupCloseOut_A.kept</t>
  </si>
  <si>
    <t>nonCloseDistTargets_B.kept</t>
  </si>
  <si>
    <t>CloseDistTargets_B.subtot</t>
  </si>
  <si>
    <t>CloseTargetsMerged_B.mrg</t>
  </si>
  <si>
    <t>CloseTargetsRepresents_B.kept</t>
  </si>
  <si>
    <t>TargetDupCloseOut_B.kept</t>
  </si>
  <si>
    <t>noLongerDup_C.kept</t>
  </si>
  <si>
    <t>AllnonDuplicateData_3.subtot</t>
  </si>
  <si>
    <t>DupData_3.subtot</t>
  </si>
  <si>
    <t>SameTargetQuads.mrg.x</t>
  </si>
  <si>
    <t>SameTargetQuadsReps.kept</t>
  </si>
  <si>
    <t>AllnonDuplicateData_4.subtot</t>
  </si>
  <si>
    <t>StillDupData_4.rem</t>
  </si>
  <si>
    <t>PreSpacer_DupCheck.total</t>
  </si>
  <si>
    <t>Pass_SpacerDupCheck.kept</t>
  </si>
  <si>
    <t>Fail_SpacerDupCheck.subtot</t>
  </si>
  <si>
    <t>SameTargetQuads.mrg.y</t>
  </si>
  <si>
    <t>SameTargetQuadsSpacersReps.kept</t>
  </si>
  <si>
    <t>Pass_SpacerDupCheck_final.total</t>
  </si>
  <si>
    <t>Fail_SpacerDupCheck_final.rem</t>
  </si>
  <si>
    <t>TargetFilterOut.total</t>
  </si>
  <si>
    <t>FinalData.Hits</t>
  </si>
  <si>
    <t>FinalData.Hits.nonPPS</t>
  </si>
  <si>
    <t>FinalData.HostTargetPairs</t>
  </si>
  <si>
    <t>I-A</t>
  </si>
  <si>
    <t>I-B</t>
  </si>
  <si>
    <t>I-C</t>
  </si>
  <si>
    <t>I-D</t>
  </si>
  <si>
    <t>I-E</t>
  </si>
  <si>
    <t>I-F</t>
  </si>
  <si>
    <t>II-A</t>
  </si>
  <si>
    <t>II-C</t>
  </si>
  <si>
    <t>I-B_V</t>
  </si>
  <si>
    <t>I-F_V</t>
  </si>
  <si>
    <t>II-A_V</t>
  </si>
  <si>
    <t>II-B</t>
  </si>
  <si>
    <t>II-B_V</t>
  </si>
  <si>
    <t>II-C_V</t>
  </si>
  <si>
    <t>III-A</t>
  </si>
  <si>
    <t>III-B</t>
  </si>
  <si>
    <t>III-C</t>
  </si>
  <si>
    <t>III-C_V</t>
  </si>
  <si>
    <t>III-D</t>
  </si>
  <si>
    <t>IV</t>
  </si>
  <si>
    <t>V</t>
  </si>
  <si>
    <t>V_I-B</t>
  </si>
  <si>
    <t>V_I-C</t>
  </si>
  <si>
    <t>V_I-F</t>
  </si>
  <si>
    <t>III-A$merged_II-C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</si>
</sst>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39B8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EA767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16" fillId="33" borderId="10" xfId="0" applyFont="1" applyFill="1" applyBorder="1" applyAlignment="1">
      <alignment horizontal="center"/>
    </xf>
    <xf numFmtId="0" fontId="0" fillId="33" borderId="0" xfId="0" applyFill="1" applyAlignment="1">
      <alignment horizontal="right"/>
    </xf>
    <xf numFmtId="0" fontId="1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6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16" fillId="0" borderId="0" xfId="0" applyFont="1" applyFill="1" applyAlignment="1">
      <alignment horizontal="right"/>
    </xf>
    <xf numFmtId="0" fontId="16" fillId="34" borderId="0" xfId="0" applyFont="1" applyFill="1" applyAlignment="1">
      <alignment horizontal="right"/>
    </xf>
    <xf numFmtId="0" fontId="0" fillId="0" borderId="11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16" fillId="33" borderId="10" xfId="0" applyFont="1" applyFill="1" applyBorder="1" applyAlignment="1">
      <alignment horizontal="right"/>
    </xf>
    <xf numFmtId="0" fontId="0" fillId="33" borderId="11" xfId="0" applyFill="1" applyBorder="1" applyAlignment="1">
      <alignment horizontal="right"/>
    </xf>
    <xf numFmtId="0" fontId="0" fillId="33" borderId="12" xfId="0" applyFill="1" applyBorder="1" applyAlignment="1">
      <alignment horizontal="right"/>
    </xf>
    <xf numFmtId="0" fontId="0" fillId="34" borderId="11" xfId="0" applyFill="1" applyBorder="1" applyAlignment="1">
      <alignment horizontal="right"/>
    </xf>
    <xf numFmtId="0" fontId="16" fillId="0" borderId="10" xfId="0" applyFont="1" applyFill="1" applyBorder="1" applyAlignment="1">
      <alignment horizontal="right"/>
    </xf>
    <xf numFmtId="0" fontId="0" fillId="0" borderId="0" xfId="0" applyFill="1" applyAlignment="1">
      <alignment horizontal="left"/>
    </xf>
    <xf numFmtId="0" fontId="0" fillId="35" borderId="11" xfId="0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0" fillId="36" borderId="11" xfId="0" applyFill="1" applyBorder="1" applyAlignment="1">
      <alignment horizontal="right"/>
    </xf>
    <xf numFmtId="0" fontId="0" fillId="36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EA7676"/>
      <color rgb="FFFF9966"/>
      <color rgb="FFF39B8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26"/>
  <sheetViews>
    <sheetView workbookViewId="0">
      <selection activeCell="F31" sqref="F31"/>
    </sheetView>
  </sheetViews>
  <sheetFormatPr defaultRowHeight="15" x14ac:dyDescent="0.25"/>
  <cols>
    <col min="6" max="6" width="26.28515625" customWidth="1"/>
    <col min="7" max="7" width="29.7109375" customWidth="1"/>
    <col min="8" max="8" width="22.28515625" customWidth="1"/>
    <col min="9" max="9" width="20.7109375" customWidth="1"/>
  </cols>
  <sheetData>
    <row r="1" spans="1:101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</row>
    <row r="2" spans="1:101" x14ac:dyDescent="0.25">
      <c r="A2">
        <v>1</v>
      </c>
      <c r="B2" t="s">
        <v>103</v>
      </c>
      <c r="C2">
        <v>7354</v>
      </c>
      <c r="D2">
        <v>20</v>
      </c>
      <c r="E2">
        <v>7334</v>
      </c>
      <c r="F2">
        <v>7334</v>
      </c>
      <c r="G2">
        <v>333</v>
      </c>
      <c r="H2">
        <v>6537</v>
      </c>
      <c r="I2">
        <v>353</v>
      </c>
      <c r="J2">
        <v>111</v>
      </c>
      <c r="K2">
        <v>111</v>
      </c>
      <c r="L2">
        <v>111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25">
      <c r="A3">
        <v>2</v>
      </c>
      <c r="B3" t="s">
        <v>104</v>
      </c>
      <c r="C3">
        <v>210201</v>
      </c>
      <c r="D3">
        <v>792</v>
      </c>
      <c r="E3">
        <v>209409</v>
      </c>
      <c r="F3">
        <v>209409</v>
      </c>
      <c r="G3">
        <v>9093</v>
      </c>
      <c r="H3">
        <v>7801</v>
      </c>
      <c r="I3">
        <v>7816</v>
      </c>
      <c r="J3">
        <v>184699</v>
      </c>
      <c r="K3">
        <v>184699</v>
      </c>
      <c r="L3">
        <v>158050</v>
      </c>
      <c r="M3">
        <v>26649</v>
      </c>
      <c r="N3">
        <v>26649</v>
      </c>
      <c r="O3">
        <v>2457</v>
      </c>
      <c r="P3">
        <v>24192</v>
      </c>
      <c r="Q3">
        <v>483</v>
      </c>
      <c r="R3">
        <v>23709</v>
      </c>
      <c r="S3">
        <v>663</v>
      </c>
      <c r="T3">
        <v>23046</v>
      </c>
      <c r="U3">
        <v>0</v>
      </c>
      <c r="V3">
        <v>0</v>
      </c>
      <c r="W3">
        <v>0</v>
      </c>
      <c r="X3">
        <v>7380</v>
      </c>
      <c r="Y3">
        <v>6452</v>
      </c>
      <c r="Z3">
        <v>6452</v>
      </c>
      <c r="AA3">
        <v>2434</v>
      </c>
      <c r="AB3">
        <v>6780</v>
      </c>
      <c r="AC3">
        <v>6780</v>
      </c>
      <c r="AD3">
        <v>1261</v>
      </c>
      <c r="AE3">
        <v>5519</v>
      </c>
      <c r="AF3">
        <v>5519</v>
      </c>
      <c r="AG3">
        <v>5519</v>
      </c>
      <c r="AH3">
        <v>2570</v>
      </c>
      <c r="AI3">
        <v>2949</v>
      </c>
      <c r="AJ3">
        <v>2949</v>
      </c>
      <c r="AK3">
        <v>2949</v>
      </c>
      <c r="AL3">
        <v>161</v>
      </c>
      <c r="AM3">
        <v>2788</v>
      </c>
      <c r="AN3">
        <v>64</v>
      </c>
      <c r="AO3">
        <v>2724</v>
      </c>
      <c r="AP3">
        <v>348</v>
      </c>
      <c r="AQ3">
        <v>2376</v>
      </c>
      <c r="AR3">
        <v>2376</v>
      </c>
      <c r="AS3">
        <v>2376</v>
      </c>
      <c r="AT3">
        <v>1916</v>
      </c>
      <c r="AU3">
        <v>460</v>
      </c>
      <c r="AV3">
        <v>400</v>
      </c>
      <c r="AW3">
        <v>60</v>
      </c>
      <c r="AX3">
        <v>1976</v>
      </c>
      <c r="AY3">
        <v>1867</v>
      </c>
      <c r="AZ3">
        <v>109</v>
      </c>
      <c r="BA3">
        <v>80</v>
      </c>
      <c r="BB3">
        <v>29</v>
      </c>
      <c r="BC3">
        <v>51</v>
      </c>
      <c r="BD3">
        <v>29</v>
      </c>
      <c r="BE3">
        <v>7</v>
      </c>
      <c r="BF3">
        <v>6</v>
      </c>
      <c r="BG3">
        <v>16</v>
      </c>
      <c r="BH3">
        <v>12</v>
      </c>
      <c r="BI3">
        <v>4</v>
      </c>
      <c r="BJ3">
        <v>1922</v>
      </c>
      <c r="BK3">
        <v>1922</v>
      </c>
      <c r="BL3">
        <v>846</v>
      </c>
      <c r="BM3">
        <v>1076</v>
      </c>
      <c r="BN3">
        <v>78</v>
      </c>
      <c r="BO3">
        <v>998</v>
      </c>
      <c r="BP3">
        <v>48</v>
      </c>
      <c r="BQ3">
        <v>30</v>
      </c>
      <c r="BR3">
        <v>1028</v>
      </c>
      <c r="BS3">
        <v>6</v>
      </c>
      <c r="BT3">
        <v>852</v>
      </c>
      <c r="BU3">
        <v>1022</v>
      </c>
      <c r="BV3">
        <v>149</v>
      </c>
      <c r="BW3">
        <v>873</v>
      </c>
      <c r="BX3">
        <v>571</v>
      </c>
      <c r="BY3">
        <v>302</v>
      </c>
      <c r="BZ3">
        <v>451</v>
      </c>
      <c r="CA3">
        <v>407</v>
      </c>
      <c r="CB3">
        <v>44</v>
      </c>
      <c r="CC3">
        <v>22</v>
      </c>
      <c r="CD3">
        <v>22</v>
      </c>
      <c r="CE3">
        <v>429</v>
      </c>
      <c r="CF3">
        <v>229</v>
      </c>
      <c r="CG3">
        <v>1081</v>
      </c>
      <c r="CH3">
        <v>200</v>
      </c>
      <c r="CI3">
        <v>42</v>
      </c>
      <c r="CJ3">
        <v>42</v>
      </c>
      <c r="CK3">
        <v>1123</v>
      </c>
      <c r="CL3">
        <v>116</v>
      </c>
      <c r="CM3">
        <v>1123</v>
      </c>
      <c r="CN3">
        <v>536</v>
      </c>
      <c r="CO3">
        <v>587</v>
      </c>
      <c r="CP3">
        <v>14</v>
      </c>
      <c r="CQ3">
        <v>14</v>
      </c>
      <c r="CR3">
        <v>550</v>
      </c>
      <c r="CS3">
        <v>559</v>
      </c>
      <c r="CT3">
        <v>550</v>
      </c>
      <c r="CU3">
        <v>550</v>
      </c>
      <c r="CV3">
        <v>300</v>
      </c>
      <c r="CW3">
        <v>250</v>
      </c>
    </row>
    <row r="4" spans="1:101" x14ac:dyDescent="0.25">
      <c r="A4">
        <v>3</v>
      </c>
      <c r="B4" t="s">
        <v>105</v>
      </c>
      <c r="C4">
        <v>173388</v>
      </c>
      <c r="D4">
        <v>458</v>
      </c>
      <c r="E4">
        <v>172930</v>
      </c>
      <c r="F4">
        <v>172930</v>
      </c>
      <c r="G4">
        <v>27315</v>
      </c>
      <c r="H4">
        <v>5255</v>
      </c>
      <c r="I4">
        <v>2212</v>
      </c>
      <c r="J4">
        <v>138148</v>
      </c>
      <c r="K4">
        <v>138148</v>
      </c>
      <c r="L4">
        <v>123111</v>
      </c>
      <c r="M4">
        <v>15037</v>
      </c>
      <c r="N4">
        <v>15037</v>
      </c>
      <c r="O4">
        <v>1752</v>
      </c>
      <c r="P4">
        <v>13285</v>
      </c>
      <c r="Q4">
        <v>1078</v>
      </c>
      <c r="R4">
        <v>12207</v>
      </c>
      <c r="S4">
        <v>368</v>
      </c>
      <c r="T4">
        <v>11839</v>
      </c>
      <c r="U4">
        <v>0</v>
      </c>
      <c r="V4">
        <v>0</v>
      </c>
      <c r="W4">
        <v>0</v>
      </c>
      <c r="X4">
        <v>2383</v>
      </c>
      <c r="Y4">
        <v>1895</v>
      </c>
      <c r="Z4">
        <v>1895</v>
      </c>
      <c r="AA4">
        <v>1452</v>
      </c>
      <c r="AB4">
        <v>6109</v>
      </c>
      <c r="AC4">
        <v>6109</v>
      </c>
      <c r="AD4">
        <v>111</v>
      </c>
      <c r="AE4">
        <v>5998</v>
      </c>
      <c r="AF4">
        <v>5998</v>
      </c>
      <c r="AG4">
        <v>5998</v>
      </c>
      <c r="AH4">
        <v>1480</v>
      </c>
      <c r="AI4">
        <v>4518</v>
      </c>
      <c r="AJ4">
        <v>4518</v>
      </c>
      <c r="AK4">
        <v>4518</v>
      </c>
      <c r="AL4">
        <v>130</v>
      </c>
      <c r="AM4">
        <v>4388</v>
      </c>
      <c r="AN4">
        <v>52</v>
      </c>
      <c r="AO4">
        <v>4336</v>
      </c>
      <c r="AP4">
        <v>717</v>
      </c>
      <c r="AQ4">
        <v>3619</v>
      </c>
      <c r="AR4">
        <v>3619</v>
      </c>
      <c r="AS4">
        <v>3619</v>
      </c>
      <c r="AT4">
        <v>3078</v>
      </c>
      <c r="AU4">
        <v>541</v>
      </c>
      <c r="AV4">
        <v>496</v>
      </c>
      <c r="AW4">
        <v>45</v>
      </c>
      <c r="AX4">
        <v>3123</v>
      </c>
      <c r="AY4">
        <v>2996</v>
      </c>
      <c r="AZ4">
        <v>127</v>
      </c>
      <c r="BA4">
        <v>16</v>
      </c>
      <c r="BB4">
        <v>9</v>
      </c>
      <c r="BC4">
        <v>7</v>
      </c>
      <c r="BD4">
        <v>111</v>
      </c>
      <c r="BE4">
        <v>43</v>
      </c>
      <c r="BF4">
        <v>16</v>
      </c>
      <c r="BG4">
        <v>52</v>
      </c>
      <c r="BH4">
        <v>34</v>
      </c>
      <c r="BI4">
        <v>18</v>
      </c>
      <c r="BJ4">
        <v>3021</v>
      </c>
      <c r="BK4">
        <v>3021</v>
      </c>
      <c r="BL4">
        <v>851</v>
      </c>
      <c r="BM4">
        <v>2170</v>
      </c>
      <c r="BN4">
        <v>221</v>
      </c>
      <c r="BO4">
        <v>1949</v>
      </c>
      <c r="BP4">
        <v>138</v>
      </c>
      <c r="BQ4">
        <v>83</v>
      </c>
      <c r="BR4">
        <v>2032</v>
      </c>
      <c r="BS4">
        <v>17</v>
      </c>
      <c r="BT4">
        <v>868</v>
      </c>
      <c r="BU4">
        <v>2015</v>
      </c>
      <c r="BV4">
        <v>250</v>
      </c>
      <c r="BW4">
        <v>1765</v>
      </c>
      <c r="BX4">
        <v>1312</v>
      </c>
      <c r="BY4">
        <v>453</v>
      </c>
      <c r="BZ4">
        <v>703</v>
      </c>
      <c r="CA4">
        <v>651</v>
      </c>
      <c r="CB4">
        <v>52</v>
      </c>
      <c r="CC4">
        <v>26</v>
      </c>
      <c r="CD4">
        <v>26</v>
      </c>
      <c r="CE4">
        <v>677</v>
      </c>
      <c r="CF4">
        <v>357</v>
      </c>
      <c r="CG4">
        <v>1225</v>
      </c>
      <c r="CH4">
        <v>320</v>
      </c>
      <c r="CI4">
        <v>68</v>
      </c>
      <c r="CJ4">
        <v>68</v>
      </c>
      <c r="CK4">
        <v>1293</v>
      </c>
      <c r="CL4">
        <v>184</v>
      </c>
      <c r="CM4">
        <v>1293</v>
      </c>
      <c r="CN4">
        <v>422</v>
      </c>
      <c r="CO4">
        <v>871</v>
      </c>
      <c r="CP4">
        <v>6</v>
      </c>
      <c r="CQ4">
        <v>6</v>
      </c>
      <c r="CR4">
        <v>428</v>
      </c>
      <c r="CS4">
        <v>859</v>
      </c>
      <c r="CT4">
        <v>428</v>
      </c>
      <c r="CU4">
        <v>428</v>
      </c>
      <c r="CV4">
        <v>235</v>
      </c>
      <c r="CW4">
        <v>193</v>
      </c>
    </row>
    <row r="5" spans="1:101" x14ac:dyDescent="0.25">
      <c r="A5">
        <v>4</v>
      </c>
      <c r="B5" t="s">
        <v>106</v>
      </c>
      <c r="C5">
        <v>5381</v>
      </c>
      <c r="D5">
        <v>35</v>
      </c>
      <c r="E5">
        <v>5346</v>
      </c>
      <c r="F5">
        <v>5346</v>
      </c>
      <c r="G5">
        <v>1017</v>
      </c>
      <c r="H5">
        <v>4162</v>
      </c>
      <c r="I5">
        <v>106</v>
      </c>
      <c r="J5">
        <v>61</v>
      </c>
      <c r="K5">
        <v>61</v>
      </c>
      <c r="L5">
        <v>59</v>
      </c>
      <c r="M5">
        <v>2</v>
      </c>
      <c r="N5">
        <v>2</v>
      </c>
      <c r="O5">
        <v>0</v>
      </c>
      <c r="P5">
        <v>2</v>
      </c>
      <c r="Q5">
        <v>0</v>
      </c>
      <c r="R5">
        <v>2</v>
      </c>
      <c r="S5">
        <v>0</v>
      </c>
      <c r="T5">
        <v>2</v>
      </c>
      <c r="U5">
        <v>0</v>
      </c>
      <c r="V5">
        <v>0</v>
      </c>
      <c r="W5">
        <v>0</v>
      </c>
      <c r="X5">
        <v>1</v>
      </c>
      <c r="Y5">
        <v>1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5">
      <c r="A6">
        <v>5</v>
      </c>
      <c r="B6" t="s">
        <v>107</v>
      </c>
      <c r="C6">
        <v>228785</v>
      </c>
      <c r="D6">
        <v>1293</v>
      </c>
      <c r="E6">
        <v>227492</v>
      </c>
      <c r="F6">
        <v>227492</v>
      </c>
      <c r="G6">
        <v>16240</v>
      </c>
      <c r="H6">
        <v>10133</v>
      </c>
      <c r="I6">
        <v>3949</v>
      </c>
      <c r="J6">
        <v>197170</v>
      </c>
      <c r="K6">
        <v>197170</v>
      </c>
      <c r="L6">
        <v>168899</v>
      </c>
      <c r="M6">
        <v>28271</v>
      </c>
      <c r="N6">
        <v>28271</v>
      </c>
      <c r="O6">
        <v>3510</v>
      </c>
      <c r="P6">
        <v>24761</v>
      </c>
      <c r="Q6">
        <v>395</v>
      </c>
      <c r="R6">
        <v>24366</v>
      </c>
      <c r="S6">
        <v>548</v>
      </c>
      <c r="T6">
        <v>23818</v>
      </c>
      <c r="U6">
        <v>0</v>
      </c>
      <c r="V6">
        <v>0</v>
      </c>
      <c r="W6">
        <v>0</v>
      </c>
      <c r="X6">
        <v>3940</v>
      </c>
      <c r="Y6">
        <v>3426</v>
      </c>
      <c r="Z6">
        <v>3426</v>
      </c>
      <c r="AA6">
        <v>2778</v>
      </c>
      <c r="AB6">
        <v>13674</v>
      </c>
      <c r="AC6">
        <v>13674</v>
      </c>
      <c r="AD6">
        <v>45</v>
      </c>
      <c r="AE6">
        <v>13629</v>
      </c>
      <c r="AF6">
        <v>13629</v>
      </c>
      <c r="AG6">
        <v>13629</v>
      </c>
      <c r="AH6">
        <v>3960</v>
      </c>
      <c r="AI6">
        <v>9669</v>
      </c>
      <c r="AJ6">
        <v>9669</v>
      </c>
      <c r="AK6">
        <v>9669</v>
      </c>
      <c r="AL6">
        <v>439</v>
      </c>
      <c r="AM6">
        <v>9230</v>
      </c>
      <c r="AN6">
        <v>244</v>
      </c>
      <c r="AO6">
        <v>8986</v>
      </c>
      <c r="AP6">
        <v>1019</v>
      </c>
      <c r="AQ6">
        <v>7967</v>
      </c>
      <c r="AR6">
        <v>7967</v>
      </c>
      <c r="AS6">
        <v>7967</v>
      </c>
      <c r="AT6">
        <v>6774</v>
      </c>
      <c r="AU6">
        <v>1193</v>
      </c>
      <c r="AV6">
        <v>1081</v>
      </c>
      <c r="AW6">
        <v>112</v>
      </c>
      <c r="AX6">
        <v>6886</v>
      </c>
      <c r="AY6">
        <v>6517</v>
      </c>
      <c r="AZ6">
        <v>369</v>
      </c>
      <c r="BA6">
        <v>240</v>
      </c>
      <c r="BB6">
        <v>88</v>
      </c>
      <c r="BC6">
        <v>152</v>
      </c>
      <c r="BD6">
        <v>129</v>
      </c>
      <c r="BE6">
        <v>39</v>
      </c>
      <c r="BF6">
        <v>26</v>
      </c>
      <c r="BG6">
        <v>64</v>
      </c>
      <c r="BH6">
        <v>52</v>
      </c>
      <c r="BI6">
        <v>12</v>
      </c>
      <c r="BJ6">
        <v>6681</v>
      </c>
      <c r="BK6">
        <v>6681</v>
      </c>
      <c r="BL6">
        <v>986</v>
      </c>
      <c r="BM6">
        <v>5695</v>
      </c>
      <c r="BN6">
        <v>1271</v>
      </c>
      <c r="BO6">
        <v>4424</v>
      </c>
      <c r="BP6">
        <v>846</v>
      </c>
      <c r="BQ6">
        <v>425</v>
      </c>
      <c r="BR6">
        <v>4849</v>
      </c>
      <c r="BS6">
        <v>57</v>
      </c>
      <c r="BT6">
        <v>1043</v>
      </c>
      <c r="BU6">
        <v>4792</v>
      </c>
      <c r="BV6">
        <v>464</v>
      </c>
      <c r="BW6">
        <v>4328</v>
      </c>
      <c r="BX6">
        <v>3603</v>
      </c>
      <c r="BY6">
        <v>725</v>
      </c>
      <c r="BZ6">
        <v>1189</v>
      </c>
      <c r="CA6">
        <v>896</v>
      </c>
      <c r="CB6">
        <v>293</v>
      </c>
      <c r="CC6">
        <v>152</v>
      </c>
      <c r="CD6">
        <v>141</v>
      </c>
      <c r="CE6">
        <v>1037</v>
      </c>
      <c r="CF6">
        <v>467</v>
      </c>
      <c r="CG6">
        <v>1510</v>
      </c>
      <c r="CH6">
        <v>570</v>
      </c>
      <c r="CI6">
        <v>106</v>
      </c>
      <c r="CJ6">
        <v>106</v>
      </c>
      <c r="CK6">
        <v>1616</v>
      </c>
      <c r="CL6">
        <v>358</v>
      </c>
      <c r="CM6">
        <v>1616</v>
      </c>
      <c r="CN6">
        <v>619</v>
      </c>
      <c r="CO6">
        <v>997</v>
      </c>
      <c r="CP6">
        <v>6</v>
      </c>
      <c r="CQ6">
        <v>6</v>
      </c>
      <c r="CR6">
        <v>625</v>
      </c>
      <c r="CS6">
        <v>985</v>
      </c>
      <c r="CT6">
        <v>625</v>
      </c>
      <c r="CU6">
        <v>625</v>
      </c>
      <c r="CV6">
        <v>338</v>
      </c>
      <c r="CW6">
        <v>287</v>
      </c>
    </row>
    <row r="7" spans="1:101" x14ac:dyDescent="0.25">
      <c r="A7">
        <v>6</v>
      </c>
      <c r="B7" t="s">
        <v>108</v>
      </c>
      <c r="C7">
        <v>112642</v>
      </c>
      <c r="D7">
        <v>334</v>
      </c>
      <c r="E7">
        <v>112308</v>
      </c>
      <c r="F7">
        <v>112308</v>
      </c>
      <c r="G7">
        <v>3518</v>
      </c>
      <c r="H7">
        <v>1911</v>
      </c>
      <c r="I7">
        <v>1512</v>
      </c>
      <c r="J7">
        <v>105367</v>
      </c>
      <c r="K7">
        <v>105367</v>
      </c>
      <c r="L7">
        <v>78030</v>
      </c>
      <c r="M7">
        <v>27337</v>
      </c>
      <c r="N7">
        <v>27337</v>
      </c>
      <c r="O7">
        <v>4515</v>
      </c>
      <c r="P7">
        <v>22822</v>
      </c>
      <c r="Q7">
        <v>401</v>
      </c>
      <c r="R7">
        <v>22421</v>
      </c>
      <c r="S7">
        <v>980</v>
      </c>
      <c r="T7">
        <v>21441</v>
      </c>
      <c r="U7">
        <v>0</v>
      </c>
      <c r="V7">
        <v>0</v>
      </c>
      <c r="W7">
        <v>0</v>
      </c>
      <c r="X7">
        <v>2173</v>
      </c>
      <c r="Y7">
        <v>1629</v>
      </c>
      <c r="Z7">
        <v>1629</v>
      </c>
      <c r="AA7">
        <v>2642</v>
      </c>
      <c r="AB7">
        <v>14997</v>
      </c>
      <c r="AC7">
        <v>14997</v>
      </c>
      <c r="AD7">
        <v>1663</v>
      </c>
      <c r="AE7">
        <v>13334</v>
      </c>
      <c r="AF7">
        <v>13334</v>
      </c>
      <c r="AG7">
        <v>13334</v>
      </c>
      <c r="AH7">
        <v>6436</v>
      </c>
      <c r="AI7">
        <v>6898</v>
      </c>
      <c r="AJ7">
        <v>6898</v>
      </c>
      <c r="AK7">
        <v>6898</v>
      </c>
      <c r="AL7">
        <v>451</v>
      </c>
      <c r="AM7">
        <v>6447</v>
      </c>
      <c r="AN7">
        <v>61</v>
      </c>
      <c r="AO7">
        <v>6386</v>
      </c>
      <c r="AP7">
        <v>120</v>
      </c>
      <c r="AQ7">
        <v>6266</v>
      </c>
      <c r="AR7">
        <v>6266</v>
      </c>
      <c r="AS7">
        <v>6266</v>
      </c>
      <c r="AT7">
        <v>4059</v>
      </c>
      <c r="AU7">
        <v>2207</v>
      </c>
      <c r="AV7">
        <v>2076</v>
      </c>
      <c r="AW7">
        <v>131</v>
      </c>
      <c r="AX7">
        <v>4190</v>
      </c>
      <c r="AY7">
        <v>3761</v>
      </c>
      <c r="AZ7">
        <v>429</v>
      </c>
      <c r="BA7">
        <v>151</v>
      </c>
      <c r="BB7">
        <v>27</v>
      </c>
      <c r="BC7">
        <v>124</v>
      </c>
      <c r="BD7">
        <v>278</v>
      </c>
      <c r="BE7">
        <v>86</v>
      </c>
      <c r="BF7">
        <v>96</v>
      </c>
      <c r="BG7">
        <v>96</v>
      </c>
      <c r="BH7">
        <v>72</v>
      </c>
      <c r="BI7">
        <v>24</v>
      </c>
      <c r="BJ7">
        <v>3909</v>
      </c>
      <c r="BK7">
        <v>3909</v>
      </c>
      <c r="BL7">
        <v>1258</v>
      </c>
      <c r="BM7">
        <v>2651</v>
      </c>
      <c r="BN7">
        <v>426</v>
      </c>
      <c r="BO7">
        <v>2225</v>
      </c>
      <c r="BP7">
        <v>256</v>
      </c>
      <c r="BQ7">
        <v>170</v>
      </c>
      <c r="BR7">
        <v>2395</v>
      </c>
      <c r="BS7">
        <v>24</v>
      </c>
      <c r="BT7">
        <v>1282</v>
      </c>
      <c r="BU7">
        <v>2371</v>
      </c>
      <c r="BV7">
        <v>231</v>
      </c>
      <c r="BW7">
        <v>2140</v>
      </c>
      <c r="BX7">
        <v>1611</v>
      </c>
      <c r="BY7">
        <v>529</v>
      </c>
      <c r="BZ7">
        <v>760</v>
      </c>
      <c r="CA7">
        <v>668</v>
      </c>
      <c r="CB7">
        <v>92</v>
      </c>
      <c r="CC7">
        <v>46</v>
      </c>
      <c r="CD7">
        <v>46</v>
      </c>
      <c r="CE7">
        <v>714</v>
      </c>
      <c r="CF7">
        <v>444</v>
      </c>
      <c r="CG7">
        <v>1726</v>
      </c>
      <c r="CH7">
        <v>270</v>
      </c>
      <c r="CI7">
        <v>44</v>
      </c>
      <c r="CJ7">
        <v>44</v>
      </c>
      <c r="CK7">
        <v>1770</v>
      </c>
      <c r="CL7">
        <v>182</v>
      </c>
      <c r="CM7">
        <v>1770</v>
      </c>
      <c r="CN7">
        <v>744</v>
      </c>
      <c r="CO7">
        <v>1026</v>
      </c>
      <c r="CP7">
        <v>15</v>
      </c>
      <c r="CQ7">
        <v>15</v>
      </c>
      <c r="CR7">
        <v>759</v>
      </c>
      <c r="CS7">
        <v>996</v>
      </c>
      <c r="CT7">
        <v>759</v>
      </c>
      <c r="CU7">
        <v>759</v>
      </c>
      <c r="CV7">
        <v>421</v>
      </c>
      <c r="CW7">
        <v>338</v>
      </c>
    </row>
    <row r="8" spans="1:101" x14ac:dyDescent="0.25">
      <c r="A8">
        <v>7</v>
      </c>
      <c r="B8" t="s">
        <v>109</v>
      </c>
      <c r="C8">
        <v>190069</v>
      </c>
      <c r="D8">
        <v>464</v>
      </c>
      <c r="E8">
        <v>189605</v>
      </c>
      <c r="F8">
        <v>189605</v>
      </c>
      <c r="G8">
        <v>72772</v>
      </c>
      <c r="H8">
        <v>4942</v>
      </c>
      <c r="I8">
        <v>445</v>
      </c>
      <c r="J8">
        <v>111446</v>
      </c>
      <c r="K8">
        <v>111446</v>
      </c>
      <c r="L8">
        <v>91694</v>
      </c>
      <c r="M8">
        <v>19752</v>
      </c>
      <c r="N8">
        <v>19752</v>
      </c>
      <c r="O8">
        <v>2041</v>
      </c>
      <c r="P8">
        <v>17711</v>
      </c>
      <c r="Q8">
        <v>1035</v>
      </c>
      <c r="R8">
        <v>16676</v>
      </c>
      <c r="S8">
        <v>532</v>
      </c>
      <c r="T8">
        <v>16144</v>
      </c>
      <c r="U8">
        <v>0</v>
      </c>
      <c r="V8">
        <v>0</v>
      </c>
      <c r="W8">
        <v>0</v>
      </c>
      <c r="X8">
        <v>1767</v>
      </c>
      <c r="Y8">
        <v>1302</v>
      </c>
      <c r="Z8">
        <v>1302</v>
      </c>
      <c r="AA8">
        <v>2534</v>
      </c>
      <c r="AB8">
        <v>10541</v>
      </c>
      <c r="AC8">
        <v>10541</v>
      </c>
      <c r="AD8">
        <v>0</v>
      </c>
      <c r="AE8">
        <v>10541</v>
      </c>
      <c r="AF8">
        <v>10541</v>
      </c>
      <c r="AG8">
        <v>10541</v>
      </c>
      <c r="AH8">
        <v>3007</v>
      </c>
      <c r="AI8">
        <v>7534</v>
      </c>
      <c r="AJ8">
        <v>7534</v>
      </c>
      <c r="AK8">
        <v>7534</v>
      </c>
      <c r="AL8">
        <v>224</v>
      </c>
      <c r="AM8">
        <v>7310</v>
      </c>
      <c r="AN8">
        <v>32</v>
      </c>
      <c r="AO8">
        <v>7278</v>
      </c>
      <c r="AP8">
        <v>952</v>
      </c>
      <c r="AQ8">
        <v>6326</v>
      </c>
      <c r="AR8">
        <v>6326</v>
      </c>
      <c r="AS8">
        <v>6326</v>
      </c>
      <c r="AT8">
        <v>4131</v>
      </c>
      <c r="AU8">
        <v>2195</v>
      </c>
      <c r="AV8">
        <v>1998</v>
      </c>
      <c r="AW8">
        <v>197</v>
      </c>
      <c r="AX8">
        <v>4328</v>
      </c>
      <c r="AY8">
        <v>3780</v>
      </c>
      <c r="AZ8">
        <v>548</v>
      </c>
      <c r="BA8">
        <v>228</v>
      </c>
      <c r="BB8">
        <v>26</v>
      </c>
      <c r="BC8">
        <v>202</v>
      </c>
      <c r="BD8">
        <v>320</v>
      </c>
      <c r="BE8">
        <v>98</v>
      </c>
      <c r="BF8">
        <v>124</v>
      </c>
      <c r="BG8">
        <v>98</v>
      </c>
      <c r="BH8">
        <v>58</v>
      </c>
      <c r="BI8">
        <v>40</v>
      </c>
      <c r="BJ8">
        <v>4022</v>
      </c>
      <c r="BK8">
        <v>4022</v>
      </c>
      <c r="BL8">
        <v>941</v>
      </c>
      <c r="BM8">
        <v>3081</v>
      </c>
      <c r="BN8">
        <v>181</v>
      </c>
      <c r="BO8">
        <v>2900</v>
      </c>
      <c r="BP8">
        <v>101</v>
      </c>
      <c r="BQ8">
        <v>80</v>
      </c>
      <c r="BR8">
        <v>2980</v>
      </c>
      <c r="BS8">
        <v>14</v>
      </c>
      <c r="BT8">
        <v>955</v>
      </c>
      <c r="BU8">
        <v>2966</v>
      </c>
      <c r="BV8">
        <v>501</v>
      </c>
      <c r="BW8">
        <v>2465</v>
      </c>
      <c r="BX8">
        <v>1788</v>
      </c>
      <c r="BY8">
        <v>677</v>
      </c>
      <c r="BZ8">
        <v>1178</v>
      </c>
      <c r="CA8">
        <v>1001</v>
      </c>
      <c r="CB8">
        <v>177</v>
      </c>
      <c r="CC8">
        <v>90</v>
      </c>
      <c r="CD8">
        <v>87</v>
      </c>
      <c r="CE8">
        <v>1088</v>
      </c>
      <c r="CF8">
        <v>444</v>
      </c>
      <c r="CG8">
        <v>1399</v>
      </c>
      <c r="CH8">
        <v>644</v>
      </c>
      <c r="CI8">
        <v>88</v>
      </c>
      <c r="CJ8">
        <v>88</v>
      </c>
      <c r="CK8">
        <v>1487</v>
      </c>
      <c r="CL8">
        <v>468</v>
      </c>
      <c r="CM8">
        <v>1487</v>
      </c>
      <c r="CN8">
        <v>484</v>
      </c>
      <c r="CO8">
        <v>1003</v>
      </c>
      <c r="CP8">
        <v>10</v>
      </c>
      <c r="CQ8">
        <v>10</v>
      </c>
      <c r="CR8">
        <v>494</v>
      </c>
      <c r="CS8">
        <v>983</v>
      </c>
      <c r="CT8">
        <v>494</v>
      </c>
      <c r="CU8">
        <v>494</v>
      </c>
      <c r="CV8">
        <v>276</v>
      </c>
      <c r="CW8">
        <v>218</v>
      </c>
    </row>
    <row r="9" spans="1:101" x14ac:dyDescent="0.25">
      <c r="A9">
        <v>8</v>
      </c>
      <c r="B9" t="s">
        <v>110</v>
      </c>
      <c r="C9">
        <v>153591</v>
      </c>
      <c r="D9">
        <v>449</v>
      </c>
      <c r="E9">
        <v>153142</v>
      </c>
      <c r="F9">
        <v>153142</v>
      </c>
      <c r="G9">
        <v>855</v>
      </c>
      <c r="H9">
        <v>6367</v>
      </c>
      <c r="I9">
        <v>6556</v>
      </c>
      <c r="J9">
        <v>139364</v>
      </c>
      <c r="K9">
        <v>139301</v>
      </c>
      <c r="L9">
        <v>114472</v>
      </c>
      <c r="M9">
        <v>24829</v>
      </c>
      <c r="N9">
        <v>24829</v>
      </c>
      <c r="O9">
        <v>2596</v>
      </c>
      <c r="P9">
        <v>22233</v>
      </c>
      <c r="Q9">
        <v>2318</v>
      </c>
      <c r="R9">
        <v>19915</v>
      </c>
      <c r="S9">
        <v>410</v>
      </c>
      <c r="T9">
        <v>19505</v>
      </c>
      <c r="U9">
        <v>0</v>
      </c>
      <c r="V9">
        <v>0</v>
      </c>
      <c r="W9">
        <v>0</v>
      </c>
      <c r="X9">
        <v>3189</v>
      </c>
      <c r="Y9">
        <v>2650</v>
      </c>
      <c r="Z9">
        <v>2650</v>
      </c>
      <c r="AA9">
        <v>3693</v>
      </c>
      <c r="AB9">
        <v>9973</v>
      </c>
      <c r="AC9">
        <v>9973</v>
      </c>
      <c r="AD9">
        <v>9</v>
      </c>
      <c r="AE9">
        <v>9964</v>
      </c>
      <c r="AF9">
        <v>9964</v>
      </c>
      <c r="AG9">
        <v>9964</v>
      </c>
      <c r="AH9">
        <v>728</v>
      </c>
      <c r="AI9">
        <v>9236</v>
      </c>
      <c r="AJ9">
        <v>9236</v>
      </c>
      <c r="AK9">
        <v>9236</v>
      </c>
      <c r="AL9">
        <v>91</v>
      </c>
      <c r="AM9">
        <v>9145</v>
      </c>
      <c r="AN9">
        <v>93</v>
      </c>
      <c r="AO9">
        <v>9052</v>
      </c>
      <c r="AP9">
        <v>2163</v>
      </c>
      <c r="AQ9">
        <v>6889</v>
      </c>
      <c r="AR9">
        <v>6889</v>
      </c>
      <c r="AS9">
        <v>6889</v>
      </c>
      <c r="AT9">
        <v>5212</v>
      </c>
      <c r="AU9">
        <v>1677</v>
      </c>
      <c r="AV9">
        <v>1569</v>
      </c>
      <c r="AW9">
        <v>103</v>
      </c>
      <c r="AX9">
        <v>5315</v>
      </c>
      <c r="AY9">
        <v>5096</v>
      </c>
      <c r="AZ9">
        <v>219</v>
      </c>
      <c r="BA9">
        <v>44</v>
      </c>
      <c r="BB9">
        <v>22</v>
      </c>
      <c r="BC9">
        <v>22</v>
      </c>
      <c r="BD9">
        <v>175</v>
      </c>
      <c r="BE9">
        <v>59</v>
      </c>
      <c r="BF9">
        <v>72</v>
      </c>
      <c r="BG9">
        <v>44</v>
      </c>
      <c r="BH9">
        <v>26</v>
      </c>
      <c r="BI9">
        <v>18</v>
      </c>
      <c r="BJ9">
        <v>5136</v>
      </c>
      <c r="BK9">
        <v>5136</v>
      </c>
      <c r="BL9">
        <v>1226</v>
      </c>
      <c r="BM9">
        <v>3910</v>
      </c>
      <c r="BN9">
        <v>193</v>
      </c>
      <c r="BO9">
        <v>3717</v>
      </c>
      <c r="BP9">
        <v>119</v>
      </c>
      <c r="BQ9">
        <v>74</v>
      </c>
      <c r="BR9">
        <v>3791</v>
      </c>
      <c r="BS9">
        <v>13</v>
      </c>
      <c r="BT9">
        <v>1239</v>
      </c>
      <c r="BU9">
        <v>3778</v>
      </c>
      <c r="BV9">
        <v>842</v>
      </c>
      <c r="BW9">
        <v>2936</v>
      </c>
      <c r="BX9">
        <v>2193</v>
      </c>
      <c r="BY9">
        <v>743</v>
      </c>
      <c r="BZ9">
        <v>1585</v>
      </c>
      <c r="CA9">
        <v>1338</v>
      </c>
      <c r="CB9">
        <v>247</v>
      </c>
      <c r="CC9">
        <v>133</v>
      </c>
      <c r="CD9">
        <v>114</v>
      </c>
      <c r="CE9">
        <v>1452</v>
      </c>
      <c r="CF9">
        <v>496</v>
      </c>
      <c r="CG9">
        <v>1735</v>
      </c>
      <c r="CH9">
        <v>956</v>
      </c>
      <c r="CI9">
        <v>106</v>
      </c>
      <c r="CJ9">
        <v>106</v>
      </c>
      <c r="CK9">
        <v>1841</v>
      </c>
      <c r="CL9">
        <v>744</v>
      </c>
      <c r="CM9">
        <v>1841</v>
      </c>
      <c r="CN9">
        <v>366</v>
      </c>
      <c r="CO9">
        <v>1475</v>
      </c>
      <c r="CP9">
        <v>6</v>
      </c>
      <c r="CQ9">
        <v>6</v>
      </c>
      <c r="CR9">
        <v>372</v>
      </c>
      <c r="CS9">
        <v>1463</v>
      </c>
      <c r="CT9">
        <v>372</v>
      </c>
      <c r="CU9">
        <v>372</v>
      </c>
      <c r="CV9">
        <v>210</v>
      </c>
      <c r="CW9">
        <v>162</v>
      </c>
    </row>
    <row r="10" spans="1:101" x14ac:dyDescent="0.25">
      <c r="A10">
        <v>9</v>
      </c>
      <c r="B10" t="s">
        <v>111</v>
      </c>
      <c r="C10">
        <v>415</v>
      </c>
      <c r="D10">
        <v>0</v>
      </c>
      <c r="E10">
        <v>415</v>
      </c>
      <c r="F10">
        <v>415</v>
      </c>
      <c r="G10">
        <v>0</v>
      </c>
      <c r="H10">
        <v>0</v>
      </c>
      <c r="I10">
        <v>415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 x14ac:dyDescent="0.25">
      <c r="A11">
        <v>10</v>
      </c>
      <c r="B11" t="s">
        <v>112</v>
      </c>
      <c r="C11">
        <v>17</v>
      </c>
      <c r="D11">
        <v>0</v>
      </c>
      <c r="E11">
        <v>17</v>
      </c>
      <c r="F11">
        <v>17</v>
      </c>
      <c r="G11">
        <v>17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 x14ac:dyDescent="0.25">
      <c r="A12">
        <v>11</v>
      </c>
      <c r="B12" t="s">
        <v>113</v>
      </c>
      <c r="C12">
        <v>101</v>
      </c>
      <c r="D12">
        <v>0</v>
      </c>
      <c r="E12">
        <v>101</v>
      </c>
      <c r="F12">
        <v>101</v>
      </c>
      <c r="G12">
        <v>101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 x14ac:dyDescent="0.25">
      <c r="A13">
        <v>12</v>
      </c>
      <c r="B13" t="s">
        <v>114</v>
      </c>
      <c r="C13">
        <v>5595</v>
      </c>
      <c r="D13">
        <v>64</v>
      </c>
      <c r="E13">
        <v>5531</v>
      </c>
      <c r="F13">
        <v>5531</v>
      </c>
      <c r="G13">
        <v>909</v>
      </c>
      <c r="H13">
        <v>3669</v>
      </c>
      <c r="I13">
        <v>524</v>
      </c>
      <c r="J13">
        <v>429</v>
      </c>
      <c r="K13">
        <v>429</v>
      </c>
      <c r="L13">
        <v>373</v>
      </c>
      <c r="M13">
        <v>56</v>
      </c>
      <c r="N13">
        <v>56</v>
      </c>
      <c r="O13">
        <v>0</v>
      </c>
      <c r="P13">
        <v>56</v>
      </c>
      <c r="Q13">
        <v>0</v>
      </c>
      <c r="R13">
        <v>56</v>
      </c>
      <c r="S13">
        <v>0</v>
      </c>
      <c r="T13">
        <v>56</v>
      </c>
      <c r="U13">
        <v>0</v>
      </c>
      <c r="V13">
        <v>0</v>
      </c>
      <c r="W13">
        <v>0</v>
      </c>
      <c r="X13">
        <v>26</v>
      </c>
      <c r="Y13">
        <v>26</v>
      </c>
      <c r="Z13">
        <v>26</v>
      </c>
      <c r="AA13">
        <v>2</v>
      </c>
      <c r="AB13">
        <v>2</v>
      </c>
      <c r="AC13">
        <v>2</v>
      </c>
      <c r="AD13">
        <v>0</v>
      </c>
      <c r="AE13">
        <v>2</v>
      </c>
      <c r="AF13">
        <v>2</v>
      </c>
      <c r="AG13">
        <v>2</v>
      </c>
      <c r="AH13">
        <v>0</v>
      </c>
      <c r="AI13">
        <v>2</v>
      </c>
      <c r="AJ13">
        <v>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25">
      <c r="A14">
        <v>13</v>
      </c>
      <c r="B14" t="s">
        <v>115</v>
      </c>
      <c r="C14">
        <v>1104</v>
      </c>
      <c r="D14">
        <v>2</v>
      </c>
      <c r="E14">
        <v>1102</v>
      </c>
      <c r="F14">
        <v>1102</v>
      </c>
      <c r="G14">
        <v>831</v>
      </c>
      <c r="H14">
        <v>271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25">
      <c r="A15">
        <v>14</v>
      </c>
      <c r="B15" t="s">
        <v>116</v>
      </c>
      <c r="C15">
        <v>435</v>
      </c>
      <c r="D15">
        <v>2</v>
      </c>
      <c r="E15">
        <v>433</v>
      </c>
      <c r="F15">
        <v>433</v>
      </c>
      <c r="G15">
        <v>0</v>
      </c>
      <c r="H15">
        <v>143</v>
      </c>
      <c r="I15">
        <v>290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 x14ac:dyDescent="0.25">
      <c r="A16">
        <v>15</v>
      </c>
      <c r="B16" t="s">
        <v>117</v>
      </c>
      <c r="C16">
        <v>2496</v>
      </c>
      <c r="D16">
        <v>9</v>
      </c>
      <c r="E16">
        <v>2487</v>
      </c>
      <c r="F16">
        <v>2487</v>
      </c>
      <c r="G16">
        <v>18</v>
      </c>
      <c r="H16">
        <v>2424</v>
      </c>
      <c r="I16">
        <v>0</v>
      </c>
      <c r="J16">
        <v>45</v>
      </c>
      <c r="K16">
        <v>45</v>
      </c>
      <c r="L16">
        <v>19</v>
      </c>
      <c r="M16">
        <v>26</v>
      </c>
      <c r="N16">
        <v>26</v>
      </c>
      <c r="O16">
        <v>0</v>
      </c>
      <c r="P16">
        <v>26</v>
      </c>
      <c r="Q16">
        <v>0</v>
      </c>
      <c r="R16">
        <v>26</v>
      </c>
      <c r="S16">
        <v>0</v>
      </c>
      <c r="T16">
        <v>26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26</v>
      </c>
      <c r="AC16">
        <v>26</v>
      </c>
      <c r="AD16">
        <v>0</v>
      </c>
      <c r="AE16">
        <v>26</v>
      </c>
      <c r="AF16">
        <v>26</v>
      </c>
      <c r="AG16">
        <v>26</v>
      </c>
      <c r="AH16">
        <v>0</v>
      </c>
      <c r="AI16">
        <v>26</v>
      </c>
      <c r="AJ16">
        <v>26</v>
      </c>
      <c r="AK16">
        <v>26</v>
      </c>
      <c r="AL16">
        <v>0</v>
      </c>
      <c r="AM16">
        <v>26</v>
      </c>
      <c r="AN16">
        <v>0</v>
      </c>
      <c r="AO16">
        <v>26</v>
      </c>
      <c r="AP16">
        <v>0</v>
      </c>
      <c r="AQ16">
        <v>26</v>
      </c>
      <c r="AR16">
        <v>26</v>
      </c>
      <c r="AS16">
        <v>26</v>
      </c>
      <c r="AT16">
        <v>0</v>
      </c>
      <c r="AU16">
        <v>26</v>
      </c>
      <c r="AV16">
        <v>26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25">
      <c r="A17">
        <v>16</v>
      </c>
      <c r="B17" t="s">
        <v>118</v>
      </c>
      <c r="C17">
        <v>4422</v>
      </c>
      <c r="D17">
        <v>8</v>
      </c>
      <c r="E17">
        <v>4414</v>
      </c>
      <c r="F17">
        <v>4414</v>
      </c>
      <c r="G17">
        <v>2520</v>
      </c>
      <c r="H17">
        <v>1886</v>
      </c>
      <c r="I17">
        <v>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 x14ac:dyDescent="0.25">
      <c r="A18">
        <v>17</v>
      </c>
      <c r="B18" t="s">
        <v>119</v>
      </c>
      <c r="C18">
        <v>26042</v>
      </c>
      <c r="D18">
        <v>682</v>
      </c>
      <c r="E18">
        <v>25360</v>
      </c>
      <c r="F18">
        <v>25360</v>
      </c>
      <c r="G18">
        <v>3757</v>
      </c>
      <c r="H18">
        <v>18458</v>
      </c>
      <c r="I18">
        <v>2025</v>
      </c>
      <c r="J18">
        <v>1120</v>
      </c>
      <c r="K18">
        <v>1120</v>
      </c>
      <c r="L18">
        <v>1022</v>
      </c>
      <c r="M18">
        <v>98</v>
      </c>
      <c r="N18">
        <v>98</v>
      </c>
      <c r="O18">
        <v>0</v>
      </c>
      <c r="P18">
        <v>98</v>
      </c>
      <c r="Q18">
        <v>18</v>
      </c>
      <c r="R18">
        <v>80</v>
      </c>
      <c r="S18">
        <v>3</v>
      </c>
      <c r="T18">
        <v>77</v>
      </c>
      <c r="U18">
        <v>0</v>
      </c>
      <c r="V18">
        <v>0</v>
      </c>
      <c r="W18">
        <v>0</v>
      </c>
      <c r="X18">
        <v>37</v>
      </c>
      <c r="Y18">
        <v>36</v>
      </c>
      <c r="Z18">
        <v>36</v>
      </c>
      <c r="AA18">
        <v>2</v>
      </c>
      <c r="AB18">
        <v>2</v>
      </c>
      <c r="AC18">
        <v>2</v>
      </c>
      <c r="AD18">
        <v>0</v>
      </c>
      <c r="AE18">
        <v>2</v>
      </c>
      <c r="AF18">
        <v>2</v>
      </c>
      <c r="AG18">
        <v>2</v>
      </c>
      <c r="AH18">
        <v>0</v>
      </c>
      <c r="AI18">
        <v>2</v>
      </c>
      <c r="AJ18">
        <v>2</v>
      </c>
      <c r="AK18">
        <v>2</v>
      </c>
      <c r="AL18">
        <v>0</v>
      </c>
      <c r="AM18">
        <v>2</v>
      </c>
      <c r="AN18">
        <v>0</v>
      </c>
      <c r="AO18">
        <v>2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0</v>
      </c>
      <c r="AV18">
        <v>0</v>
      </c>
      <c r="AW18">
        <v>0</v>
      </c>
      <c r="AX18">
        <v>2</v>
      </c>
      <c r="AY18">
        <v>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2</v>
      </c>
      <c r="BL18">
        <v>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2</v>
      </c>
      <c r="CH18">
        <v>0</v>
      </c>
      <c r="CI18">
        <v>0</v>
      </c>
      <c r="CJ18">
        <v>0</v>
      </c>
      <c r="CK18">
        <v>2</v>
      </c>
      <c r="CL18">
        <v>0</v>
      </c>
      <c r="CM18">
        <v>2</v>
      </c>
      <c r="CN18">
        <v>2</v>
      </c>
      <c r="CO18">
        <v>0</v>
      </c>
      <c r="CP18">
        <v>0</v>
      </c>
      <c r="CQ18">
        <v>0</v>
      </c>
      <c r="CR18">
        <v>2</v>
      </c>
      <c r="CS18">
        <v>0</v>
      </c>
      <c r="CT18">
        <v>2</v>
      </c>
      <c r="CU18">
        <v>2</v>
      </c>
      <c r="CV18">
        <v>1</v>
      </c>
      <c r="CW18">
        <v>1</v>
      </c>
    </row>
    <row r="19" spans="1:101" x14ac:dyDescent="0.25">
      <c r="A19">
        <v>18</v>
      </c>
      <c r="B19" t="s">
        <v>120</v>
      </c>
      <c r="C19">
        <v>57</v>
      </c>
      <c r="D19">
        <v>0</v>
      </c>
      <c r="E19">
        <v>57</v>
      </c>
      <c r="F19">
        <v>57</v>
      </c>
      <c r="G19">
        <v>0</v>
      </c>
      <c r="H19">
        <v>57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 x14ac:dyDescent="0.25">
      <c r="A20">
        <v>19</v>
      </c>
      <c r="B20" t="s">
        <v>121</v>
      </c>
      <c r="C20">
        <v>217</v>
      </c>
      <c r="D20">
        <v>2</v>
      </c>
      <c r="E20">
        <v>215</v>
      </c>
      <c r="F20">
        <v>215</v>
      </c>
      <c r="G20">
        <v>0</v>
      </c>
      <c r="H20">
        <v>215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 x14ac:dyDescent="0.25">
      <c r="A21">
        <v>20</v>
      </c>
      <c r="B21" t="s">
        <v>122</v>
      </c>
      <c r="C21">
        <v>2037</v>
      </c>
      <c r="D21">
        <v>2</v>
      </c>
      <c r="E21">
        <v>2035</v>
      </c>
      <c r="F21">
        <v>2035</v>
      </c>
      <c r="G21">
        <v>550</v>
      </c>
      <c r="H21">
        <v>890</v>
      </c>
      <c r="I21">
        <v>595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25">
      <c r="A22">
        <v>21</v>
      </c>
      <c r="B22" t="s">
        <v>123</v>
      </c>
      <c r="C22">
        <v>606</v>
      </c>
      <c r="D22">
        <v>2</v>
      </c>
      <c r="E22">
        <v>604</v>
      </c>
      <c r="F22">
        <v>604</v>
      </c>
      <c r="G22">
        <v>172</v>
      </c>
      <c r="H22">
        <v>146</v>
      </c>
      <c r="I22">
        <v>286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 x14ac:dyDescent="0.25">
      <c r="A23">
        <v>22</v>
      </c>
      <c r="B23" t="s">
        <v>124</v>
      </c>
      <c r="C23">
        <v>199</v>
      </c>
      <c r="D23">
        <v>0</v>
      </c>
      <c r="E23">
        <v>199</v>
      </c>
      <c r="F23">
        <v>199</v>
      </c>
      <c r="G23">
        <v>199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x14ac:dyDescent="0.25">
      <c r="A24">
        <v>23</v>
      </c>
      <c r="B24" t="s">
        <v>125</v>
      </c>
      <c r="C24">
        <v>1028</v>
      </c>
      <c r="D24">
        <v>32</v>
      </c>
      <c r="E24">
        <v>996</v>
      </c>
      <c r="F24">
        <v>996</v>
      </c>
      <c r="G24">
        <v>996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25">
      <c r="A25">
        <v>24</v>
      </c>
      <c r="B25" t="s">
        <v>126</v>
      </c>
      <c r="C25">
        <v>202</v>
      </c>
      <c r="D25">
        <v>0</v>
      </c>
      <c r="E25">
        <v>202</v>
      </c>
      <c r="F25">
        <v>202</v>
      </c>
      <c r="G25">
        <v>202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x14ac:dyDescent="0.25">
      <c r="A26">
        <v>25</v>
      </c>
      <c r="B26" t="s">
        <v>127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5</v>
      </c>
      <c r="AX26">
        <v>5</v>
      </c>
      <c r="AY26">
        <v>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5</v>
      </c>
      <c r="BK26">
        <v>5</v>
      </c>
      <c r="BL26">
        <v>5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5</v>
      </c>
      <c r="CH26">
        <v>0</v>
      </c>
      <c r="CI26">
        <v>0</v>
      </c>
      <c r="CJ26">
        <v>0</v>
      </c>
      <c r="CK26">
        <v>5</v>
      </c>
      <c r="CL26">
        <v>0</v>
      </c>
      <c r="CM26">
        <v>5</v>
      </c>
      <c r="CN26">
        <v>5</v>
      </c>
      <c r="CO26">
        <v>0</v>
      </c>
      <c r="CP26">
        <v>0</v>
      </c>
      <c r="CQ26">
        <v>0</v>
      </c>
      <c r="CR26">
        <v>5</v>
      </c>
      <c r="CS26">
        <v>0</v>
      </c>
      <c r="CT26">
        <v>5</v>
      </c>
      <c r="CU26">
        <v>5</v>
      </c>
      <c r="CV26">
        <v>4</v>
      </c>
      <c r="CW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42"/>
  <sheetViews>
    <sheetView tabSelected="1" topLeftCell="CP1" workbookViewId="0">
      <selection activeCell="CW19" sqref="CW19"/>
    </sheetView>
  </sheetViews>
  <sheetFormatPr defaultRowHeight="15" x14ac:dyDescent="0.25"/>
  <cols>
    <col min="1" max="1" width="3" style="1" bestFit="1" customWidth="1"/>
    <col min="2" max="2" width="11.42578125" style="1" bestFit="1" customWidth="1"/>
    <col min="3" max="3" width="19.140625" style="1" bestFit="1" customWidth="1"/>
    <col min="4" max="4" width="24.5703125" style="1" bestFit="1" customWidth="1"/>
    <col min="5" max="5" width="10" style="1" bestFit="1" customWidth="1"/>
    <col min="6" max="6" width="21.140625" style="1" bestFit="1" customWidth="1"/>
    <col min="7" max="7" width="25" style="1" bestFit="1" customWidth="1"/>
    <col min="8" max="8" width="19.140625" style="1" bestFit="1" customWidth="1"/>
    <col min="9" max="9" width="23.7109375" style="1" bestFit="1" customWidth="1"/>
    <col min="10" max="10" width="19.28515625" style="1" bestFit="1" customWidth="1"/>
    <col min="11" max="11" width="11.5703125" style="1" bestFit="1" customWidth="1"/>
    <col min="12" max="12" width="11.42578125" style="1" bestFit="1" customWidth="1"/>
    <col min="13" max="13" width="16.85546875" style="1" bestFit="1" customWidth="1"/>
    <col min="14" max="14" width="9.7109375" style="1" bestFit="1" customWidth="1"/>
    <col min="15" max="15" width="19" style="1" bestFit="1" customWidth="1"/>
    <col min="16" max="16" width="18.85546875" style="1" bestFit="1" customWidth="1"/>
    <col min="17" max="17" width="15.5703125" style="1" bestFit="1" customWidth="1"/>
    <col min="18" max="18" width="33.5703125" style="1" bestFit="1" customWidth="1"/>
    <col min="19" max="19" width="18" style="1" bestFit="1" customWidth="1"/>
    <col min="20" max="20" width="22.5703125" style="1" bestFit="1" customWidth="1"/>
    <col min="21" max="21" width="20.42578125" style="1" bestFit="1" customWidth="1"/>
    <col min="22" max="22" width="18.28515625" style="1" bestFit="1" customWidth="1"/>
    <col min="23" max="23" width="21" style="1" bestFit="1" customWidth="1"/>
    <col min="24" max="24" width="27.7109375" style="1" bestFit="1" customWidth="1"/>
    <col min="25" max="25" width="18.140625" style="1" bestFit="1" customWidth="1"/>
    <col min="26" max="26" width="20.85546875" style="1" bestFit="1" customWidth="1"/>
    <col min="27" max="27" width="22.5703125" style="1" bestFit="1" customWidth="1"/>
    <col min="28" max="28" width="26.28515625" style="1" bestFit="1" customWidth="1"/>
    <col min="29" max="29" width="13.42578125" style="1" bestFit="1" customWidth="1"/>
    <col min="30" max="30" width="24" style="1" bestFit="1" customWidth="1"/>
    <col min="31" max="31" width="25.85546875" style="1" bestFit="1" customWidth="1"/>
    <col min="32" max="32" width="17.5703125" style="1" bestFit="1" customWidth="1"/>
    <col min="33" max="34" width="16.85546875" style="1" bestFit="1" customWidth="1"/>
    <col min="35" max="35" width="18.140625" style="1" bestFit="1" customWidth="1"/>
    <col min="36" max="36" width="16.5703125" style="1" bestFit="1" customWidth="1"/>
    <col min="37" max="37" width="22.28515625" style="1" bestFit="1" customWidth="1"/>
    <col min="38" max="38" width="19" style="1" bestFit="1" customWidth="1"/>
    <col min="39" max="39" width="15.28515625" style="1" bestFit="1" customWidth="1"/>
    <col min="40" max="40" width="25.140625" style="1" bestFit="1" customWidth="1"/>
    <col min="41" max="41" width="15" style="1" bestFit="1" customWidth="1"/>
    <col min="42" max="42" width="23" style="1" bestFit="1" customWidth="1"/>
    <col min="43" max="43" width="11.140625" style="1" bestFit="1" customWidth="1"/>
    <col min="44" max="44" width="18.28515625" style="1" bestFit="1" customWidth="1"/>
    <col min="45" max="45" width="22.7109375" style="1" bestFit="1" customWidth="1"/>
    <col min="46" max="46" width="20.5703125" style="1" bestFit="1" customWidth="1"/>
    <col min="47" max="47" width="17" style="1" bestFit="1" customWidth="1"/>
    <col min="48" max="48" width="22" style="1" bestFit="1" customWidth="1"/>
    <col min="49" max="49" width="24.7109375" style="1" bestFit="1" customWidth="1"/>
    <col min="50" max="50" width="15" style="1" bestFit="1" customWidth="1"/>
    <col min="51" max="51" width="18.42578125" style="1" bestFit="1" customWidth="1"/>
    <col min="52" max="52" width="19" style="1" bestFit="1" customWidth="1"/>
    <col min="53" max="53" width="19.5703125" style="1" bestFit="1" customWidth="1"/>
    <col min="54" max="54" width="25.28515625" style="1" bestFit="1" customWidth="1"/>
    <col min="55" max="55" width="22.28515625" style="1" bestFit="1" customWidth="1"/>
    <col min="56" max="56" width="20.85546875" style="1" bestFit="1" customWidth="1"/>
    <col min="57" max="57" width="24.85546875" style="1" bestFit="1" customWidth="1"/>
    <col min="58" max="58" width="27.85546875" style="1" bestFit="1" customWidth="1"/>
    <col min="59" max="59" width="26.28515625" style="1" bestFit="1" customWidth="1"/>
    <col min="60" max="60" width="18" style="1" bestFit="1" customWidth="1"/>
    <col min="61" max="61" width="30.140625" style="1" bestFit="1" customWidth="1"/>
    <col min="62" max="63" width="25.28515625" style="1" bestFit="1" customWidth="1"/>
    <col min="64" max="64" width="28.140625" style="1" bestFit="1" customWidth="1"/>
    <col min="65" max="65" width="17" style="1" bestFit="1" customWidth="1"/>
    <col min="66" max="66" width="23.42578125" style="1" bestFit="1" customWidth="1"/>
    <col min="67" max="67" width="27" style="1" bestFit="1" customWidth="1"/>
    <col min="68" max="68" width="23.5703125" style="1" bestFit="1" customWidth="1"/>
    <col min="69" max="69" width="21.7109375" style="1" bestFit="1" customWidth="1"/>
    <col min="70" max="70" width="26.7109375" style="1" bestFit="1" customWidth="1"/>
    <col min="71" max="71" width="20.85546875" style="1" bestFit="1" customWidth="1"/>
    <col min="72" max="72" width="28.140625" style="1" bestFit="1" customWidth="1"/>
    <col min="73" max="73" width="17" style="1" bestFit="1" customWidth="1"/>
    <col min="74" max="74" width="24.140625" style="1" bestFit="1" customWidth="1"/>
    <col min="75" max="75" width="22.42578125" style="1" bestFit="1" customWidth="1"/>
    <col min="76" max="76" width="23.7109375" style="1" bestFit="1" customWidth="1"/>
    <col min="77" max="77" width="27.42578125" style="1" bestFit="1" customWidth="1"/>
    <col min="78" max="78" width="25.7109375" style="1" bestFit="1" customWidth="1"/>
    <col min="79" max="79" width="26.42578125" style="1" bestFit="1" customWidth="1"/>
    <col min="80" max="80" width="24.5703125" style="1" bestFit="1" customWidth="1"/>
    <col min="81" max="81" width="26" style="1" bestFit="1" customWidth="1"/>
    <col min="82" max="82" width="29.7109375" style="1" bestFit="1" customWidth="1"/>
    <col min="83" max="83" width="25.5703125" style="1" bestFit="1" customWidth="1"/>
    <col min="84" max="84" width="19.85546875" style="1" bestFit="1" customWidth="1"/>
    <col min="85" max="85" width="28.140625" style="1" bestFit="1" customWidth="1"/>
    <col min="86" max="86" width="17" style="1" bestFit="1" customWidth="1"/>
    <col min="87" max="87" width="23" style="1" bestFit="1" customWidth="1"/>
    <col min="88" max="88" width="26.42578125" style="1" bestFit="1" customWidth="1"/>
    <col min="89" max="89" width="28.140625" style="1" bestFit="1" customWidth="1"/>
    <col min="90" max="90" width="18.42578125" style="1" bestFit="1" customWidth="1"/>
    <col min="91" max="91" width="24.85546875" style="1" bestFit="1" customWidth="1"/>
    <col min="92" max="92" width="25.7109375" style="1" bestFit="1" customWidth="1"/>
    <col min="93" max="93" width="26.7109375" style="1" bestFit="1" customWidth="1"/>
    <col min="94" max="94" width="23" style="1" bestFit="1" customWidth="1"/>
    <col min="95" max="95" width="33.28515625" style="1" bestFit="1" customWidth="1"/>
    <col min="96" max="96" width="31" style="1" bestFit="1" customWidth="1"/>
    <col min="97" max="97" width="29.7109375" style="1" bestFit="1" customWidth="1"/>
    <col min="98" max="98" width="19.5703125" style="1" bestFit="1" customWidth="1"/>
    <col min="99" max="99" width="15.85546875" style="1" customWidth="1"/>
    <col min="100" max="100" width="20.85546875" style="9" bestFit="1" customWidth="1"/>
    <col min="101" max="102" width="24.140625" style="1" bestFit="1" customWidth="1"/>
    <col min="103" max="16384" width="9.140625" style="1"/>
  </cols>
  <sheetData>
    <row r="1" spans="1:103" s="8" customFormat="1" x14ac:dyDescent="0.25">
      <c r="B1" s="10" t="str">
        <f>'Data_Count_Table-csv'!B1</f>
        <v>subtype.list</v>
      </c>
      <c r="C1" s="10" t="str">
        <f>'Data_Count_Table-csv'!C1</f>
        <v>RawSwipeData.total</v>
      </c>
      <c r="D1" s="10" t="str">
        <f>'Data_Count_Table-csv'!D1</f>
        <v>SameHitsBothStrands.rem</v>
      </c>
      <c r="E1" s="10" t="str">
        <f>'Data_Count_Table-csv'!E1</f>
        <v>Kept.total</v>
      </c>
      <c r="F1" s="10" t="str">
        <f>'Data_Count_Table-csv'!F1</f>
        <v>AllDataRepeats.subtot</v>
      </c>
      <c r="G1" s="10" t="str">
        <f>'Data_Count_Table-csv'!G1</f>
        <v>HaveMultipleSystems.rem</v>
      </c>
      <c r="H1" s="10" t="str">
        <f>'Data_Count_Table-csv'!H1</f>
        <v>RepeatTypeFail.rem</v>
      </c>
      <c r="I1" s="10" t="str">
        <f>'Data_Count_Table-csv'!I1</f>
        <v>InconsistentSystems.rem</v>
      </c>
      <c r="J1" s="10" t="str">
        <f>'Data_Count_Table-csv'!J1</f>
        <v>PassedSystems.kept</v>
      </c>
      <c r="K1" s="10" t="str">
        <f>'Data_Count_Table-csv'!K1</f>
        <v>AllHits.total</v>
      </c>
      <c r="L1" s="10" t="str">
        <f>'Data_Count_Table-csv'!L1</f>
        <v>OneHit.rem</v>
      </c>
      <c r="M1" s="10" t="str">
        <f>'Data_Count_Table-csv'!M1</f>
        <v>MultipleHits.kept</v>
      </c>
      <c r="N1" s="10" t="str">
        <f>'Data_Count_Table-csv'!N1</f>
        <v>Data.total</v>
      </c>
      <c r="O1" s="10" t="str">
        <f>'Data_Count_Table-csv'!O1</f>
        <v>MoreThan5Hits.rem</v>
      </c>
      <c r="P1" s="10" t="str">
        <f>'Data_Count_Table-csv'!P1</f>
        <v>FiveHitsOrLess.kept</v>
      </c>
      <c r="Q1" s="10" t="str">
        <f>'Data_Count_Table-csv'!Q1</f>
        <v>ShortTarget.rem</v>
      </c>
      <c r="R1" s="10" t="str">
        <f>'Data_Count_Table-csv'!R1</f>
        <v>ShortTargetGenomesRemoved.kept</v>
      </c>
      <c r="S1" s="10" t="str">
        <f>'Data_Count_Table-csv'!S1</f>
        <v>HasShortArray.rem</v>
      </c>
      <c r="T1" s="10" t="str">
        <f>'Data_Count_Table-csv'!T1</f>
        <v>DataCorrectingOut.total</v>
      </c>
      <c r="U1" s="10" t="str">
        <f>'Data_Count_Table-csv'!U1</f>
        <v>Low.BitScore.ALL.rem</v>
      </c>
      <c r="V1" s="10" t="str">
        <f>'Data_Count_Table-csv'!V1</f>
        <v>BS.SingleHitsA.rem</v>
      </c>
      <c r="W1" s="10" t="str">
        <f>'Data_Count_Table-csv'!W1</f>
        <v>BS.MultipleHitsA.kept</v>
      </c>
      <c r="X1" s="10" t="str">
        <f>'Data_Count_Table-csv'!X1</f>
        <v>Low.BitScore.BeyondPPS.rem</v>
      </c>
      <c r="Y1" s="10" t="str">
        <f>'Data_Count_Table-csv'!Y1</f>
        <v>BS.SingleHitsB.rem</v>
      </c>
      <c r="Z1" s="10" t="str">
        <f>'Data_Count_Table-csv'!Z1</f>
        <v>BS.MultipleHitsB.kept</v>
      </c>
      <c r="AA1" s="10" t="str">
        <f>'Data_Count_Table-csv'!AA1</f>
        <v>Has.lowPS.BitScore.rem</v>
      </c>
      <c r="AB1" s="10" t="str">
        <f>'Data_Count_Table-csv'!AB1</f>
        <v>No.LowPS.BitScoreHits.kept</v>
      </c>
      <c r="AC1" s="10" t="str">
        <f>'Data_Count_Table-csv'!AC1</f>
        <v>Section3.total</v>
      </c>
      <c r="AD1" s="10" t="str">
        <f>'Data_Count_Table-csv'!AD1</f>
        <v>HitsInMultipleArrays.rem</v>
      </c>
      <c r="AE1" s="10" t="str">
        <f>'Data_Count_Table-csv'!AE1</f>
        <v>HitsInLessThan2Arrays.kept</v>
      </c>
      <c r="AF1" s="10" t="str">
        <f>'Data_Count_Table-csv'!AF1</f>
        <v>PPSdistances.total</v>
      </c>
      <c r="AG1" s="10" t="str">
        <f>'Data_Count_Table-csv'!AG1</f>
        <v>PPS.Score.In.total</v>
      </c>
      <c r="AH1" s="10" t="str">
        <f>'Data_Count_Table-csv'!AH1</f>
        <v>PPSscoreLow.rem</v>
      </c>
      <c r="AI1" s="10" t="str">
        <f>'Data_Count_Table-csv'!AI1</f>
        <v>PPSscoresOut.total</v>
      </c>
      <c r="AJ1" s="10" t="str">
        <f>'Data_Count_Table-csv'!AJ1</f>
        <v>DataCleanIn.total</v>
      </c>
      <c r="AK1" s="10" t="str">
        <f>'Data_Count_Table-csv'!AK1</f>
        <v>SubtypesWeWant.total</v>
      </c>
      <c r="AL1" s="10" t="str">
        <f>'Data_Count_Table-csv'!AL1</f>
        <v>PossibleCRISPR.rem</v>
      </c>
      <c r="AM1" s="10" t="str">
        <f>'Data_Count_Table-csv'!AM1</f>
        <v>nonCRISPR.kept</v>
      </c>
      <c r="AN1" s="10" t="str">
        <f>'Data_Count_Table-csv'!AN1</f>
        <v>SpacerHitsManyTimes.rem</v>
      </c>
      <c r="AO1" s="10" t="str">
        <f>'Data_Count_Table-csv'!AO1</f>
        <v>SpacersOK.kept</v>
      </c>
      <c r="AP1" s="10" t="str">
        <f>'Data_Count_Table-csv'!AP1</f>
        <v>TwoSpacersSamePS.rem</v>
      </c>
      <c r="AQ1" s="10" t="str">
        <f>'Data_Count_Table-csv'!AQ1</f>
        <v>PSsOK.kept</v>
      </c>
      <c r="AR1" s="10" t="str">
        <f>'Data_Count_Table-csv'!AR1</f>
        <v>DataCleanOut.total</v>
      </c>
      <c r="AS1" s="10" t="str">
        <f>'Data_Count_Table-csv'!AS1</f>
        <v>HostRedundancyIn.total</v>
      </c>
      <c r="AT1" s="10" t="str">
        <f>'Data_Count_Table-csv'!AT1</f>
        <v>nonIdentHosts.subtot</v>
      </c>
      <c r="AU1" s="10" t="str">
        <f>'Data_Count_Table-csv'!AU1</f>
        <v>IdentHosts.subtot</v>
      </c>
      <c r="AV1" s="10" t="str">
        <f>'Data_Count_Table-csv'!AV1</f>
        <v>MergedIdentHosts.mrg</v>
      </c>
      <c r="AW1" s="10" t="str">
        <f>'Data_Count_Table-csv'!AW1</f>
        <v>IdentHostRepresents.kept</v>
      </c>
      <c r="AX1" s="10" t="str">
        <f>'Data_Count_Table-csv'!AX1</f>
        <v>Combined.total</v>
      </c>
      <c r="AY1" s="10" t="str">
        <f>'Data_Count_Table-csv'!AY1</f>
        <v>NoSharedPS.subtot</v>
      </c>
      <c r="AZ1" s="10" t="str">
        <f>'Data_Count_Table-csv'!AZ1</f>
        <v>HasSharedPS.subtot</v>
      </c>
      <c r="BA1" s="10" t="str">
        <f>'Data_Count_Table-csv'!BA1</f>
        <v>OneSharedPS.subtot</v>
      </c>
      <c r="BB1" s="10" t="str">
        <f>'Data_Count_Table-csv'!BB1</f>
        <v>OneSharedPS_nonPPS.rem</v>
      </c>
      <c r="BC1" s="10" t="str">
        <f>'Data_Count_Table-csv'!BC1</f>
        <v>OneSharedPS_PPS.kept</v>
      </c>
      <c r="BD1" s="10" t="str">
        <f>'Data_Count_Table-csv'!BD1</f>
        <v>ManySharedPS.subtot</v>
      </c>
      <c r="BE1" s="10" t="str">
        <f>'Data_Count_Table-csv'!BE1</f>
        <v>multiplePS_PS2above.rem</v>
      </c>
      <c r="BF1" s="11" t="str">
        <f>'Data_Count_Table-csv'!BF1</f>
        <v>NonIdent_PPS.PS1_hosts.rem</v>
      </c>
      <c r="BG1" s="10" t="str">
        <f>'Data_Count_Table-csv'!BG1</f>
        <v>Ident_PPS.PS1_hosts.subtot</v>
      </c>
      <c r="BH1" s="10" t="str">
        <f>'Data_Count_Table-csv'!BH1</f>
        <v>Ident_PPS.PS1.mrg</v>
      </c>
      <c r="BI1" s="10" t="str">
        <f>'Data_Count_Table-csv'!BI1</f>
        <v>Ident_PPS.PS1_Represents.Kept</v>
      </c>
      <c r="BJ1" s="10" t="str">
        <f>'Data_Count_Table-csv'!BJ1</f>
        <v>HostRedundancy_Out.total</v>
      </c>
      <c r="BK1" s="10" t="str">
        <f>'Data_Count_Table-csv'!BK1</f>
        <v>TargetRedundancy_In.total</v>
      </c>
      <c r="BL1" s="10" t="str">
        <f>'Data_Count_Table-csv'!BL1</f>
        <v>AllnonDuplicateData_1.subtot</v>
      </c>
      <c r="BM1" s="10" t="str">
        <f>'Data_Count_Table-csv'!BM1</f>
        <v>DupData_1.subtot</v>
      </c>
      <c r="BN1" s="10" t="str">
        <f>'Data_Count_Table-csv'!BN1</f>
        <v>Dup_IdentTargets.subtot</v>
      </c>
      <c r="BO1" s="10" t="str">
        <f>'Data_Count_Table-csv'!BO1</f>
        <v>Dup_nonIdentTargets.subtot</v>
      </c>
      <c r="BP1" s="10" t="str">
        <f>'Data_Count_Table-csv'!BP1</f>
        <v>IdentTargetsMerged.mrg</v>
      </c>
      <c r="BQ1" s="10" t="str">
        <f>'Data_Count_Table-csv'!BQ1</f>
        <v>Ident.Targets.Rep.kept</v>
      </c>
      <c r="BR1" s="10" t="str">
        <f>'Data_Count_Table-csv'!BR1</f>
        <v>Current.Duplicated_1.subtot</v>
      </c>
      <c r="BS1" s="10" t="str">
        <f>'Data_Count_Table-csv'!BS1</f>
        <v>nonDuplicated_1.kept</v>
      </c>
      <c r="BT1" s="10" t="str">
        <f>'Data_Count_Table-csv'!BT1</f>
        <v>AllnonDuplicateData_2.subtot</v>
      </c>
      <c r="BU1" s="10" t="str">
        <f>'Data_Count_Table-csv'!BU1</f>
        <v>DupData_2.subtot</v>
      </c>
      <c r="BV1" s="10" t="str">
        <f>'Data_Count_Table-csv'!BV1</f>
        <v>nonCloseDistTargets.kept</v>
      </c>
      <c r="BW1" s="10" t="str">
        <f>'Data_Count_Table-csv'!BW1</f>
        <v>CloseDistTargets.subtot</v>
      </c>
      <c r="BX1" s="10" t="str">
        <f>'Data_Count_Table-csv'!BX1</f>
        <v>CloseTargetsMerged.mrg</v>
      </c>
      <c r="BY1" s="10" t="str">
        <f>'Data_Count_Table-csv'!BY1</f>
        <v>CloseTargetsRepresents.kept</v>
      </c>
      <c r="BZ1" s="10" t="str">
        <f>'Data_Count_Table-csv'!BZ1</f>
        <v>TargetDupCloseOut_A.kept</v>
      </c>
      <c r="CA1" s="10" t="str">
        <f>'Data_Count_Table-csv'!CA1</f>
        <v>nonCloseDistTargets_B.kept</v>
      </c>
      <c r="CB1" s="10" t="str">
        <f>'Data_Count_Table-csv'!CB1</f>
        <v>CloseDistTargets_B.subtot</v>
      </c>
      <c r="CC1" s="10" t="str">
        <f>'Data_Count_Table-csv'!CC1</f>
        <v>CloseTargetsMerged_B.mrg</v>
      </c>
      <c r="CD1" s="10" t="str">
        <f>'Data_Count_Table-csv'!CD1</f>
        <v>CloseTargetsRepresents_B.kept</v>
      </c>
      <c r="CE1" s="10" t="str">
        <f>'Data_Count_Table-csv'!CE1</f>
        <v>TargetDupCloseOut_B.kept</v>
      </c>
      <c r="CF1" s="10" t="str">
        <f>'Data_Count_Table-csv'!CF1</f>
        <v>noLongerDup_C.kept</v>
      </c>
      <c r="CG1" s="10" t="str">
        <f>'Data_Count_Table-csv'!CG1</f>
        <v>AllnonDuplicateData_3.subtot</v>
      </c>
      <c r="CH1" s="10" t="str">
        <f>'Data_Count_Table-csv'!CH1</f>
        <v>DupData_3.subtot</v>
      </c>
      <c r="CI1" s="10" t="str">
        <f>'Data_Count_Table-csv'!CI1</f>
        <v>SameTargetQuads.mrg.x</v>
      </c>
      <c r="CJ1" s="10" t="str">
        <f>'Data_Count_Table-csv'!CJ1</f>
        <v>SameTargetQuadsReps.kept</v>
      </c>
      <c r="CK1" s="10" t="str">
        <f>'Data_Count_Table-csv'!CK1</f>
        <v>AllnonDuplicateData_4.subtot</v>
      </c>
      <c r="CL1" s="10" t="str">
        <f>'Data_Count_Table-csv'!CL1</f>
        <v>StillDupData_4.rem</v>
      </c>
      <c r="CM1" s="11" t="str">
        <f>'Data_Count_Table-csv'!CM1</f>
        <v>PreSpacer_DupCheck.total</v>
      </c>
      <c r="CN1" s="10" t="str">
        <f>'Data_Count_Table-csv'!CN1</f>
        <v>Pass_SpacerDupCheck.kept</v>
      </c>
      <c r="CO1" s="10" t="str">
        <f>'Data_Count_Table-csv'!CO1</f>
        <v>Fail_SpacerDupCheck.subtot</v>
      </c>
      <c r="CP1" s="10" t="str">
        <f>'Data_Count_Table-csv'!CP1</f>
        <v>SameTargetQuads.mrg.y</v>
      </c>
      <c r="CQ1" s="10" t="str">
        <f>'Data_Count_Table-csv'!CQ1</f>
        <v>SameTargetQuadsSpacersReps.kept</v>
      </c>
      <c r="CR1" s="10" t="str">
        <f>'Data_Count_Table-csv'!CR1</f>
        <v>Pass_SpacerDupCheck_final.total</v>
      </c>
      <c r="CS1" s="10" t="str">
        <f>'Data_Count_Table-csv'!CS1</f>
        <v>Fail_SpacerDupCheck_final.rem</v>
      </c>
      <c r="CT1" s="11" t="str">
        <f>'Data_Count_Table-csv'!CT1</f>
        <v>TargetFilterOut.total</v>
      </c>
      <c r="CU1" s="15" t="str">
        <f>'Data_Count_Table-csv'!CU1</f>
        <v>FinalData.Hits</v>
      </c>
      <c r="CV1" s="19" t="str">
        <f>'Data_Count_Table-csv'!CV1</f>
        <v>FinalData.Hits.nonPPS</v>
      </c>
      <c r="CW1" s="19" t="str">
        <f>'Data_Count_Table-csv'!CW1</f>
        <v>FinalData.HostTargetPairs</v>
      </c>
      <c r="CX1" s="10"/>
      <c r="CY1" s="10"/>
    </row>
    <row r="2" spans="1:103" s="9" customFormat="1" x14ac:dyDescent="0.25">
      <c r="A2" s="9">
        <v>1</v>
      </c>
      <c r="B2" s="5" t="str">
        <f>'Data_Count_Table-csv'!B2</f>
        <v>I-A</v>
      </c>
      <c r="C2" s="9">
        <f>'Data_Count_Table-csv'!C2</f>
        <v>7354</v>
      </c>
      <c r="D2" s="9">
        <f>'Data_Count_Table-csv'!D2</f>
        <v>20</v>
      </c>
      <c r="E2" s="9">
        <f>'Data_Count_Table-csv'!E2</f>
        <v>7334</v>
      </c>
      <c r="F2" s="9">
        <f>'Data_Count_Table-csv'!F2</f>
        <v>7334</v>
      </c>
      <c r="G2" s="9">
        <f>'Data_Count_Table-csv'!G2</f>
        <v>333</v>
      </c>
      <c r="H2" s="9">
        <f>'Data_Count_Table-csv'!H2</f>
        <v>6537</v>
      </c>
      <c r="I2" s="9">
        <f>'Data_Count_Table-csv'!I2</f>
        <v>353</v>
      </c>
      <c r="J2" s="9">
        <f>'Data_Count_Table-csv'!J2</f>
        <v>111</v>
      </c>
      <c r="K2" s="9">
        <f>'Data_Count_Table-csv'!K2</f>
        <v>111</v>
      </c>
      <c r="L2" s="9">
        <f>'Data_Count_Table-csv'!L2</f>
        <v>111</v>
      </c>
      <c r="M2" s="9">
        <f>'Data_Count_Table-csv'!M2</f>
        <v>0</v>
      </c>
      <c r="N2" s="9">
        <f>'Data_Count_Table-csv'!N2</f>
        <v>0</v>
      </c>
      <c r="O2" s="9">
        <f>'Data_Count_Table-csv'!O2</f>
        <v>0</v>
      </c>
      <c r="P2" s="9">
        <f>'Data_Count_Table-csv'!P2</f>
        <v>0</v>
      </c>
      <c r="Q2" s="9">
        <f>'Data_Count_Table-csv'!Q2</f>
        <v>0</v>
      </c>
      <c r="R2" s="9">
        <f>'Data_Count_Table-csv'!R2</f>
        <v>0</v>
      </c>
      <c r="S2" s="9">
        <f>'Data_Count_Table-csv'!S2</f>
        <v>0</v>
      </c>
      <c r="T2" s="9">
        <f>'Data_Count_Table-csv'!T2</f>
        <v>0</v>
      </c>
      <c r="U2" s="9">
        <f>'Data_Count_Table-csv'!U2</f>
        <v>0</v>
      </c>
      <c r="V2" s="9">
        <f>'Data_Count_Table-csv'!V2</f>
        <v>0</v>
      </c>
      <c r="W2" s="9">
        <f>'Data_Count_Table-csv'!W2</f>
        <v>0</v>
      </c>
      <c r="X2" s="9">
        <f>'Data_Count_Table-csv'!X2</f>
        <v>0</v>
      </c>
      <c r="Y2" s="9">
        <f>'Data_Count_Table-csv'!Y2</f>
        <v>0</v>
      </c>
      <c r="Z2" s="9">
        <f>'Data_Count_Table-csv'!Z2</f>
        <v>0</v>
      </c>
      <c r="AA2" s="9">
        <f>'Data_Count_Table-csv'!AA2</f>
        <v>0</v>
      </c>
      <c r="AB2" s="9">
        <f>'Data_Count_Table-csv'!AB2</f>
        <v>0</v>
      </c>
      <c r="AC2" s="9">
        <f>'Data_Count_Table-csv'!AC2</f>
        <v>0</v>
      </c>
      <c r="AD2" s="9">
        <f>'Data_Count_Table-csv'!AD2</f>
        <v>0</v>
      </c>
      <c r="AE2" s="9">
        <f>'Data_Count_Table-csv'!AE2</f>
        <v>0</v>
      </c>
      <c r="AF2" s="9">
        <f>'Data_Count_Table-csv'!AF2</f>
        <v>0</v>
      </c>
      <c r="AG2" s="9">
        <f>'Data_Count_Table-csv'!AG2</f>
        <v>0</v>
      </c>
      <c r="AH2" s="9">
        <f>'Data_Count_Table-csv'!AH2</f>
        <v>0</v>
      </c>
      <c r="AI2" s="9">
        <f>'Data_Count_Table-csv'!AI2</f>
        <v>0</v>
      </c>
      <c r="AJ2" s="9">
        <f>'Data_Count_Table-csv'!AJ2</f>
        <v>0</v>
      </c>
      <c r="AK2" s="9">
        <f>'Data_Count_Table-csv'!AK2</f>
        <v>0</v>
      </c>
      <c r="AL2" s="9">
        <f>'Data_Count_Table-csv'!AL2</f>
        <v>0</v>
      </c>
      <c r="AM2" s="9">
        <f>'Data_Count_Table-csv'!AM2</f>
        <v>0</v>
      </c>
      <c r="AN2" s="9">
        <f>'Data_Count_Table-csv'!AN2</f>
        <v>0</v>
      </c>
      <c r="AO2" s="9">
        <f>'Data_Count_Table-csv'!AO2</f>
        <v>0</v>
      </c>
      <c r="AP2" s="9">
        <f>'Data_Count_Table-csv'!AP2</f>
        <v>0</v>
      </c>
      <c r="AQ2" s="9">
        <f>'Data_Count_Table-csv'!AQ2</f>
        <v>0</v>
      </c>
      <c r="AR2" s="9">
        <f>'Data_Count_Table-csv'!AR2</f>
        <v>0</v>
      </c>
      <c r="AS2" s="9">
        <f>'Data_Count_Table-csv'!AS2</f>
        <v>0</v>
      </c>
      <c r="AT2" s="9">
        <f>'Data_Count_Table-csv'!AT2</f>
        <v>0</v>
      </c>
      <c r="AU2" s="9">
        <f>'Data_Count_Table-csv'!AU2</f>
        <v>0</v>
      </c>
      <c r="AV2" s="9">
        <f>'Data_Count_Table-csv'!AV2</f>
        <v>0</v>
      </c>
      <c r="AW2" s="9">
        <f>'Data_Count_Table-csv'!AW2</f>
        <v>0</v>
      </c>
      <c r="AX2" s="9">
        <f>'Data_Count_Table-csv'!AX2</f>
        <v>0</v>
      </c>
      <c r="AY2" s="9">
        <f>'Data_Count_Table-csv'!AY2</f>
        <v>0</v>
      </c>
      <c r="AZ2" s="9">
        <f>'Data_Count_Table-csv'!AZ2</f>
        <v>0</v>
      </c>
      <c r="BA2" s="9">
        <f>'Data_Count_Table-csv'!BA2</f>
        <v>0</v>
      </c>
      <c r="BB2" s="9">
        <f>'Data_Count_Table-csv'!BB2</f>
        <v>0</v>
      </c>
      <c r="BC2" s="9">
        <f>'Data_Count_Table-csv'!BC2</f>
        <v>0</v>
      </c>
      <c r="BD2" s="9">
        <f>'Data_Count_Table-csv'!BD2</f>
        <v>0</v>
      </c>
      <c r="BE2" s="9">
        <f>'Data_Count_Table-csv'!BE2</f>
        <v>0</v>
      </c>
      <c r="BF2" s="9">
        <f>'Data_Count_Table-csv'!BF2</f>
        <v>0</v>
      </c>
      <c r="BG2" s="9">
        <f>'Data_Count_Table-csv'!BG2</f>
        <v>0</v>
      </c>
      <c r="BH2" s="9">
        <f>'Data_Count_Table-csv'!BH2</f>
        <v>0</v>
      </c>
      <c r="BI2" s="9">
        <f>'Data_Count_Table-csv'!BI2</f>
        <v>0</v>
      </c>
      <c r="BJ2" s="9">
        <f>'Data_Count_Table-csv'!BJ2</f>
        <v>0</v>
      </c>
      <c r="BK2" s="9">
        <f>'Data_Count_Table-csv'!BK2</f>
        <v>0</v>
      </c>
      <c r="BL2" s="9">
        <f>'Data_Count_Table-csv'!BL2</f>
        <v>0</v>
      </c>
      <c r="BM2" s="9">
        <f>'Data_Count_Table-csv'!BM2</f>
        <v>0</v>
      </c>
      <c r="BN2" s="9">
        <f>'Data_Count_Table-csv'!BN2</f>
        <v>0</v>
      </c>
      <c r="BO2" s="9">
        <f>'Data_Count_Table-csv'!BO2</f>
        <v>0</v>
      </c>
      <c r="BP2" s="9">
        <f>'Data_Count_Table-csv'!BP2</f>
        <v>0</v>
      </c>
      <c r="BQ2" s="9">
        <f>'Data_Count_Table-csv'!BQ2</f>
        <v>0</v>
      </c>
      <c r="BR2" s="9">
        <f>'Data_Count_Table-csv'!BR2</f>
        <v>0</v>
      </c>
      <c r="BS2" s="9">
        <f>'Data_Count_Table-csv'!BS2</f>
        <v>0</v>
      </c>
      <c r="BT2" s="9">
        <f>'Data_Count_Table-csv'!BT2</f>
        <v>0</v>
      </c>
      <c r="BU2" s="9">
        <f>'Data_Count_Table-csv'!BU2</f>
        <v>0</v>
      </c>
      <c r="BV2" s="9">
        <f>'Data_Count_Table-csv'!BV2</f>
        <v>0</v>
      </c>
      <c r="BW2" s="9">
        <f>'Data_Count_Table-csv'!BW2</f>
        <v>0</v>
      </c>
      <c r="BX2" s="9">
        <f>'Data_Count_Table-csv'!BX2</f>
        <v>0</v>
      </c>
      <c r="BY2" s="9">
        <f>'Data_Count_Table-csv'!BY2</f>
        <v>0</v>
      </c>
      <c r="BZ2" s="9">
        <f>'Data_Count_Table-csv'!BZ2</f>
        <v>0</v>
      </c>
      <c r="CA2" s="9">
        <f>'Data_Count_Table-csv'!CA2</f>
        <v>0</v>
      </c>
      <c r="CB2" s="9">
        <f>'Data_Count_Table-csv'!CB2</f>
        <v>0</v>
      </c>
      <c r="CC2" s="9">
        <f>'Data_Count_Table-csv'!CC2</f>
        <v>0</v>
      </c>
      <c r="CD2" s="9">
        <f>'Data_Count_Table-csv'!CD2</f>
        <v>0</v>
      </c>
      <c r="CE2" s="9">
        <f>'Data_Count_Table-csv'!CE2</f>
        <v>0</v>
      </c>
      <c r="CF2" s="9">
        <f>'Data_Count_Table-csv'!CF2</f>
        <v>0</v>
      </c>
      <c r="CG2" s="9">
        <f>'Data_Count_Table-csv'!CG2</f>
        <v>0</v>
      </c>
      <c r="CH2" s="9">
        <f>'Data_Count_Table-csv'!CH2</f>
        <v>0</v>
      </c>
      <c r="CI2" s="9">
        <f>'Data_Count_Table-csv'!CI2</f>
        <v>0</v>
      </c>
      <c r="CJ2" s="9">
        <f>'Data_Count_Table-csv'!CJ2</f>
        <v>0</v>
      </c>
      <c r="CK2" s="9">
        <f>'Data_Count_Table-csv'!CK2</f>
        <v>0</v>
      </c>
      <c r="CL2" s="9">
        <f>'Data_Count_Table-csv'!CL2</f>
        <v>0</v>
      </c>
      <c r="CM2" s="9">
        <f>'Data_Count_Table-csv'!CM2</f>
        <v>0</v>
      </c>
      <c r="CN2" s="9">
        <f>'Data_Count_Table-csv'!CN2</f>
        <v>0</v>
      </c>
      <c r="CO2" s="9">
        <f>'Data_Count_Table-csv'!CO2</f>
        <v>0</v>
      </c>
      <c r="CP2" s="9">
        <f>'Data_Count_Table-csv'!CP2</f>
        <v>0</v>
      </c>
      <c r="CQ2" s="9">
        <f>'Data_Count_Table-csv'!CQ2</f>
        <v>0</v>
      </c>
      <c r="CR2" s="9">
        <f>'Data_Count_Table-csv'!CR2</f>
        <v>0</v>
      </c>
      <c r="CS2" s="9">
        <f>'Data_Count_Table-csv'!CS2</f>
        <v>0</v>
      </c>
      <c r="CT2" s="9">
        <f>'Data_Count_Table-csv'!CT2</f>
        <v>0</v>
      </c>
      <c r="CU2" s="16">
        <f>'Data_Count_Table-csv'!CU2</f>
        <v>0</v>
      </c>
      <c r="CV2" s="12">
        <f>'Data_Count_Table-csv'!CV2</f>
        <v>0</v>
      </c>
      <c r="CW2" s="12">
        <f>'Data_Count_Table-csv'!CW2</f>
        <v>0</v>
      </c>
    </row>
    <row r="3" spans="1:103" s="9" customFormat="1" x14ac:dyDescent="0.25">
      <c r="A3" s="9">
        <v>2</v>
      </c>
      <c r="B3" s="5" t="str">
        <f>'Data_Count_Table-csv'!B3</f>
        <v>I-B</v>
      </c>
      <c r="C3" s="9">
        <f>'Data_Count_Table-csv'!C3</f>
        <v>210201</v>
      </c>
      <c r="D3" s="9">
        <f>'Data_Count_Table-csv'!D3</f>
        <v>792</v>
      </c>
      <c r="E3" s="9">
        <f>'Data_Count_Table-csv'!E3</f>
        <v>209409</v>
      </c>
      <c r="F3" s="9">
        <f>'Data_Count_Table-csv'!F3</f>
        <v>209409</v>
      </c>
      <c r="G3" s="9">
        <f>'Data_Count_Table-csv'!G3</f>
        <v>9093</v>
      </c>
      <c r="H3" s="9">
        <f>'Data_Count_Table-csv'!H3</f>
        <v>7801</v>
      </c>
      <c r="I3" s="9">
        <f>'Data_Count_Table-csv'!I3</f>
        <v>7816</v>
      </c>
      <c r="J3" s="9">
        <f>'Data_Count_Table-csv'!J3</f>
        <v>184699</v>
      </c>
      <c r="K3" s="9">
        <f>'Data_Count_Table-csv'!K3</f>
        <v>184699</v>
      </c>
      <c r="L3" s="9">
        <f>'Data_Count_Table-csv'!L3</f>
        <v>158050</v>
      </c>
      <c r="M3" s="9">
        <f>'Data_Count_Table-csv'!M3</f>
        <v>26649</v>
      </c>
      <c r="N3" s="9">
        <f>'Data_Count_Table-csv'!N3</f>
        <v>26649</v>
      </c>
      <c r="O3" s="9">
        <f>'Data_Count_Table-csv'!O3</f>
        <v>2457</v>
      </c>
      <c r="P3" s="9">
        <f>'Data_Count_Table-csv'!P3</f>
        <v>24192</v>
      </c>
      <c r="Q3" s="9">
        <f>'Data_Count_Table-csv'!Q3</f>
        <v>483</v>
      </c>
      <c r="R3" s="9">
        <f>'Data_Count_Table-csv'!R3</f>
        <v>23709</v>
      </c>
      <c r="S3" s="9">
        <f>'Data_Count_Table-csv'!S3</f>
        <v>663</v>
      </c>
      <c r="T3" s="9">
        <f>'Data_Count_Table-csv'!T3</f>
        <v>23046</v>
      </c>
      <c r="U3" s="9">
        <f>'Data_Count_Table-csv'!U3</f>
        <v>0</v>
      </c>
      <c r="V3" s="9">
        <f>'Data_Count_Table-csv'!V3</f>
        <v>0</v>
      </c>
      <c r="W3" s="9">
        <f>'Data_Count_Table-csv'!W3</f>
        <v>0</v>
      </c>
      <c r="X3" s="9">
        <f>'Data_Count_Table-csv'!X3</f>
        <v>7380</v>
      </c>
      <c r="Y3" s="9">
        <f>'Data_Count_Table-csv'!Y3</f>
        <v>6452</v>
      </c>
      <c r="Z3" s="9">
        <f>'Data_Count_Table-csv'!Z3</f>
        <v>6452</v>
      </c>
      <c r="AA3" s="9">
        <f>'Data_Count_Table-csv'!AA3</f>
        <v>2434</v>
      </c>
      <c r="AB3" s="9">
        <f>'Data_Count_Table-csv'!AB3</f>
        <v>6780</v>
      </c>
      <c r="AC3" s="9">
        <f>'Data_Count_Table-csv'!AC3</f>
        <v>6780</v>
      </c>
      <c r="AD3" s="9">
        <f>'Data_Count_Table-csv'!AD3</f>
        <v>1261</v>
      </c>
      <c r="AE3" s="9">
        <f>'Data_Count_Table-csv'!AE3</f>
        <v>5519</v>
      </c>
      <c r="AF3" s="9">
        <f>'Data_Count_Table-csv'!AF3</f>
        <v>5519</v>
      </c>
      <c r="AG3" s="9">
        <f>'Data_Count_Table-csv'!AG3</f>
        <v>5519</v>
      </c>
      <c r="AH3" s="9">
        <f>'Data_Count_Table-csv'!AH3</f>
        <v>2570</v>
      </c>
      <c r="AI3" s="9">
        <f>'Data_Count_Table-csv'!AI3</f>
        <v>2949</v>
      </c>
      <c r="AJ3" s="9">
        <f>'Data_Count_Table-csv'!AJ3</f>
        <v>2949</v>
      </c>
      <c r="AK3" s="9">
        <f>'Data_Count_Table-csv'!AK3</f>
        <v>2949</v>
      </c>
      <c r="AL3" s="9">
        <f>'Data_Count_Table-csv'!AL3</f>
        <v>161</v>
      </c>
      <c r="AM3" s="9">
        <f>'Data_Count_Table-csv'!AM3</f>
        <v>2788</v>
      </c>
      <c r="AN3" s="9">
        <f>'Data_Count_Table-csv'!AN3</f>
        <v>64</v>
      </c>
      <c r="AO3" s="9">
        <f>'Data_Count_Table-csv'!AO3</f>
        <v>2724</v>
      </c>
      <c r="AP3" s="9">
        <f>'Data_Count_Table-csv'!AP3</f>
        <v>348</v>
      </c>
      <c r="AQ3" s="9">
        <f>'Data_Count_Table-csv'!AQ3</f>
        <v>2376</v>
      </c>
      <c r="AR3" s="9">
        <f>'Data_Count_Table-csv'!AR3</f>
        <v>2376</v>
      </c>
      <c r="AS3" s="9">
        <f>'Data_Count_Table-csv'!AS3</f>
        <v>2376</v>
      </c>
      <c r="AT3" s="9">
        <f>'Data_Count_Table-csv'!AT3</f>
        <v>1916</v>
      </c>
      <c r="AU3" s="9">
        <f>'Data_Count_Table-csv'!AU3</f>
        <v>460</v>
      </c>
      <c r="AV3" s="9">
        <f>'Data_Count_Table-csv'!AV3</f>
        <v>400</v>
      </c>
      <c r="AW3" s="9">
        <f>'Data_Count_Table-csv'!AW3</f>
        <v>60</v>
      </c>
      <c r="AX3" s="9">
        <f>'Data_Count_Table-csv'!AX3</f>
        <v>1976</v>
      </c>
      <c r="AY3" s="9">
        <f>'Data_Count_Table-csv'!AY3</f>
        <v>1867</v>
      </c>
      <c r="AZ3" s="9">
        <f>'Data_Count_Table-csv'!AZ3</f>
        <v>109</v>
      </c>
      <c r="BA3" s="9">
        <f>'Data_Count_Table-csv'!BA3</f>
        <v>80</v>
      </c>
      <c r="BB3" s="9">
        <f>'Data_Count_Table-csv'!BB3</f>
        <v>29</v>
      </c>
      <c r="BC3" s="9">
        <f>'Data_Count_Table-csv'!BC3</f>
        <v>51</v>
      </c>
      <c r="BD3" s="9">
        <f>'Data_Count_Table-csv'!BD3</f>
        <v>29</v>
      </c>
      <c r="BE3" s="9">
        <f>'Data_Count_Table-csv'!BE3</f>
        <v>7</v>
      </c>
      <c r="BF3" s="9">
        <f>'Data_Count_Table-csv'!BF3</f>
        <v>6</v>
      </c>
      <c r="BG3" s="9">
        <f>'Data_Count_Table-csv'!BG3</f>
        <v>16</v>
      </c>
      <c r="BH3" s="9">
        <f>'Data_Count_Table-csv'!BH3</f>
        <v>12</v>
      </c>
      <c r="BI3" s="9">
        <f>'Data_Count_Table-csv'!BI3</f>
        <v>4</v>
      </c>
      <c r="BJ3" s="9">
        <f>'Data_Count_Table-csv'!BJ3</f>
        <v>1922</v>
      </c>
      <c r="BK3" s="9">
        <f>'Data_Count_Table-csv'!BK3</f>
        <v>1922</v>
      </c>
      <c r="BL3" s="9">
        <f>'Data_Count_Table-csv'!BL3</f>
        <v>846</v>
      </c>
      <c r="BM3" s="9">
        <f>'Data_Count_Table-csv'!BM3</f>
        <v>1076</v>
      </c>
      <c r="BN3" s="9">
        <f>'Data_Count_Table-csv'!BN3</f>
        <v>78</v>
      </c>
      <c r="BO3" s="9">
        <f>'Data_Count_Table-csv'!BO3</f>
        <v>998</v>
      </c>
      <c r="BP3" s="9">
        <f>'Data_Count_Table-csv'!BP3</f>
        <v>48</v>
      </c>
      <c r="BQ3" s="9">
        <f>'Data_Count_Table-csv'!BQ3</f>
        <v>30</v>
      </c>
      <c r="BR3" s="9">
        <f>'Data_Count_Table-csv'!BR3</f>
        <v>1028</v>
      </c>
      <c r="BS3" s="9">
        <f>'Data_Count_Table-csv'!BS3</f>
        <v>6</v>
      </c>
      <c r="BT3" s="9">
        <f>'Data_Count_Table-csv'!BT3</f>
        <v>852</v>
      </c>
      <c r="BU3" s="9">
        <f>'Data_Count_Table-csv'!BU3</f>
        <v>1022</v>
      </c>
      <c r="BV3" s="9">
        <f>'Data_Count_Table-csv'!BV3</f>
        <v>149</v>
      </c>
      <c r="BW3" s="9">
        <f>'Data_Count_Table-csv'!BW3</f>
        <v>873</v>
      </c>
      <c r="BX3" s="9">
        <f>'Data_Count_Table-csv'!BX3</f>
        <v>571</v>
      </c>
      <c r="BY3" s="9">
        <f>'Data_Count_Table-csv'!BY3</f>
        <v>302</v>
      </c>
      <c r="BZ3" s="9">
        <f>'Data_Count_Table-csv'!BZ3</f>
        <v>451</v>
      </c>
      <c r="CA3" s="9">
        <f>'Data_Count_Table-csv'!CA3</f>
        <v>407</v>
      </c>
      <c r="CB3" s="9">
        <f>'Data_Count_Table-csv'!CB3</f>
        <v>44</v>
      </c>
      <c r="CC3" s="9">
        <f>'Data_Count_Table-csv'!CC3</f>
        <v>22</v>
      </c>
      <c r="CD3" s="9">
        <f>'Data_Count_Table-csv'!CD3</f>
        <v>22</v>
      </c>
      <c r="CE3" s="9">
        <f>'Data_Count_Table-csv'!CE3</f>
        <v>429</v>
      </c>
      <c r="CF3" s="9">
        <f>'Data_Count_Table-csv'!CF3</f>
        <v>229</v>
      </c>
      <c r="CG3" s="9">
        <f>'Data_Count_Table-csv'!CG3</f>
        <v>1081</v>
      </c>
      <c r="CH3" s="9">
        <f>'Data_Count_Table-csv'!CH3</f>
        <v>200</v>
      </c>
      <c r="CI3" s="9">
        <f>'Data_Count_Table-csv'!CI3</f>
        <v>42</v>
      </c>
      <c r="CJ3" s="9">
        <f>'Data_Count_Table-csv'!CJ3</f>
        <v>42</v>
      </c>
      <c r="CK3" s="9">
        <f>'Data_Count_Table-csv'!CK3</f>
        <v>1123</v>
      </c>
      <c r="CL3" s="9">
        <f>'Data_Count_Table-csv'!CL3</f>
        <v>116</v>
      </c>
      <c r="CM3" s="9">
        <f>'Data_Count_Table-csv'!CM3</f>
        <v>1123</v>
      </c>
      <c r="CN3" s="9">
        <f>'Data_Count_Table-csv'!CN3</f>
        <v>536</v>
      </c>
      <c r="CO3" s="9">
        <f>'Data_Count_Table-csv'!CO3</f>
        <v>587</v>
      </c>
      <c r="CP3" s="9">
        <f>'Data_Count_Table-csv'!CP3</f>
        <v>14</v>
      </c>
      <c r="CQ3" s="9">
        <f>'Data_Count_Table-csv'!CQ3</f>
        <v>14</v>
      </c>
      <c r="CR3" s="9">
        <f>'Data_Count_Table-csv'!CR3</f>
        <v>550</v>
      </c>
      <c r="CS3" s="9">
        <f>'Data_Count_Table-csv'!CS3</f>
        <v>559</v>
      </c>
      <c r="CT3" s="9">
        <f>'Data_Count_Table-csv'!CT3</f>
        <v>550</v>
      </c>
      <c r="CU3" s="16">
        <f>'Data_Count_Table-csv'!CU3</f>
        <v>550</v>
      </c>
      <c r="CV3" s="12">
        <f>'Data_Count_Table-csv'!CV3</f>
        <v>300</v>
      </c>
      <c r="CW3" s="12">
        <f>'Data_Count_Table-csv'!CW3</f>
        <v>250</v>
      </c>
    </row>
    <row r="4" spans="1:103" s="9" customFormat="1" x14ac:dyDescent="0.25">
      <c r="A4" s="9">
        <v>3</v>
      </c>
      <c r="B4" s="5" t="str">
        <f>'Data_Count_Table-csv'!B4</f>
        <v>I-C</v>
      </c>
      <c r="C4" s="9">
        <f>'Data_Count_Table-csv'!C4</f>
        <v>173388</v>
      </c>
      <c r="D4" s="9">
        <f>'Data_Count_Table-csv'!D4</f>
        <v>458</v>
      </c>
      <c r="E4" s="9">
        <f>'Data_Count_Table-csv'!E4</f>
        <v>172930</v>
      </c>
      <c r="F4" s="9">
        <f>'Data_Count_Table-csv'!F4</f>
        <v>172930</v>
      </c>
      <c r="G4" s="9">
        <f>'Data_Count_Table-csv'!G4</f>
        <v>27315</v>
      </c>
      <c r="H4" s="9">
        <f>'Data_Count_Table-csv'!H4</f>
        <v>5255</v>
      </c>
      <c r="I4" s="9">
        <f>'Data_Count_Table-csv'!I4</f>
        <v>2212</v>
      </c>
      <c r="J4" s="9">
        <f>'Data_Count_Table-csv'!J4</f>
        <v>138148</v>
      </c>
      <c r="K4" s="9">
        <f>'Data_Count_Table-csv'!K4</f>
        <v>138148</v>
      </c>
      <c r="L4" s="9">
        <f>'Data_Count_Table-csv'!L4</f>
        <v>123111</v>
      </c>
      <c r="M4" s="9">
        <f>'Data_Count_Table-csv'!M4</f>
        <v>15037</v>
      </c>
      <c r="N4" s="9">
        <f>'Data_Count_Table-csv'!N4</f>
        <v>15037</v>
      </c>
      <c r="O4" s="9">
        <f>'Data_Count_Table-csv'!O4</f>
        <v>1752</v>
      </c>
      <c r="P4" s="9">
        <f>'Data_Count_Table-csv'!P4</f>
        <v>13285</v>
      </c>
      <c r="Q4" s="9">
        <f>'Data_Count_Table-csv'!Q4</f>
        <v>1078</v>
      </c>
      <c r="R4" s="9">
        <f>'Data_Count_Table-csv'!R4</f>
        <v>12207</v>
      </c>
      <c r="S4" s="9">
        <f>'Data_Count_Table-csv'!S4</f>
        <v>368</v>
      </c>
      <c r="T4" s="9">
        <f>'Data_Count_Table-csv'!T4</f>
        <v>11839</v>
      </c>
      <c r="U4" s="9">
        <f>'Data_Count_Table-csv'!U4</f>
        <v>0</v>
      </c>
      <c r="V4" s="9">
        <f>'Data_Count_Table-csv'!V4</f>
        <v>0</v>
      </c>
      <c r="W4" s="9">
        <f>'Data_Count_Table-csv'!W4</f>
        <v>0</v>
      </c>
      <c r="X4" s="9">
        <f>'Data_Count_Table-csv'!X4</f>
        <v>2383</v>
      </c>
      <c r="Y4" s="9">
        <f>'Data_Count_Table-csv'!Y4</f>
        <v>1895</v>
      </c>
      <c r="Z4" s="9">
        <f>'Data_Count_Table-csv'!Z4</f>
        <v>1895</v>
      </c>
      <c r="AA4" s="9">
        <f>'Data_Count_Table-csv'!AA4</f>
        <v>1452</v>
      </c>
      <c r="AB4" s="9">
        <f>'Data_Count_Table-csv'!AB4</f>
        <v>6109</v>
      </c>
      <c r="AC4" s="9">
        <f>'Data_Count_Table-csv'!AC4</f>
        <v>6109</v>
      </c>
      <c r="AD4" s="9">
        <f>'Data_Count_Table-csv'!AD4</f>
        <v>111</v>
      </c>
      <c r="AE4" s="9">
        <f>'Data_Count_Table-csv'!AE4</f>
        <v>5998</v>
      </c>
      <c r="AF4" s="9">
        <f>'Data_Count_Table-csv'!AF4</f>
        <v>5998</v>
      </c>
      <c r="AG4" s="9">
        <f>'Data_Count_Table-csv'!AG4</f>
        <v>5998</v>
      </c>
      <c r="AH4" s="9">
        <f>'Data_Count_Table-csv'!AH4</f>
        <v>1480</v>
      </c>
      <c r="AI4" s="9">
        <f>'Data_Count_Table-csv'!AI4</f>
        <v>4518</v>
      </c>
      <c r="AJ4" s="9">
        <f>'Data_Count_Table-csv'!AJ4</f>
        <v>4518</v>
      </c>
      <c r="AK4" s="9">
        <f>'Data_Count_Table-csv'!AK4</f>
        <v>4518</v>
      </c>
      <c r="AL4" s="9">
        <f>'Data_Count_Table-csv'!AL4</f>
        <v>130</v>
      </c>
      <c r="AM4" s="9">
        <f>'Data_Count_Table-csv'!AM4</f>
        <v>4388</v>
      </c>
      <c r="AN4" s="9">
        <f>'Data_Count_Table-csv'!AN4</f>
        <v>52</v>
      </c>
      <c r="AO4" s="9">
        <f>'Data_Count_Table-csv'!AO4</f>
        <v>4336</v>
      </c>
      <c r="AP4" s="9">
        <f>'Data_Count_Table-csv'!AP4</f>
        <v>717</v>
      </c>
      <c r="AQ4" s="9">
        <f>'Data_Count_Table-csv'!AQ4</f>
        <v>3619</v>
      </c>
      <c r="AR4" s="9">
        <f>'Data_Count_Table-csv'!AR4</f>
        <v>3619</v>
      </c>
      <c r="AS4" s="9">
        <f>'Data_Count_Table-csv'!AS4</f>
        <v>3619</v>
      </c>
      <c r="AT4" s="9">
        <f>'Data_Count_Table-csv'!AT4</f>
        <v>3078</v>
      </c>
      <c r="AU4" s="9">
        <f>'Data_Count_Table-csv'!AU4</f>
        <v>541</v>
      </c>
      <c r="AV4" s="9">
        <f>'Data_Count_Table-csv'!AV4</f>
        <v>496</v>
      </c>
      <c r="AW4" s="9">
        <f>'Data_Count_Table-csv'!AW4</f>
        <v>45</v>
      </c>
      <c r="AX4" s="9">
        <f>'Data_Count_Table-csv'!AX4</f>
        <v>3123</v>
      </c>
      <c r="AY4" s="9">
        <f>'Data_Count_Table-csv'!AY4</f>
        <v>2996</v>
      </c>
      <c r="AZ4" s="9">
        <f>'Data_Count_Table-csv'!AZ4</f>
        <v>127</v>
      </c>
      <c r="BA4" s="9">
        <f>'Data_Count_Table-csv'!BA4</f>
        <v>16</v>
      </c>
      <c r="BB4" s="9">
        <f>'Data_Count_Table-csv'!BB4</f>
        <v>9</v>
      </c>
      <c r="BC4" s="9">
        <f>'Data_Count_Table-csv'!BC4</f>
        <v>7</v>
      </c>
      <c r="BD4" s="9">
        <f>'Data_Count_Table-csv'!BD4</f>
        <v>111</v>
      </c>
      <c r="BE4" s="9">
        <f>'Data_Count_Table-csv'!BE4</f>
        <v>43</v>
      </c>
      <c r="BF4" s="9">
        <f>'Data_Count_Table-csv'!BF4</f>
        <v>16</v>
      </c>
      <c r="BG4" s="9">
        <f>'Data_Count_Table-csv'!BG4</f>
        <v>52</v>
      </c>
      <c r="BH4" s="9">
        <f>'Data_Count_Table-csv'!BH4</f>
        <v>34</v>
      </c>
      <c r="BI4" s="9">
        <f>'Data_Count_Table-csv'!BI4</f>
        <v>18</v>
      </c>
      <c r="BJ4" s="9">
        <f>'Data_Count_Table-csv'!BJ4</f>
        <v>3021</v>
      </c>
      <c r="BK4" s="9">
        <f>'Data_Count_Table-csv'!BK4</f>
        <v>3021</v>
      </c>
      <c r="BL4" s="9">
        <f>'Data_Count_Table-csv'!BL4</f>
        <v>851</v>
      </c>
      <c r="BM4" s="9">
        <f>'Data_Count_Table-csv'!BM4</f>
        <v>2170</v>
      </c>
      <c r="BN4" s="9">
        <f>'Data_Count_Table-csv'!BN4</f>
        <v>221</v>
      </c>
      <c r="BO4" s="9">
        <f>'Data_Count_Table-csv'!BO4</f>
        <v>1949</v>
      </c>
      <c r="BP4" s="9">
        <f>'Data_Count_Table-csv'!BP4</f>
        <v>138</v>
      </c>
      <c r="BQ4" s="9">
        <f>'Data_Count_Table-csv'!BQ4</f>
        <v>83</v>
      </c>
      <c r="BR4" s="9">
        <f>'Data_Count_Table-csv'!BR4</f>
        <v>2032</v>
      </c>
      <c r="BS4" s="9">
        <f>'Data_Count_Table-csv'!BS4</f>
        <v>17</v>
      </c>
      <c r="BT4" s="9">
        <f>'Data_Count_Table-csv'!BT4</f>
        <v>868</v>
      </c>
      <c r="BU4" s="9">
        <f>'Data_Count_Table-csv'!BU4</f>
        <v>2015</v>
      </c>
      <c r="BV4" s="9">
        <f>'Data_Count_Table-csv'!BV4</f>
        <v>250</v>
      </c>
      <c r="BW4" s="9">
        <f>'Data_Count_Table-csv'!BW4</f>
        <v>1765</v>
      </c>
      <c r="BX4" s="9">
        <f>'Data_Count_Table-csv'!BX4</f>
        <v>1312</v>
      </c>
      <c r="BY4" s="9">
        <f>'Data_Count_Table-csv'!BY4</f>
        <v>453</v>
      </c>
      <c r="BZ4" s="9">
        <f>'Data_Count_Table-csv'!BZ4</f>
        <v>703</v>
      </c>
      <c r="CA4" s="9">
        <f>'Data_Count_Table-csv'!CA4</f>
        <v>651</v>
      </c>
      <c r="CB4" s="9">
        <f>'Data_Count_Table-csv'!CB4</f>
        <v>52</v>
      </c>
      <c r="CC4" s="9">
        <f>'Data_Count_Table-csv'!CC4</f>
        <v>26</v>
      </c>
      <c r="CD4" s="9">
        <f>'Data_Count_Table-csv'!CD4</f>
        <v>26</v>
      </c>
      <c r="CE4" s="9">
        <f>'Data_Count_Table-csv'!CE4</f>
        <v>677</v>
      </c>
      <c r="CF4" s="9">
        <f>'Data_Count_Table-csv'!CF4</f>
        <v>357</v>
      </c>
      <c r="CG4" s="9">
        <f>'Data_Count_Table-csv'!CG4</f>
        <v>1225</v>
      </c>
      <c r="CH4" s="9">
        <f>'Data_Count_Table-csv'!CH4</f>
        <v>320</v>
      </c>
      <c r="CI4" s="9">
        <f>'Data_Count_Table-csv'!CI4</f>
        <v>68</v>
      </c>
      <c r="CJ4" s="9">
        <f>'Data_Count_Table-csv'!CJ4</f>
        <v>68</v>
      </c>
      <c r="CK4" s="9">
        <f>'Data_Count_Table-csv'!CK4</f>
        <v>1293</v>
      </c>
      <c r="CL4" s="9">
        <f>'Data_Count_Table-csv'!CL4</f>
        <v>184</v>
      </c>
      <c r="CM4" s="9">
        <f>'Data_Count_Table-csv'!CM4</f>
        <v>1293</v>
      </c>
      <c r="CN4" s="9">
        <f>'Data_Count_Table-csv'!CN4</f>
        <v>422</v>
      </c>
      <c r="CO4" s="9">
        <f>'Data_Count_Table-csv'!CO4</f>
        <v>871</v>
      </c>
      <c r="CP4" s="9">
        <f>'Data_Count_Table-csv'!CP4</f>
        <v>6</v>
      </c>
      <c r="CQ4" s="9">
        <f>'Data_Count_Table-csv'!CQ4</f>
        <v>6</v>
      </c>
      <c r="CR4" s="9">
        <f>'Data_Count_Table-csv'!CR4</f>
        <v>428</v>
      </c>
      <c r="CS4" s="9">
        <f>'Data_Count_Table-csv'!CS4</f>
        <v>859</v>
      </c>
      <c r="CT4" s="9">
        <f>'Data_Count_Table-csv'!CT4</f>
        <v>428</v>
      </c>
      <c r="CU4" s="16">
        <f>'Data_Count_Table-csv'!CU4</f>
        <v>428</v>
      </c>
      <c r="CV4" s="12">
        <f>'Data_Count_Table-csv'!CV4</f>
        <v>235</v>
      </c>
      <c r="CW4" s="12">
        <f>'Data_Count_Table-csv'!CW4</f>
        <v>193</v>
      </c>
    </row>
    <row r="5" spans="1:103" s="9" customFormat="1" x14ac:dyDescent="0.25">
      <c r="A5" s="9">
        <v>4</v>
      </c>
      <c r="B5" s="5" t="str">
        <f>'Data_Count_Table-csv'!B5</f>
        <v>I-D</v>
      </c>
      <c r="C5" s="9">
        <f>'Data_Count_Table-csv'!C5</f>
        <v>5381</v>
      </c>
      <c r="D5" s="9">
        <f>'Data_Count_Table-csv'!D5</f>
        <v>35</v>
      </c>
      <c r="E5" s="9">
        <f>'Data_Count_Table-csv'!E5</f>
        <v>5346</v>
      </c>
      <c r="F5" s="9">
        <f>'Data_Count_Table-csv'!F5</f>
        <v>5346</v>
      </c>
      <c r="G5" s="9">
        <f>'Data_Count_Table-csv'!G5</f>
        <v>1017</v>
      </c>
      <c r="H5" s="9">
        <f>'Data_Count_Table-csv'!H5</f>
        <v>4162</v>
      </c>
      <c r="I5" s="9">
        <f>'Data_Count_Table-csv'!I5</f>
        <v>106</v>
      </c>
      <c r="J5" s="9">
        <f>'Data_Count_Table-csv'!J5</f>
        <v>61</v>
      </c>
      <c r="K5" s="9">
        <f>'Data_Count_Table-csv'!K5</f>
        <v>61</v>
      </c>
      <c r="L5" s="9">
        <f>'Data_Count_Table-csv'!L5</f>
        <v>59</v>
      </c>
      <c r="M5" s="9">
        <f>'Data_Count_Table-csv'!M5</f>
        <v>2</v>
      </c>
      <c r="N5" s="9">
        <f>'Data_Count_Table-csv'!N5</f>
        <v>2</v>
      </c>
      <c r="O5" s="9">
        <f>'Data_Count_Table-csv'!O5</f>
        <v>0</v>
      </c>
      <c r="P5" s="9">
        <f>'Data_Count_Table-csv'!P5</f>
        <v>2</v>
      </c>
      <c r="Q5" s="9">
        <f>'Data_Count_Table-csv'!Q5</f>
        <v>0</v>
      </c>
      <c r="R5" s="9">
        <f>'Data_Count_Table-csv'!R5</f>
        <v>2</v>
      </c>
      <c r="S5" s="9">
        <f>'Data_Count_Table-csv'!S5</f>
        <v>0</v>
      </c>
      <c r="T5" s="9">
        <f>'Data_Count_Table-csv'!T5</f>
        <v>2</v>
      </c>
      <c r="U5" s="9">
        <f>'Data_Count_Table-csv'!U5</f>
        <v>0</v>
      </c>
      <c r="V5" s="9">
        <f>'Data_Count_Table-csv'!V5</f>
        <v>0</v>
      </c>
      <c r="W5" s="9">
        <f>'Data_Count_Table-csv'!W5</f>
        <v>0</v>
      </c>
      <c r="X5" s="9">
        <f>'Data_Count_Table-csv'!X5</f>
        <v>1</v>
      </c>
      <c r="Y5" s="9">
        <f>'Data_Count_Table-csv'!Y5</f>
        <v>1</v>
      </c>
      <c r="Z5" s="9">
        <f>'Data_Count_Table-csv'!Z5</f>
        <v>1</v>
      </c>
      <c r="AA5" s="9">
        <f>'Data_Count_Table-csv'!AA5</f>
        <v>0</v>
      </c>
      <c r="AB5" s="9">
        <f>'Data_Count_Table-csv'!AB5</f>
        <v>0</v>
      </c>
      <c r="AC5" s="9">
        <f>'Data_Count_Table-csv'!AC5</f>
        <v>0</v>
      </c>
      <c r="AD5" s="9">
        <f>'Data_Count_Table-csv'!AD5</f>
        <v>0</v>
      </c>
      <c r="AE5" s="9">
        <f>'Data_Count_Table-csv'!AE5</f>
        <v>0</v>
      </c>
      <c r="AF5" s="9">
        <f>'Data_Count_Table-csv'!AF5</f>
        <v>0</v>
      </c>
      <c r="AG5" s="9">
        <f>'Data_Count_Table-csv'!AG5</f>
        <v>0</v>
      </c>
      <c r="AH5" s="9">
        <f>'Data_Count_Table-csv'!AH5</f>
        <v>0</v>
      </c>
      <c r="AI5" s="9">
        <f>'Data_Count_Table-csv'!AI5</f>
        <v>0</v>
      </c>
      <c r="AJ5" s="9">
        <f>'Data_Count_Table-csv'!AJ5</f>
        <v>0</v>
      </c>
      <c r="AK5" s="9">
        <f>'Data_Count_Table-csv'!AK5</f>
        <v>0</v>
      </c>
      <c r="AL5" s="9">
        <f>'Data_Count_Table-csv'!AL5</f>
        <v>0</v>
      </c>
      <c r="AM5" s="9">
        <f>'Data_Count_Table-csv'!AM5</f>
        <v>0</v>
      </c>
      <c r="AN5" s="9">
        <f>'Data_Count_Table-csv'!AN5</f>
        <v>0</v>
      </c>
      <c r="AO5" s="9">
        <f>'Data_Count_Table-csv'!AO5</f>
        <v>0</v>
      </c>
      <c r="AP5" s="9">
        <f>'Data_Count_Table-csv'!AP5</f>
        <v>0</v>
      </c>
      <c r="AQ5" s="9">
        <f>'Data_Count_Table-csv'!AQ5</f>
        <v>0</v>
      </c>
      <c r="AR5" s="9">
        <f>'Data_Count_Table-csv'!AR5</f>
        <v>0</v>
      </c>
      <c r="AS5" s="9">
        <f>'Data_Count_Table-csv'!AS5</f>
        <v>0</v>
      </c>
      <c r="AT5" s="9">
        <f>'Data_Count_Table-csv'!AT5</f>
        <v>0</v>
      </c>
      <c r="AU5" s="9">
        <f>'Data_Count_Table-csv'!AU5</f>
        <v>0</v>
      </c>
      <c r="AV5" s="9">
        <f>'Data_Count_Table-csv'!AV5</f>
        <v>0</v>
      </c>
      <c r="AW5" s="9">
        <f>'Data_Count_Table-csv'!AW5</f>
        <v>0</v>
      </c>
      <c r="AX5" s="9">
        <f>'Data_Count_Table-csv'!AX5</f>
        <v>0</v>
      </c>
      <c r="AY5" s="9">
        <f>'Data_Count_Table-csv'!AY5</f>
        <v>0</v>
      </c>
      <c r="AZ5" s="9">
        <f>'Data_Count_Table-csv'!AZ5</f>
        <v>0</v>
      </c>
      <c r="BA5" s="9">
        <f>'Data_Count_Table-csv'!BA5</f>
        <v>0</v>
      </c>
      <c r="BB5" s="9">
        <f>'Data_Count_Table-csv'!BB5</f>
        <v>0</v>
      </c>
      <c r="BC5" s="9">
        <f>'Data_Count_Table-csv'!BC5</f>
        <v>0</v>
      </c>
      <c r="BD5" s="9">
        <f>'Data_Count_Table-csv'!BD5</f>
        <v>0</v>
      </c>
      <c r="BE5" s="9">
        <f>'Data_Count_Table-csv'!BE5</f>
        <v>0</v>
      </c>
      <c r="BF5" s="9">
        <f>'Data_Count_Table-csv'!BF5</f>
        <v>0</v>
      </c>
      <c r="BG5" s="9">
        <f>'Data_Count_Table-csv'!BG5</f>
        <v>0</v>
      </c>
      <c r="BH5" s="9">
        <f>'Data_Count_Table-csv'!BH5</f>
        <v>0</v>
      </c>
      <c r="BI5" s="9">
        <f>'Data_Count_Table-csv'!BI5</f>
        <v>0</v>
      </c>
      <c r="BJ5" s="9">
        <f>'Data_Count_Table-csv'!BJ5</f>
        <v>0</v>
      </c>
      <c r="BK5" s="9">
        <f>'Data_Count_Table-csv'!BK5</f>
        <v>0</v>
      </c>
      <c r="BL5" s="9">
        <f>'Data_Count_Table-csv'!BL5</f>
        <v>0</v>
      </c>
      <c r="BM5" s="9">
        <f>'Data_Count_Table-csv'!BM5</f>
        <v>0</v>
      </c>
      <c r="BN5" s="9">
        <f>'Data_Count_Table-csv'!BN5</f>
        <v>0</v>
      </c>
      <c r="BO5" s="9">
        <f>'Data_Count_Table-csv'!BO5</f>
        <v>0</v>
      </c>
      <c r="BP5" s="9">
        <f>'Data_Count_Table-csv'!BP5</f>
        <v>0</v>
      </c>
      <c r="BQ5" s="9">
        <f>'Data_Count_Table-csv'!BQ5</f>
        <v>0</v>
      </c>
      <c r="BR5" s="9">
        <f>'Data_Count_Table-csv'!BR5</f>
        <v>0</v>
      </c>
      <c r="BS5" s="9">
        <f>'Data_Count_Table-csv'!BS5</f>
        <v>0</v>
      </c>
      <c r="BT5" s="9">
        <f>'Data_Count_Table-csv'!BT5</f>
        <v>0</v>
      </c>
      <c r="BU5" s="9">
        <f>'Data_Count_Table-csv'!BU5</f>
        <v>0</v>
      </c>
      <c r="BV5" s="9">
        <f>'Data_Count_Table-csv'!BV5</f>
        <v>0</v>
      </c>
      <c r="BW5" s="9">
        <f>'Data_Count_Table-csv'!BW5</f>
        <v>0</v>
      </c>
      <c r="BX5" s="9">
        <f>'Data_Count_Table-csv'!BX5</f>
        <v>0</v>
      </c>
      <c r="BY5" s="9">
        <f>'Data_Count_Table-csv'!BY5</f>
        <v>0</v>
      </c>
      <c r="BZ5" s="9">
        <f>'Data_Count_Table-csv'!BZ5</f>
        <v>0</v>
      </c>
      <c r="CA5" s="9">
        <f>'Data_Count_Table-csv'!CA5</f>
        <v>0</v>
      </c>
      <c r="CB5" s="9">
        <f>'Data_Count_Table-csv'!CB5</f>
        <v>0</v>
      </c>
      <c r="CC5" s="9">
        <f>'Data_Count_Table-csv'!CC5</f>
        <v>0</v>
      </c>
      <c r="CD5" s="9">
        <f>'Data_Count_Table-csv'!CD5</f>
        <v>0</v>
      </c>
      <c r="CE5" s="9">
        <f>'Data_Count_Table-csv'!CE5</f>
        <v>0</v>
      </c>
      <c r="CF5" s="9">
        <f>'Data_Count_Table-csv'!CF5</f>
        <v>0</v>
      </c>
      <c r="CG5" s="9">
        <f>'Data_Count_Table-csv'!CG5</f>
        <v>0</v>
      </c>
      <c r="CH5" s="9">
        <f>'Data_Count_Table-csv'!CH5</f>
        <v>0</v>
      </c>
      <c r="CI5" s="9">
        <f>'Data_Count_Table-csv'!CI5</f>
        <v>0</v>
      </c>
      <c r="CJ5" s="9">
        <f>'Data_Count_Table-csv'!CJ5</f>
        <v>0</v>
      </c>
      <c r="CK5" s="9">
        <f>'Data_Count_Table-csv'!CK5</f>
        <v>0</v>
      </c>
      <c r="CL5" s="9">
        <f>'Data_Count_Table-csv'!CL5</f>
        <v>0</v>
      </c>
      <c r="CM5" s="9">
        <f>'Data_Count_Table-csv'!CM5</f>
        <v>0</v>
      </c>
      <c r="CN5" s="9">
        <f>'Data_Count_Table-csv'!CN5</f>
        <v>0</v>
      </c>
      <c r="CO5" s="9">
        <f>'Data_Count_Table-csv'!CO5</f>
        <v>0</v>
      </c>
      <c r="CP5" s="9">
        <f>'Data_Count_Table-csv'!CP5</f>
        <v>0</v>
      </c>
      <c r="CQ5" s="9">
        <f>'Data_Count_Table-csv'!CQ5</f>
        <v>0</v>
      </c>
      <c r="CR5" s="9">
        <f>'Data_Count_Table-csv'!CR5</f>
        <v>0</v>
      </c>
      <c r="CS5" s="9">
        <f>'Data_Count_Table-csv'!CS5</f>
        <v>0</v>
      </c>
      <c r="CT5" s="9">
        <f>'Data_Count_Table-csv'!CT5</f>
        <v>0</v>
      </c>
      <c r="CU5" s="16">
        <f>'Data_Count_Table-csv'!CU5</f>
        <v>0</v>
      </c>
      <c r="CV5" s="12">
        <f>'Data_Count_Table-csv'!CV5</f>
        <v>0</v>
      </c>
      <c r="CW5" s="12">
        <f>'Data_Count_Table-csv'!CW5</f>
        <v>0</v>
      </c>
    </row>
    <row r="6" spans="1:103" s="9" customFormat="1" x14ac:dyDescent="0.25">
      <c r="A6" s="9">
        <v>5</v>
      </c>
      <c r="B6" s="5" t="str">
        <f>'Data_Count_Table-csv'!B6</f>
        <v>I-E</v>
      </c>
      <c r="C6" s="9">
        <f>'Data_Count_Table-csv'!C6</f>
        <v>228785</v>
      </c>
      <c r="D6" s="9">
        <f>'Data_Count_Table-csv'!D6</f>
        <v>1293</v>
      </c>
      <c r="E6" s="9">
        <f>'Data_Count_Table-csv'!E6</f>
        <v>227492</v>
      </c>
      <c r="F6" s="9">
        <f>'Data_Count_Table-csv'!F6</f>
        <v>227492</v>
      </c>
      <c r="G6" s="9">
        <f>'Data_Count_Table-csv'!G6</f>
        <v>16240</v>
      </c>
      <c r="H6" s="9">
        <f>'Data_Count_Table-csv'!H6</f>
        <v>10133</v>
      </c>
      <c r="I6" s="9">
        <f>'Data_Count_Table-csv'!I6</f>
        <v>3949</v>
      </c>
      <c r="J6" s="9">
        <f>'Data_Count_Table-csv'!J6</f>
        <v>197170</v>
      </c>
      <c r="K6" s="9">
        <f>'Data_Count_Table-csv'!K6</f>
        <v>197170</v>
      </c>
      <c r="L6" s="9">
        <f>'Data_Count_Table-csv'!L6</f>
        <v>168899</v>
      </c>
      <c r="M6" s="9">
        <f>'Data_Count_Table-csv'!M6</f>
        <v>28271</v>
      </c>
      <c r="N6" s="9">
        <f>'Data_Count_Table-csv'!N6</f>
        <v>28271</v>
      </c>
      <c r="O6" s="9">
        <f>'Data_Count_Table-csv'!O6</f>
        <v>3510</v>
      </c>
      <c r="P6" s="9">
        <f>'Data_Count_Table-csv'!P6</f>
        <v>24761</v>
      </c>
      <c r="Q6" s="9">
        <f>'Data_Count_Table-csv'!Q6</f>
        <v>395</v>
      </c>
      <c r="R6" s="9">
        <f>'Data_Count_Table-csv'!R6</f>
        <v>24366</v>
      </c>
      <c r="S6" s="9">
        <f>'Data_Count_Table-csv'!S6</f>
        <v>548</v>
      </c>
      <c r="T6" s="9">
        <f>'Data_Count_Table-csv'!T6</f>
        <v>23818</v>
      </c>
      <c r="U6" s="9">
        <f>'Data_Count_Table-csv'!U6</f>
        <v>0</v>
      </c>
      <c r="V6" s="9">
        <f>'Data_Count_Table-csv'!V6</f>
        <v>0</v>
      </c>
      <c r="W6" s="9">
        <f>'Data_Count_Table-csv'!W6</f>
        <v>0</v>
      </c>
      <c r="X6" s="9">
        <f>'Data_Count_Table-csv'!X6</f>
        <v>3940</v>
      </c>
      <c r="Y6" s="9">
        <f>'Data_Count_Table-csv'!Y6</f>
        <v>3426</v>
      </c>
      <c r="Z6" s="9">
        <f>'Data_Count_Table-csv'!Z6</f>
        <v>3426</v>
      </c>
      <c r="AA6" s="9">
        <f>'Data_Count_Table-csv'!AA6</f>
        <v>2778</v>
      </c>
      <c r="AB6" s="9">
        <f>'Data_Count_Table-csv'!AB6</f>
        <v>13674</v>
      </c>
      <c r="AC6" s="9">
        <f>'Data_Count_Table-csv'!AC6</f>
        <v>13674</v>
      </c>
      <c r="AD6" s="9">
        <f>'Data_Count_Table-csv'!AD6</f>
        <v>45</v>
      </c>
      <c r="AE6" s="9">
        <f>'Data_Count_Table-csv'!AE6</f>
        <v>13629</v>
      </c>
      <c r="AF6" s="9">
        <f>'Data_Count_Table-csv'!AF6</f>
        <v>13629</v>
      </c>
      <c r="AG6" s="9">
        <f>'Data_Count_Table-csv'!AG6</f>
        <v>13629</v>
      </c>
      <c r="AH6" s="9">
        <f>'Data_Count_Table-csv'!AH6</f>
        <v>3960</v>
      </c>
      <c r="AI6" s="9">
        <f>'Data_Count_Table-csv'!AI6</f>
        <v>9669</v>
      </c>
      <c r="AJ6" s="9">
        <f>'Data_Count_Table-csv'!AJ6</f>
        <v>9669</v>
      </c>
      <c r="AK6" s="9">
        <f>'Data_Count_Table-csv'!AK6</f>
        <v>9669</v>
      </c>
      <c r="AL6" s="9">
        <f>'Data_Count_Table-csv'!AL6</f>
        <v>439</v>
      </c>
      <c r="AM6" s="9">
        <f>'Data_Count_Table-csv'!AM6</f>
        <v>9230</v>
      </c>
      <c r="AN6" s="9">
        <f>'Data_Count_Table-csv'!AN6</f>
        <v>244</v>
      </c>
      <c r="AO6" s="9">
        <f>'Data_Count_Table-csv'!AO6</f>
        <v>8986</v>
      </c>
      <c r="AP6" s="9">
        <f>'Data_Count_Table-csv'!AP6</f>
        <v>1019</v>
      </c>
      <c r="AQ6" s="9">
        <f>'Data_Count_Table-csv'!AQ6</f>
        <v>7967</v>
      </c>
      <c r="AR6" s="9">
        <f>'Data_Count_Table-csv'!AR6</f>
        <v>7967</v>
      </c>
      <c r="AS6" s="9">
        <f>'Data_Count_Table-csv'!AS6</f>
        <v>7967</v>
      </c>
      <c r="AT6" s="9">
        <f>'Data_Count_Table-csv'!AT6</f>
        <v>6774</v>
      </c>
      <c r="AU6" s="9">
        <f>'Data_Count_Table-csv'!AU6</f>
        <v>1193</v>
      </c>
      <c r="AV6" s="9">
        <f>'Data_Count_Table-csv'!AV6</f>
        <v>1081</v>
      </c>
      <c r="AW6" s="9">
        <f>'Data_Count_Table-csv'!AW6</f>
        <v>112</v>
      </c>
      <c r="AX6" s="9">
        <f>'Data_Count_Table-csv'!AX6</f>
        <v>6886</v>
      </c>
      <c r="AY6" s="9">
        <f>'Data_Count_Table-csv'!AY6</f>
        <v>6517</v>
      </c>
      <c r="AZ6" s="9">
        <f>'Data_Count_Table-csv'!AZ6</f>
        <v>369</v>
      </c>
      <c r="BA6" s="9">
        <f>'Data_Count_Table-csv'!BA6</f>
        <v>240</v>
      </c>
      <c r="BB6" s="9">
        <f>'Data_Count_Table-csv'!BB6</f>
        <v>88</v>
      </c>
      <c r="BC6" s="9">
        <f>'Data_Count_Table-csv'!BC6</f>
        <v>152</v>
      </c>
      <c r="BD6" s="9">
        <f>'Data_Count_Table-csv'!BD6</f>
        <v>129</v>
      </c>
      <c r="BE6" s="9">
        <f>'Data_Count_Table-csv'!BE6</f>
        <v>39</v>
      </c>
      <c r="BF6" s="9">
        <f>'Data_Count_Table-csv'!BF6</f>
        <v>26</v>
      </c>
      <c r="BG6" s="9">
        <f>'Data_Count_Table-csv'!BG6</f>
        <v>64</v>
      </c>
      <c r="BH6" s="9">
        <f>'Data_Count_Table-csv'!BH6</f>
        <v>52</v>
      </c>
      <c r="BI6" s="9">
        <f>'Data_Count_Table-csv'!BI6</f>
        <v>12</v>
      </c>
      <c r="BJ6" s="9">
        <f>'Data_Count_Table-csv'!BJ6</f>
        <v>6681</v>
      </c>
      <c r="BK6" s="9">
        <f>'Data_Count_Table-csv'!BK6</f>
        <v>6681</v>
      </c>
      <c r="BL6" s="9">
        <f>'Data_Count_Table-csv'!BL6</f>
        <v>986</v>
      </c>
      <c r="BM6" s="9">
        <f>'Data_Count_Table-csv'!BM6</f>
        <v>5695</v>
      </c>
      <c r="BN6" s="9">
        <f>'Data_Count_Table-csv'!BN6</f>
        <v>1271</v>
      </c>
      <c r="BO6" s="9">
        <f>'Data_Count_Table-csv'!BO6</f>
        <v>4424</v>
      </c>
      <c r="BP6" s="9">
        <f>'Data_Count_Table-csv'!BP6</f>
        <v>846</v>
      </c>
      <c r="BQ6" s="9">
        <f>'Data_Count_Table-csv'!BQ6</f>
        <v>425</v>
      </c>
      <c r="BR6" s="9">
        <f>'Data_Count_Table-csv'!BR6</f>
        <v>4849</v>
      </c>
      <c r="BS6" s="9">
        <f>'Data_Count_Table-csv'!BS6</f>
        <v>57</v>
      </c>
      <c r="BT6" s="9">
        <f>'Data_Count_Table-csv'!BT6</f>
        <v>1043</v>
      </c>
      <c r="BU6" s="9">
        <f>'Data_Count_Table-csv'!BU6</f>
        <v>4792</v>
      </c>
      <c r="BV6" s="9">
        <f>'Data_Count_Table-csv'!BV6</f>
        <v>464</v>
      </c>
      <c r="BW6" s="9">
        <f>'Data_Count_Table-csv'!BW6</f>
        <v>4328</v>
      </c>
      <c r="BX6" s="9">
        <f>'Data_Count_Table-csv'!BX6</f>
        <v>3603</v>
      </c>
      <c r="BY6" s="9">
        <f>'Data_Count_Table-csv'!BY6</f>
        <v>725</v>
      </c>
      <c r="BZ6" s="9">
        <f>'Data_Count_Table-csv'!BZ6</f>
        <v>1189</v>
      </c>
      <c r="CA6" s="9">
        <f>'Data_Count_Table-csv'!CA6</f>
        <v>896</v>
      </c>
      <c r="CB6" s="9">
        <f>'Data_Count_Table-csv'!CB6</f>
        <v>293</v>
      </c>
      <c r="CC6" s="9">
        <f>'Data_Count_Table-csv'!CC6</f>
        <v>152</v>
      </c>
      <c r="CD6" s="9">
        <f>'Data_Count_Table-csv'!CD6</f>
        <v>141</v>
      </c>
      <c r="CE6" s="9">
        <f>'Data_Count_Table-csv'!CE6</f>
        <v>1037</v>
      </c>
      <c r="CF6" s="9">
        <f>'Data_Count_Table-csv'!CF6</f>
        <v>467</v>
      </c>
      <c r="CG6" s="9">
        <f>'Data_Count_Table-csv'!CG6</f>
        <v>1510</v>
      </c>
      <c r="CH6" s="9">
        <f>'Data_Count_Table-csv'!CH6</f>
        <v>570</v>
      </c>
      <c r="CI6" s="9">
        <f>'Data_Count_Table-csv'!CI6</f>
        <v>106</v>
      </c>
      <c r="CJ6" s="9">
        <f>'Data_Count_Table-csv'!CJ6</f>
        <v>106</v>
      </c>
      <c r="CK6" s="9">
        <f>'Data_Count_Table-csv'!CK6</f>
        <v>1616</v>
      </c>
      <c r="CL6" s="9">
        <f>'Data_Count_Table-csv'!CL6</f>
        <v>358</v>
      </c>
      <c r="CM6" s="9">
        <f>'Data_Count_Table-csv'!CM6</f>
        <v>1616</v>
      </c>
      <c r="CN6" s="9">
        <f>'Data_Count_Table-csv'!CN6</f>
        <v>619</v>
      </c>
      <c r="CO6" s="9">
        <f>'Data_Count_Table-csv'!CO6</f>
        <v>997</v>
      </c>
      <c r="CP6" s="9">
        <f>'Data_Count_Table-csv'!CP6</f>
        <v>6</v>
      </c>
      <c r="CQ6" s="9">
        <f>'Data_Count_Table-csv'!CQ6</f>
        <v>6</v>
      </c>
      <c r="CR6" s="9">
        <f>'Data_Count_Table-csv'!CR6</f>
        <v>625</v>
      </c>
      <c r="CS6" s="9">
        <f>'Data_Count_Table-csv'!CS6</f>
        <v>985</v>
      </c>
      <c r="CT6" s="9">
        <f>'Data_Count_Table-csv'!CT6</f>
        <v>625</v>
      </c>
      <c r="CU6" s="16">
        <f>'Data_Count_Table-csv'!CU6</f>
        <v>625</v>
      </c>
      <c r="CV6" s="12">
        <f>'Data_Count_Table-csv'!CV6</f>
        <v>338</v>
      </c>
      <c r="CW6" s="12">
        <f>'Data_Count_Table-csv'!CW6</f>
        <v>287</v>
      </c>
    </row>
    <row r="7" spans="1:103" s="9" customFormat="1" x14ac:dyDescent="0.25">
      <c r="A7" s="9">
        <v>6</v>
      </c>
      <c r="B7" s="5" t="str">
        <f>'Data_Count_Table-csv'!B7</f>
        <v>I-F</v>
      </c>
      <c r="C7" s="9">
        <f>'Data_Count_Table-csv'!C7</f>
        <v>112642</v>
      </c>
      <c r="D7" s="9">
        <f>'Data_Count_Table-csv'!D7</f>
        <v>334</v>
      </c>
      <c r="E7" s="9">
        <f>'Data_Count_Table-csv'!E7</f>
        <v>112308</v>
      </c>
      <c r="F7" s="9">
        <f>'Data_Count_Table-csv'!F7</f>
        <v>112308</v>
      </c>
      <c r="G7" s="9">
        <f>'Data_Count_Table-csv'!G7</f>
        <v>3518</v>
      </c>
      <c r="H7" s="9">
        <f>'Data_Count_Table-csv'!H7</f>
        <v>1911</v>
      </c>
      <c r="I7" s="9">
        <f>'Data_Count_Table-csv'!I7</f>
        <v>1512</v>
      </c>
      <c r="J7" s="9">
        <f>'Data_Count_Table-csv'!J7</f>
        <v>105367</v>
      </c>
      <c r="K7" s="9">
        <f>'Data_Count_Table-csv'!K7</f>
        <v>105367</v>
      </c>
      <c r="L7" s="9">
        <f>'Data_Count_Table-csv'!L7</f>
        <v>78030</v>
      </c>
      <c r="M7" s="9">
        <f>'Data_Count_Table-csv'!M7</f>
        <v>27337</v>
      </c>
      <c r="N7" s="9">
        <f>'Data_Count_Table-csv'!N7</f>
        <v>27337</v>
      </c>
      <c r="O7" s="9">
        <f>'Data_Count_Table-csv'!O7</f>
        <v>4515</v>
      </c>
      <c r="P7" s="9">
        <f>'Data_Count_Table-csv'!P7</f>
        <v>22822</v>
      </c>
      <c r="Q7" s="9">
        <f>'Data_Count_Table-csv'!Q7</f>
        <v>401</v>
      </c>
      <c r="R7" s="9">
        <f>'Data_Count_Table-csv'!R7</f>
        <v>22421</v>
      </c>
      <c r="S7" s="9">
        <f>'Data_Count_Table-csv'!S7</f>
        <v>980</v>
      </c>
      <c r="T7" s="9">
        <f>'Data_Count_Table-csv'!T7</f>
        <v>21441</v>
      </c>
      <c r="U7" s="9">
        <f>'Data_Count_Table-csv'!U7</f>
        <v>0</v>
      </c>
      <c r="V7" s="9">
        <f>'Data_Count_Table-csv'!V7</f>
        <v>0</v>
      </c>
      <c r="W7" s="9">
        <f>'Data_Count_Table-csv'!W7</f>
        <v>0</v>
      </c>
      <c r="X7" s="9">
        <f>'Data_Count_Table-csv'!X7</f>
        <v>2173</v>
      </c>
      <c r="Y7" s="9">
        <f>'Data_Count_Table-csv'!Y7</f>
        <v>1629</v>
      </c>
      <c r="Z7" s="9">
        <f>'Data_Count_Table-csv'!Z7</f>
        <v>1629</v>
      </c>
      <c r="AA7" s="9">
        <f>'Data_Count_Table-csv'!AA7</f>
        <v>2642</v>
      </c>
      <c r="AB7" s="9">
        <f>'Data_Count_Table-csv'!AB7</f>
        <v>14997</v>
      </c>
      <c r="AC7" s="9">
        <f>'Data_Count_Table-csv'!AC7</f>
        <v>14997</v>
      </c>
      <c r="AD7" s="9">
        <f>'Data_Count_Table-csv'!AD7</f>
        <v>1663</v>
      </c>
      <c r="AE7" s="9">
        <f>'Data_Count_Table-csv'!AE7</f>
        <v>13334</v>
      </c>
      <c r="AF7" s="9">
        <f>'Data_Count_Table-csv'!AF7</f>
        <v>13334</v>
      </c>
      <c r="AG7" s="9">
        <f>'Data_Count_Table-csv'!AG7</f>
        <v>13334</v>
      </c>
      <c r="AH7" s="9">
        <f>'Data_Count_Table-csv'!AH7</f>
        <v>6436</v>
      </c>
      <c r="AI7" s="9">
        <f>'Data_Count_Table-csv'!AI7</f>
        <v>6898</v>
      </c>
      <c r="AJ7" s="9">
        <f>'Data_Count_Table-csv'!AJ7</f>
        <v>6898</v>
      </c>
      <c r="AK7" s="9">
        <f>'Data_Count_Table-csv'!AK7</f>
        <v>6898</v>
      </c>
      <c r="AL7" s="9">
        <f>'Data_Count_Table-csv'!AL7</f>
        <v>451</v>
      </c>
      <c r="AM7" s="9">
        <f>'Data_Count_Table-csv'!AM7</f>
        <v>6447</v>
      </c>
      <c r="AN7" s="9">
        <f>'Data_Count_Table-csv'!AN7</f>
        <v>61</v>
      </c>
      <c r="AO7" s="9">
        <f>'Data_Count_Table-csv'!AO7</f>
        <v>6386</v>
      </c>
      <c r="AP7" s="9">
        <f>'Data_Count_Table-csv'!AP7</f>
        <v>120</v>
      </c>
      <c r="AQ7" s="9">
        <f>'Data_Count_Table-csv'!AQ7</f>
        <v>6266</v>
      </c>
      <c r="AR7" s="9">
        <f>'Data_Count_Table-csv'!AR7</f>
        <v>6266</v>
      </c>
      <c r="AS7" s="9">
        <f>'Data_Count_Table-csv'!AS7</f>
        <v>6266</v>
      </c>
      <c r="AT7" s="9">
        <f>'Data_Count_Table-csv'!AT7</f>
        <v>4059</v>
      </c>
      <c r="AU7" s="9">
        <f>'Data_Count_Table-csv'!AU7</f>
        <v>2207</v>
      </c>
      <c r="AV7" s="9">
        <f>'Data_Count_Table-csv'!AV7</f>
        <v>2076</v>
      </c>
      <c r="AW7" s="9">
        <f>'Data_Count_Table-csv'!AW7</f>
        <v>131</v>
      </c>
      <c r="AX7" s="9">
        <f>'Data_Count_Table-csv'!AX7</f>
        <v>4190</v>
      </c>
      <c r="AY7" s="9">
        <f>'Data_Count_Table-csv'!AY7</f>
        <v>3761</v>
      </c>
      <c r="AZ7" s="9">
        <f>'Data_Count_Table-csv'!AZ7</f>
        <v>429</v>
      </c>
      <c r="BA7" s="9">
        <f>'Data_Count_Table-csv'!BA7</f>
        <v>151</v>
      </c>
      <c r="BB7" s="9">
        <f>'Data_Count_Table-csv'!BB7</f>
        <v>27</v>
      </c>
      <c r="BC7" s="9">
        <f>'Data_Count_Table-csv'!BC7</f>
        <v>124</v>
      </c>
      <c r="BD7" s="9">
        <f>'Data_Count_Table-csv'!BD7</f>
        <v>278</v>
      </c>
      <c r="BE7" s="9">
        <f>'Data_Count_Table-csv'!BE7</f>
        <v>86</v>
      </c>
      <c r="BF7" s="9">
        <f>'Data_Count_Table-csv'!BF7</f>
        <v>96</v>
      </c>
      <c r="BG7" s="9">
        <f>'Data_Count_Table-csv'!BG7</f>
        <v>96</v>
      </c>
      <c r="BH7" s="9">
        <f>'Data_Count_Table-csv'!BH7</f>
        <v>72</v>
      </c>
      <c r="BI7" s="9">
        <f>'Data_Count_Table-csv'!BI7</f>
        <v>24</v>
      </c>
      <c r="BJ7" s="9">
        <f>'Data_Count_Table-csv'!BJ7</f>
        <v>3909</v>
      </c>
      <c r="BK7" s="9">
        <f>'Data_Count_Table-csv'!BK7</f>
        <v>3909</v>
      </c>
      <c r="BL7" s="9">
        <f>'Data_Count_Table-csv'!BL7</f>
        <v>1258</v>
      </c>
      <c r="BM7" s="9">
        <f>'Data_Count_Table-csv'!BM7</f>
        <v>2651</v>
      </c>
      <c r="BN7" s="9">
        <f>'Data_Count_Table-csv'!BN7</f>
        <v>426</v>
      </c>
      <c r="BO7" s="9">
        <f>'Data_Count_Table-csv'!BO7</f>
        <v>2225</v>
      </c>
      <c r="BP7" s="9">
        <f>'Data_Count_Table-csv'!BP7</f>
        <v>256</v>
      </c>
      <c r="BQ7" s="9">
        <f>'Data_Count_Table-csv'!BQ7</f>
        <v>170</v>
      </c>
      <c r="BR7" s="9">
        <f>'Data_Count_Table-csv'!BR7</f>
        <v>2395</v>
      </c>
      <c r="BS7" s="9">
        <f>'Data_Count_Table-csv'!BS7</f>
        <v>24</v>
      </c>
      <c r="BT7" s="9">
        <f>'Data_Count_Table-csv'!BT7</f>
        <v>1282</v>
      </c>
      <c r="BU7" s="9">
        <f>'Data_Count_Table-csv'!BU7</f>
        <v>2371</v>
      </c>
      <c r="BV7" s="9">
        <f>'Data_Count_Table-csv'!BV7</f>
        <v>231</v>
      </c>
      <c r="BW7" s="9">
        <f>'Data_Count_Table-csv'!BW7</f>
        <v>2140</v>
      </c>
      <c r="BX7" s="9">
        <f>'Data_Count_Table-csv'!BX7</f>
        <v>1611</v>
      </c>
      <c r="BY7" s="9">
        <f>'Data_Count_Table-csv'!BY7</f>
        <v>529</v>
      </c>
      <c r="BZ7" s="9">
        <f>'Data_Count_Table-csv'!BZ7</f>
        <v>760</v>
      </c>
      <c r="CA7" s="9">
        <f>'Data_Count_Table-csv'!CA7</f>
        <v>668</v>
      </c>
      <c r="CB7" s="9">
        <f>'Data_Count_Table-csv'!CB7</f>
        <v>92</v>
      </c>
      <c r="CC7" s="9">
        <f>'Data_Count_Table-csv'!CC7</f>
        <v>46</v>
      </c>
      <c r="CD7" s="9">
        <f>'Data_Count_Table-csv'!CD7</f>
        <v>46</v>
      </c>
      <c r="CE7" s="9">
        <f>'Data_Count_Table-csv'!CE7</f>
        <v>714</v>
      </c>
      <c r="CF7" s="9">
        <f>'Data_Count_Table-csv'!CF7</f>
        <v>444</v>
      </c>
      <c r="CG7" s="9">
        <f>'Data_Count_Table-csv'!CG7</f>
        <v>1726</v>
      </c>
      <c r="CH7" s="9">
        <f>'Data_Count_Table-csv'!CH7</f>
        <v>270</v>
      </c>
      <c r="CI7" s="9">
        <f>'Data_Count_Table-csv'!CI7</f>
        <v>44</v>
      </c>
      <c r="CJ7" s="9">
        <f>'Data_Count_Table-csv'!CJ7</f>
        <v>44</v>
      </c>
      <c r="CK7" s="9">
        <f>'Data_Count_Table-csv'!CK7</f>
        <v>1770</v>
      </c>
      <c r="CL7" s="9">
        <f>'Data_Count_Table-csv'!CL7</f>
        <v>182</v>
      </c>
      <c r="CM7" s="9">
        <f>'Data_Count_Table-csv'!CM7</f>
        <v>1770</v>
      </c>
      <c r="CN7" s="9">
        <f>'Data_Count_Table-csv'!CN7</f>
        <v>744</v>
      </c>
      <c r="CO7" s="9">
        <f>'Data_Count_Table-csv'!CO7</f>
        <v>1026</v>
      </c>
      <c r="CP7" s="9">
        <f>'Data_Count_Table-csv'!CP7</f>
        <v>15</v>
      </c>
      <c r="CQ7" s="9">
        <f>'Data_Count_Table-csv'!CQ7</f>
        <v>15</v>
      </c>
      <c r="CR7" s="9">
        <f>'Data_Count_Table-csv'!CR7</f>
        <v>759</v>
      </c>
      <c r="CS7" s="9">
        <f>'Data_Count_Table-csv'!CS7</f>
        <v>996</v>
      </c>
      <c r="CT7" s="9">
        <f>'Data_Count_Table-csv'!CT7</f>
        <v>759</v>
      </c>
      <c r="CU7" s="16">
        <f>'Data_Count_Table-csv'!CU7</f>
        <v>759</v>
      </c>
      <c r="CV7" s="12">
        <f>'Data_Count_Table-csv'!CV7</f>
        <v>421</v>
      </c>
      <c r="CW7" s="12">
        <f>'Data_Count_Table-csv'!CW7</f>
        <v>338</v>
      </c>
    </row>
    <row r="8" spans="1:103" s="9" customFormat="1" x14ac:dyDescent="0.25">
      <c r="A8" s="9">
        <v>7</v>
      </c>
      <c r="B8" s="5" t="str">
        <f>'Data_Count_Table-csv'!B8</f>
        <v>II-A</v>
      </c>
      <c r="C8" s="9">
        <f>'Data_Count_Table-csv'!C8</f>
        <v>190069</v>
      </c>
      <c r="D8" s="9">
        <f>'Data_Count_Table-csv'!D8</f>
        <v>464</v>
      </c>
      <c r="E8" s="9">
        <f>'Data_Count_Table-csv'!E8</f>
        <v>189605</v>
      </c>
      <c r="F8" s="9">
        <f>'Data_Count_Table-csv'!F8</f>
        <v>189605</v>
      </c>
      <c r="G8" s="9">
        <f>'Data_Count_Table-csv'!G8</f>
        <v>72772</v>
      </c>
      <c r="H8" s="9">
        <f>'Data_Count_Table-csv'!H8</f>
        <v>4942</v>
      </c>
      <c r="I8" s="9">
        <f>'Data_Count_Table-csv'!I8</f>
        <v>445</v>
      </c>
      <c r="J8" s="9">
        <f>'Data_Count_Table-csv'!J8</f>
        <v>111446</v>
      </c>
      <c r="K8" s="9">
        <f>'Data_Count_Table-csv'!K8</f>
        <v>111446</v>
      </c>
      <c r="L8" s="9">
        <f>'Data_Count_Table-csv'!L8</f>
        <v>91694</v>
      </c>
      <c r="M8" s="9">
        <f>'Data_Count_Table-csv'!M8</f>
        <v>19752</v>
      </c>
      <c r="N8" s="9">
        <f>'Data_Count_Table-csv'!N8</f>
        <v>19752</v>
      </c>
      <c r="O8" s="9">
        <f>'Data_Count_Table-csv'!O8</f>
        <v>2041</v>
      </c>
      <c r="P8" s="9">
        <f>'Data_Count_Table-csv'!P8</f>
        <v>17711</v>
      </c>
      <c r="Q8" s="9">
        <f>'Data_Count_Table-csv'!Q8</f>
        <v>1035</v>
      </c>
      <c r="R8" s="9">
        <f>'Data_Count_Table-csv'!R8</f>
        <v>16676</v>
      </c>
      <c r="S8" s="9">
        <f>'Data_Count_Table-csv'!S8</f>
        <v>532</v>
      </c>
      <c r="T8" s="9">
        <f>'Data_Count_Table-csv'!T8</f>
        <v>16144</v>
      </c>
      <c r="U8" s="9">
        <f>'Data_Count_Table-csv'!U8</f>
        <v>0</v>
      </c>
      <c r="V8" s="9">
        <f>'Data_Count_Table-csv'!V8</f>
        <v>0</v>
      </c>
      <c r="W8" s="9">
        <f>'Data_Count_Table-csv'!W8</f>
        <v>0</v>
      </c>
      <c r="X8" s="9">
        <f>'Data_Count_Table-csv'!X8</f>
        <v>1767</v>
      </c>
      <c r="Y8" s="9">
        <f>'Data_Count_Table-csv'!Y8</f>
        <v>1302</v>
      </c>
      <c r="Z8" s="9">
        <f>'Data_Count_Table-csv'!Z8</f>
        <v>1302</v>
      </c>
      <c r="AA8" s="9">
        <f>'Data_Count_Table-csv'!AA8</f>
        <v>2534</v>
      </c>
      <c r="AB8" s="9">
        <f>'Data_Count_Table-csv'!AB8</f>
        <v>10541</v>
      </c>
      <c r="AC8" s="9">
        <f>'Data_Count_Table-csv'!AC8</f>
        <v>10541</v>
      </c>
      <c r="AD8" s="9">
        <f>'Data_Count_Table-csv'!AD8</f>
        <v>0</v>
      </c>
      <c r="AE8" s="9">
        <f>'Data_Count_Table-csv'!AE8</f>
        <v>10541</v>
      </c>
      <c r="AF8" s="9">
        <f>'Data_Count_Table-csv'!AF8</f>
        <v>10541</v>
      </c>
      <c r="AG8" s="9">
        <f>'Data_Count_Table-csv'!AG8</f>
        <v>10541</v>
      </c>
      <c r="AH8" s="9">
        <f>'Data_Count_Table-csv'!AH8</f>
        <v>3007</v>
      </c>
      <c r="AI8" s="9">
        <f>'Data_Count_Table-csv'!AI8</f>
        <v>7534</v>
      </c>
      <c r="AJ8" s="9">
        <f>'Data_Count_Table-csv'!AJ8</f>
        <v>7534</v>
      </c>
      <c r="AK8" s="9">
        <f>'Data_Count_Table-csv'!AK8</f>
        <v>7534</v>
      </c>
      <c r="AL8" s="9">
        <f>'Data_Count_Table-csv'!AL8</f>
        <v>224</v>
      </c>
      <c r="AM8" s="9">
        <f>'Data_Count_Table-csv'!AM8</f>
        <v>7310</v>
      </c>
      <c r="AN8" s="9">
        <f>'Data_Count_Table-csv'!AN8</f>
        <v>32</v>
      </c>
      <c r="AO8" s="9">
        <f>'Data_Count_Table-csv'!AO8</f>
        <v>7278</v>
      </c>
      <c r="AP8" s="9">
        <f>'Data_Count_Table-csv'!AP8</f>
        <v>952</v>
      </c>
      <c r="AQ8" s="9">
        <f>'Data_Count_Table-csv'!AQ8</f>
        <v>6326</v>
      </c>
      <c r="AR8" s="9">
        <f>'Data_Count_Table-csv'!AR8</f>
        <v>6326</v>
      </c>
      <c r="AS8" s="9">
        <f>'Data_Count_Table-csv'!AS8</f>
        <v>6326</v>
      </c>
      <c r="AT8" s="9">
        <f>'Data_Count_Table-csv'!AT8</f>
        <v>4131</v>
      </c>
      <c r="AU8" s="9">
        <f>'Data_Count_Table-csv'!AU8</f>
        <v>2195</v>
      </c>
      <c r="AV8" s="9">
        <f>'Data_Count_Table-csv'!AV8</f>
        <v>1998</v>
      </c>
      <c r="AW8" s="9">
        <f>'Data_Count_Table-csv'!AW8</f>
        <v>197</v>
      </c>
      <c r="AX8" s="9">
        <f>'Data_Count_Table-csv'!AX8</f>
        <v>4328</v>
      </c>
      <c r="AY8" s="9">
        <f>'Data_Count_Table-csv'!AY8</f>
        <v>3780</v>
      </c>
      <c r="AZ8" s="9">
        <f>'Data_Count_Table-csv'!AZ8</f>
        <v>548</v>
      </c>
      <c r="BA8" s="9">
        <f>'Data_Count_Table-csv'!BA8</f>
        <v>228</v>
      </c>
      <c r="BB8" s="9">
        <f>'Data_Count_Table-csv'!BB8</f>
        <v>26</v>
      </c>
      <c r="BC8" s="9">
        <f>'Data_Count_Table-csv'!BC8</f>
        <v>202</v>
      </c>
      <c r="BD8" s="9">
        <f>'Data_Count_Table-csv'!BD8</f>
        <v>320</v>
      </c>
      <c r="BE8" s="9">
        <f>'Data_Count_Table-csv'!BE8</f>
        <v>98</v>
      </c>
      <c r="BF8" s="9">
        <f>'Data_Count_Table-csv'!BF8</f>
        <v>124</v>
      </c>
      <c r="BG8" s="9">
        <f>'Data_Count_Table-csv'!BG8</f>
        <v>98</v>
      </c>
      <c r="BH8" s="9">
        <f>'Data_Count_Table-csv'!BH8</f>
        <v>58</v>
      </c>
      <c r="BI8" s="9">
        <f>'Data_Count_Table-csv'!BI8</f>
        <v>40</v>
      </c>
      <c r="BJ8" s="9">
        <f>'Data_Count_Table-csv'!BJ8</f>
        <v>4022</v>
      </c>
      <c r="BK8" s="9">
        <f>'Data_Count_Table-csv'!BK8</f>
        <v>4022</v>
      </c>
      <c r="BL8" s="9">
        <f>'Data_Count_Table-csv'!BL8</f>
        <v>941</v>
      </c>
      <c r="BM8" s="9">
        <f>'Data_Count_Table-csv'!BM8</f>
        <v>3081</v>
      </c>
      <c r="BN8" s="9">
        <f>'Data_Count_Table-csv'!BN8</f>
        <v>181</v>
      </c>
      <c r="BO8" s="9">
        <f>'Data_Count_Table-csv'!BO8</f>
        <v>2900</v>
      </c>
      <c r="BP8" s="9">
        <f>'Data_Count_Table-csv'!BP8</f>
        <v>101</v>
      </c>
      <c r="BQ8" s="9">
        <f>'Data_Count_Table-csv'!BQ8</f>
        <v>80</v>
      </c>
      <c r="BR8" s="9">
        <f>'Data_Count_Table-csv'!BR8</f>
        <v>2980</v>
      </c>
      <c r="BS8" s="9">
        <f>'Data_Count_Table-csv'!BS8</f>
        <v>14</v>
      </c>
      <c r="BT8" s="9">
        <f>'Data_Count_Table-csv'!BT8</f>
        <v>955</v>
      </c>
      <c r="BU8" s="9">
        <f>'Data_Count_Table-csv'!BU8</f>
        <v>2966</v>
      </c>
      <c r="BV8" s="9">
        <f>'Data_Count_Table-csv'!BV8</f>
        <v>501</v>
      </c>
      <c r="BW8" s="9">
        <f>'Data_Count_Table-csv'!BW8</f>
        <v>2465</v>
      </c>
      <c r="BX8" s="9">
        <f>'Data_Count_Table-csv'!BX8</f>
        <v>1788</v>
      </c>
      <c r="BY8" s="9">
        <f>'Data_Count_Table-csv'!BY8</f>
        <v>677</v>
      </c>
      <c r="BZ8" s="9">
        <f>'Data_Count_Table-csv'!BZ8</f>
        <v>1178</v>
      </c>
      <c r="CA8" s="9">
        <f>'Data_Count_Table-csv'!CA8</f>
        <v>1001</v>
      </c>
      <c r="CB8" s="9">
        <f>'Data_Count_Table-csv'!CB8</f>
        <v>177</v>
      </c>
      <c r="CC8" s="9">
        <f>'Data_Count_Table-csv'!CC8</f>
        <v>90</v>
      </c>
      <c r="CD8" s="9">
        <f>'Data_Count_Table-csv'!CD8</f>
        <v>87</v>
      </c>
      <c r="CE8" s="9">
        <f>'Data_Count_Table-csv'!CE8</f>
        <v>1088</v>
      </c>
      <c r="CF8" s="9">
        <f>'Data_Count_Table-csv'!CF8</f>
        <v>444</v>
      </c>
      <c r="CG8" s="9">
        <f>'Data_Count_Table-csv'!CG8</f>
        <v>1399</v>
      </c>
      <c r="CH8" s="9">
        <f>'Data_Count_Table-csv'!CH8</f>
        <v>644</v>
      </c>
      <c r="CI8" s="9">
        <f>'Data_Count_Table-csv'!CI8</f>
        <v>88</v>
      </c>
      <c r="CJ8" s="9">
        <f>'Data_Count_Table-csv'!CJ8</f>
        <v>88</v>
      </c>
      <c r="CK8" s="9">
        <f>'Data_Count_Table-csv'!CK8</f>
        <v>1487</v>
      </c>
      <c r="CL8" s="9">
        <f>'Data_Count_Table-csv'!CL8</f>
        <v>468</v>
      </c>
      <c r="CM8" s="9">
        <f>'Data_Count_Table-csv'!CM8</f>
        <v>1487</v>
      </c>
      <c r="CN8" s="9">
        <f>'Data_Count_Table-csv'!CN8</f>
        <v>484</v>
      </c>
      <c r="CO8" s="9">
        <f>'Data_Count_Table-csv'!CO8</f>
        <v>1003</v>
      </c>
      <c r="CP8" s="9">
        <f>'Data_Count_Table-csv'!CP8</f>
        <v>10</v>
      </c>
      <c r="CQ8" s="9">
        <f>'Data_Count_Table-csv'!CQ8</f>
        <v>10</v>
      </c>
      <c r="CR8" s="9">
        <f>'Data_Count_Table-csv'!CR8</f>
        <v>494</v>
      </c>
      <c r="CS8" s="9">
        <f>'Data_Count_Table-csv'!CS8</f>
        <v>983</v>
      </c>
      <c r="CT8" s="9">
        <f>'Data_Count_Table-csv'!CT8</f>
        <v>494</v>
      </c>
      <c r="CU8" s="16">
        <f>'Data_Count_Table-csv'!CU8</f>
        <v>494</v>
      </c>
      <c r="CV8" s="12">
        <f>'Data_Count_Table-csv'!CV8</f>
        <v>276</v>
      </c>
      <c r="CW8" s="12">
        <f>'Data_Count_Table-csv'!CW8</f>
        <v>218</v>
      </c>
    </row>
    <row r="9" spans="1:103" s="9" customFormat="1" x14ac:dyDescent="0.25">
      <c r="A9" s="9">
        <v>8</v>
      </c>
      <c r="B9" s="5" t="str">
        <f>'Data_Count_Table-csv'!B9</f>
        <v>II-C</v>
      </c>
      <c r="C9" s="9">
        <f>'Data_Count_Table-csv'!C9</f>
        <v>153591</v>
      </c>
      <c r="D9" s="9">
        <f>'Data_Count_Table-csv'!D9</f>
        <v>449</v>
      </c>
      <c r="E9" s="9">
        <f>'Data_Count_Table-csv'!E9</f>
        <v>153142</v>
      </c>
      <c r="F9" s="9">
        <f>'Data_Count_Table-csv'!F9</f>
        <v>153142</v>
      </c>
      <c r="G9" s="9">
        <f>'Data_Count_Table-csv'!G9</f>
        <v>855</v>
      </c>
      <c r="H9" s="9">
        <f>'Data_Count_Table-csv'!H9</f>
        <v>6367</v>
      </c>
      <c r="I9" s="9">
        <f>'Data_Count_Table-csv'!I9</f>
        <v>6556</v>
      </c>
      <c r="J9" s="9">
        <f>'Data_Count_Table-csv'!J9</f>
        <v>139364</v>
      </c>
      <c r="K9" s="9">
        <f>'Data_Count_Table-csv'!K9</f>
        <v>139301</v>
      </c>
      <c r="L9" s="9">
        <f>'Data_Count_Table-csv'!L9</f>
        <v>114472</v>
      </c>
      <c r="M9" s="9">
        <f>'Data_Count_Table-csv'!M9</f>
        <v>24829</v>
      </c>
      <c r="N9" s="9">
        <f>'Data_Count_Table-csv'!N9</f>
        <v>24829</v>
      </c>
      <c r="O9" s="9">
        <f>'Data_Count_Table-csv'!O9</f>
        <v>2596</v>
      </c>
      <c r="P9" s="9">
        <f>'Data_Count_Table-csv'!P9</f>
        <v>22233</v>
      </c>
      <c r="Q9" s="9">
        <f>'Data_Count_Table-csv'!Q9</f>
        <v>2318</v>
      </c>
      <c r="R9" s="9">
        <f>'Data_Count_Table-csv'!R9</f>
        <v>19915</v>
      </c>
      <c r="S9" s="9">
        <f>'Data_Count_Table-csv'!S9</f>
        <v>410</v>
      </c>
      <c r="T9" s="9">
        <f>'Data_Count_Table-csv'!T9</f>
        <v>19505</v>
      </c>
      <c r="U9" s="9">
        <f>'Data_Count_Table-csv'!U9</f>
        <v>0</v>
      </c>
      <c r="V9" s="9">
        <f>'Data_Count_Table-csv'!V9</f>
        <v>0</v>
      </c>
      <c r="W9" s="9">
        <f>'Data_Count_Table-csv'!W9</f>
        <v>0</v>
      </c>
      <c r="X9" s="9">
        <f>'Data_Count_Table-csv'!X9</f>
        <v>3189</v>
      </c>
      <c r="Y9" s="9">
        <f>'Data_Count_Table-csv'!Y9</f>
        <v>2650</v>
      </c>
      <c r="Z9" s="9">
        <f>'Data_Count_Table-csv'!Z9</f>
        <v>2650</v>
      </c>
      <c r="AA9" s="9">
        <f>'Data_Count_Table-csv'!AA9</f>
        <v>3693</v>
      </c>
      <c r="AB9" s="9">
        <f>'Data_Count_Table-csv'!AB9</f>
        <v>9973</v>
      </c>
      <c r="AC9" s="9">
        <f>'Data_Count_Table-csv'!AC9</f>
        <v>9973</v>
      </c>
      <c r="AD9" s="9">
        <f>'Data_Count_Table-csv'!AD9</f>
        <v>9</v>
      </c>
      <c r="AE9" s="9">
        <f>'Data_Count_Table-csv'!AE9</f>
        <v>9964</v>
      </c>
      <c r="AF9" s="9">
        <f>'Data_Count_Table-csv'!AF9</f>
        <v>9964</v>
      </c>
      <c r="AG9" s="9">
        <f>'Data_Count_Table-csv'!AG9</f>
        <v>9964</v>
      </c>
      <c r="AH9" s="9">
        <f>'Data_Count_Table-csv'!AH9</f>
        <v>728</v>
      </c>
      <c r="AI9" s="9">
        <f>'Data_Count_Table-csv'!AI9</f>
        <v>9236</v>
      </c>
      <c r="AJ9" s="9">
        <f>'Data_Count_Table-csv'!AJ9</f>
        <v>9236</v>
      </c>
      <c r="AK9" s="9">
        <f>'Data_Count_Table-csv'!AK9</f>
        <v>9236</v>
      </c>
      <c r="AL9" s="9">
        <f>'Data_Count_Table-csv'!AL9</f>
        <v>91</v>
      </c>
      <c r="AM9" s="9">
        <f>'Data_Count_Table-csv'!AM9</f>
        <v>9145</v>
      </c>
      <c r="AN9" s="9">
        <f>'Data_Count_Table-csv'!AN9</f>
        <v>93</v>
      </c>
      <c r="AO9" s="9">
        <f>'Data_Count_Table-csv'!AO9</f>
        <v>9052</v>
      </c>
      <c r="AP9" s="9">
        <f>'Data_Count_Table-csv'!AP9</f>
        <v>2163</v>
      </c>
      <c r="AQ9" s="9">
        <f>'Data_Count_Table-csv'!AQ9</f>
        <v>6889</v>
      </c>
      <c r="AR9" s="9">
        <f>'Data_Count_Table-csv'!AR9</f>
        <v>6889</v>
      </c>
      <c r="AS9" s="9">
        <f>'Data_Count_Table-csv'!AS9</f>
        <v>6889</v>
      </c>
      <c r="AT9" s="9">
        <f>'Data_Count_Table-csv'!AT9</f>
        <v>5212</v>
      </c>
      <c r="AU9" s="9">
        <f>'Data_Count_Table-csv'!AU9</f>
        <v>1677</v>
      </c>
      <c r="AV9" s="9">
        <f>'Data_Count_Table-csv'!AV9</f>
        <v>1569</v>
      </c>
      <c r="AW9" s="9">
        <f>'Data_Count_Table-csv'!AW9</f>
        <v>103</v>
      </c>
      <c r="AX9" s="9">
        <f>'Data_Count_Table-csv'!AX9</f>
        <v>5315</v>
      </c>
      <c r="AY9" s="9">
        <f>'Data_Count_Table-csv'!AY9</f>
        <v>5096</v>
      </c>
      <c r="AZ9" s="9">
        <f>'Data_Count_Table-csv'!AZ9</f>
        <v>219</v>
      </c>
      <c r="BA9" s="9">
        <f>'Data_Count_Table-csv'!BA9</f>
        <v>44</v>
      </c>
      <c r="BB9" s="9">
        <f>'Data_Count_Table-csv'!BB9</f>
        <v>22</v>
      </c>
      <c r="BC9" s="9">
        <f>'Data_Count_Table-csv'!BC9</f>
        <v>22</v>
      </c>
      <c r="BD9" s="9">
        <f>'Data_Count_Table-csv'!BD9</f>
        <v>175</v>
      </c>
      <c r="BE9" s="9">
        <f>'Data_Count_Table-csv'!BE9</f>
        <v>59</v>
      </c>
      <c r="BF9" s="9">
        <f>'Data_Count_Table-csv'!BF9</f>
        <v>72</v>
      </c>
      <c r="BG9" s="9">
        <f>'Data_Count_Table-csv'!BG9</f>
        <v>44</v>
      </c>
      <c r="BH9" s="9">
        <f>'Data_Count_Table-csv'!BH9</f>
        <v>26</v>
      </c>
      <c r="BI9" s="9">
        <f>'Data_Count_Table-csv'!BI9</f>
        <v>18</v>
      </c>
      <c r="BJ9" s="9">
        <f>'Data_Count_Table-csv'!BJ9</f>
        <v>5136</v>
      </c>
      <c r="BK9" s="9">
        <f>'Data_Count_Table-csv'!BK9</f>
        <v>5136</v>
      </c>
      <c r="BL9" s="9">
        <f>'Data_Count_Table-csv'!BL9</f>
        <v>1226</v>
      </c>
      <c r="BM9" s="9">
        <f>'Data_Count_Table-csv'!BM9</f>
        <v>3910</v>
      </c>
      <c r="BN9" s="9">
        <f>'Data_Count_Table-csv'!BN9</f>
        <v>193</v>
      </c>
      <c r="BO9" s="9">
        <f>'Data_Count_Table-csv'!BO9</f>
        <v>3717</v>
      </c>
      <c r="BP9" s="9">
        <f>'Data_Count_Table-csv'!BP9</f>
        <v>119</v>
      </c>
      <c r="BQ9" s="9">
        <f>'Data_Count_Table-csv'!BQ9</f>
        <v>74</v>
      </c>
      <c r="BR9" s="9">
        <f>'Data_Count_Table-csv'!BR9</f>
        <v>3791</v>
      </c>
      <c r="BS9" s="9">
        <f>'Data_Count_Table-csv'!BS9</f>
        <v>13</v>
      </c>
      <c r="BT9" s="9">
        <f>'Data_Count_Table-csv'!BT9</f>
        <v>1239</v>
      </c>
      <c r="BU9" s="9">
        <f>'Data_Count_Table-csv'!BU9</f>
        <v>3778</v>
      </c>
      <c r="BV9" s="9">
        <f>'Data_Count_Table-csv'!BV9</f>
        <v>842</v>
      </c>
      <c r="BW9" s="9">
        <f>'Data_Count_Table-csv'!BW9</f>
        <v>2936</v>
      </c>
      <c r="BX9" s="9">
        <f>'Data_Count_Table-csv'!BX9</f>
        <v>2193</v>
      </c>
      <c r="BY9" s="9">
        <f>'Data_Count_Table-csv'!BY9</f>
        <v>743</v>
      </c>
      <c r="BZ9" s="9">
        <f>'Data_Count_Table-csv'!BZ9</f>
        <v>1585</v>
      </c>
      <c r="CA9" s="9">
        <f>'Data_Count_Table-csv'!CA9</f>
        <v>1338</v>
      </c>
      <c r="CB9" s="9">
        <f>'Data_Count_Table-csv'!CB9</f>
        <v>247</v>
      </c>
      <c r="CC9" s="9">
        <f>'Data_Count_Table-csv'!CC9</f>
        <v>133</v>
      </c>
      <c r="CD9" s="9">
        <f>'Data_Count_Table-csv'!CD9</f>
        <v>114</v>
      </c>
      <c r="CE9" s="9">
        <f>'Data_Count_Table-csv'!CE9</f>
        <v>1452</v>
      </c>
      <c r="CF9" s="9">
        <f>'Data_Count_Table-csv'!CF9</f>
        <v>496</v>
      </c>
      <c r="CG9" s="9">
        <f>'Data_Count_Table-csv'!CG9</f>
        <v>1735</v>
      </c>
      <c r="CH9" s="9">
        <f>'Data_Count_Table-csv'!CH9</f>
        <v>956</v>
      </c>
      <c r="CI9" s="9">
        <f>'Data_Count_Table-csv'!CI9</f>
        <v>106</v>
      </c>
      <c r="CJ9" s="9">
        <f>'Data_Count_Table-csv'!CJ9</f>
        <v>106</v>
      </c>
      <c r="CK9" s="9">
        <f>'Data_Count_Table-csv'!CK9</f>
        <v>1841</v>
      </c>
      <c r="CL9" s="9">
        <f>'Data_Count_Table-csv'!CL9</f>
        <v>744</v>
      </c>
      <c r="CM9" s="9">
        <f>'Data_Count_Table-csv'!CM9</f>
        <v>1841</v>
      </c>
      <c r="CN9" s="9">
        <f>'Data_Count_Table-csv'!CN9</f>
        <v>366</v>
      </c>
      <c r="CO9" s="9">
        <f>'Data_Count_Table-csv'!CO9</f>
        <v>1475</v>
      </c>
      <c r="CP9" s="9">
        <f>'Data_Count_Table-csv'!CP9</f>
        <v>6</v>
      </c>
      <c r="CQ9" s="9">
        <f>'Data_Count_Table-csv'!CQ9</f>
        <v>6</v>
      </c>
      <c r="CR9" s="9">
        <f>'Data_Count_Table-csv'!CR9</f>
        <v>372</v>
      </c>
      <c r="CS9" s="9">
        <f>'Data_Count_Table-csv'!CS9</f>
        <v>1463</v>
      </c>
      <c r="CT9" s="9">
        <f>'Data_Count_Table-csv'!CT9</f>
        <v>372</v>
      </c>
      <c r="CU9" s="16">
        <f>'Data_Count_Table-csv'!CU9</f>
        <v>372</v>
      </c>
      <c r="CV9" s="12">
        <f>'Data_Count_Table-csv'!CV9</f>
        <v>210</v>
      </c>
      <c r="CW9" s="12">
        <f>'Data_Count_Table-csv'!CW9</f>
        <v>162</v>
      </c>
    </row>
    <row r="10" spans="1:103" s="9" customFormat="1" x14ac:dyDescent="0.25">
      <c r="A10" s="9">
        <v>9</v>
      </c>
      <c r="B10" s="5" t="str">
        <f>'Data_Count_Table-csv'!B16</f>
        <v>III-A</v>
      </c>
      <c r="C10" s="9">
        <f>'Data_Count_Table-csv'!C16</f>
        <v>2496</v>
      </c>
      <c r="D10" s="9">
        <f>'Data_Count_Table-csv'!D16</f>
        <v>9</v>
      </c>
      <c r="E10" s="9">
        <f>'Data_Count_Table-csv'!E16</f>
        <v>2487</v>
      </c>
      <c r="F10" s="9">
        <f>'Data_Count_Table-csv'!F16</f>
        <v>2487</v>
      </c>
      <c r="G10" s="9">
        <f>'Data_Count_Table-csv'!G16</f>
        <v>18</v>
      </c>
      <c r="H10" s="9">
        <f>'Data_Count_Table-csv'!H16</f>
        <v>2424</v>
      </c>
      <c r="I10" s="9">
        <f>'Data_Count_Table-csv'!I16</f>
        <v>0</v>
      </c>
      <c r="J10" s="9">
        <f>'Data_Count_Table-csv'!J16</f>
        <v>45</v>
      </c>
      <c r="K10" s="9">
        <f>'Data_Count_Table-csv'!K16</f>
        <v>45</v>
      </c>
      <c r="L10" s="9">
        <f>'Data_Count_Table-csv'!L16</f>
        <v>19</v>
      </c>
      <c r="M10" s="9">
        <f>'Data_Count_Table-csv'!M16</f>
        <v>26</v>
      </c>
      <c r="N10" s="9">
        <f>'Data_Count_Table-csv'!N16</f>
        <v>26</v>
      </c>
      <c r="O10" s="9">
        <f>'Data_Count_Table-csv'!O16</f>
        <v>0</v>
      </c>
      <c r="P10" s="9">
        <f>'Data_Count_Table-csv'!P16</f>
        <v>26</v>
      </c>
      <c r="Q10" s="9">
        <f>'Data_Count_Table-csv'!Q16</f>
        <v>0</v>
      </c>
      <c r="R10" s="9">
        <f>'Data_Count_Table-csv'!R16</f>
        <v>26</v>
      </c>
      <c r="S10" s="9">
        <f>'Data_Count_Table-csv'!S16</f>
        <v>0</v>
      </c>
      <c r="T10" s="9">
        <f>'Data_Count_Table-csv'!T16</f>
        <v>26</v>
      </c>
      <c r="U10" s="9">
        <f>'Data_Count_Table-csv'!U16</f>
        <v>0</v>
      </c>
      <c r="V10" s="9">
        <f>'Data_Count_Table-csv'!V16</f>
        <v>0</v>
      </c>
      <c r="W10" s="9">
        <f>'Data_Count_Table-csv'!W16</f>
        <v>0</v>
      </c>
      <c r="X10" s="9">
        <f>'Data_Count_Table-csv'!X16</f>
        <v>0</v>
      </c>
      <c r="Y10" s="9">
        <f>'Data_Count_Table-csv'!Y16</f>
        <v>0</v>
      </c>
      <c r="Z10" s="9">
        <f>'Data_Count_Table-csv'!Z16</f>
        <v>0</v>
      </c>
      <c r="AA10" s="9">
        <f>'Data_Count_Table-csv'!AA16</f>
        <v>0</v>
      </c>
      <c r="AB10" s="9">
        <f>'Data_Count_Table-csv'!AB16</f>
        <v>26</v>
      </c>
      <c r="AC10" s="9">
        <f>'Data_Count_Table-csv'!AC16</f>
        <v>26</v>
      </c>
      <c r="AD10" s="9">
        <f>'Data_Count_Table-csv'!AD16</f>
        <v>0</v>
      </c>
      <c r="AE10" s="9">
        <f>'Data_Count_Table-csv'!AE16</f>
        <v>26</v>
      </c>
      <c r="AF10" s="9">
        <f>'Data_Count_Table-csv'!AF16</f>
        <v>26</v>
      </c>
      <c r="AG10" s="9">
        <f>'Data_Count_Table-csv'!AG16</f>
        <v>26</v>
      </c>
      <c r="AH10" s="9">
        <f>'Data_Count_Table-csv'!AH16</f>
        <v>0</v>
      </c>
      <c r="AI10" s="9">
        <f>'Data_Count_Table-csv'!AI16</f>
        <v>26</v>
      </c>
      <c r="AJ10" s="9">
        <f>'Data_Count_Table-csv'!AJ16</f>
        <v>26</v>
      </c>
      <c r="AK10" s="9">
        <f>'Data_Count_Table-csv'!AK16</f>
        <v>26</v>
      </c>
      <c r="AL10" s="9">
        <f>'Data_Count_Table-csv'!AL16</f>
        <v>0</v>
      </c>
      <c r="AM10" s="9">
        <f>'Data_Count_Table-csv'!AM16</f>
        <v>26</v>
      </c>
      <c r="AN10" s="9">
        <f>'Data_Count_Table-csv'!AN16</f>
        <v>0</v>
      </c>
      <c r="AO10" s="9">
        <f>'Data_Count_Table-csv'!AO16</f>
        <v>26</v>
      </c>
      <c r="AP10" s="9">
        <f>'Data_Count_Table-csv'!AP16</f>
        <v>0</v>
      </c>
      <c r="AQ10" s="9">
        <f>'Data_Count_Table-csv'!AQ16</f>
        <v>26</v>
      </c>
      <c r="AR10" s="9">
        <f>'Data_Count_Table-csv'!AR16</f>
        <v>26</v>
      </c>
      <c r="AS10" s="9">
        <f>'Data_Count_Table-csv'!AS16</f>
        <v>26</v>
      </c>
      <c r="AT10" s="9">
        <f>'Data_Count_Table-csv'!AT16</f>
        <v>0</v>
      </c>
      <c r="AU10" s="9">
        <f>'Data_Count_Table-csv'!AU16</f>
        <v>26</v>
      </c>
      <c r="AV10" s="9">
        <f>'Data_Count_Table-csv'!AV16</f>
        <v>26</v>
      </c>
      <c r="AW10" s="9">
        <f>'Data_Count_Table-csv'!AW16</f>
        <v>0</v>
      </c>
      <c r="AX10" s="9">
        <f>'Data_Count_Table-csv'!AX16</f>
        <v>0</v>
      </c>
      <c r="AY10" s="9">
        <f>'Data_Count_Table-csv'!AY16</f>
        <v>0</v>
      </c>
      <c r="AZ10" s="9">
        <f>'Data_Count_Table-csv'!AZ16</f>
        <v>0</v>
      </c>
      <c r="BA10" s="9">
        <f>'Data_Count_Table-csv'!BA16</f>
        <v>0</v>
      </c>
      <c r="BB10" s="9">
        <f>'Data_Count_Table-csv'!BB16</f>
        <v>0</v>
      </c>
      <c r="BC10" s="9">
        <f>'Data_Count_Table-csv'!BC16</f>
        <v>0</v>
      </c>
      <c r="BD10" s="9">
        <f>'Data_Count_Table-csv'!BD16</f>
        <v>0</v>
      </c>
      <c r="BE10" s="9">
        <f>'Data_Count_Table-csv'!BE16</f>
        <v>0</v>
      </c>
      <c r="BF10" s="9">
        <f>'Data_Count_Table-csv'!BF16</f>
        <v>0</v>
      </c>
      <c r="BG10" s="9">
        <f>'Data_Count_Table-csv'!BG16</f>
        <v>0</v>
      </c>
      <c r="BH10" s="9">
        <f>'Data_Count_Table-csv'!BH16</f>
        <v>0</v>
      </c>
      <c r="BI10" s="9">
        <f>'Data_Count_Table-csv'!BI16</f>
        <v>0</v>
      </c>
      <c r="BJ10" s="9">
        <f>'Data_Count_Table-csv'!BJ16</f>
        <v>0</v>
      </c>
      <c r="BK10" s="9">
        <f>'Data_Count_Table-csv'!BK16</f>
        <v>0</v>
      </c>
      <c r="BL10" s="9">
        <f>'Data_Count_Table-csv'!BL16</f>
        <v>0</v>
      </c>
      <c r="BM10" s="9">
        <f>'Data_Count_Table-csv'!BM16</f>
        <v>0</v>
      </c>
      <c r="BN10" s="9">
        <f>'Data_Count_Table-csv'!BN16</f>
        <v>0</v>
      </c>
      <c r="BO10" s="9">
        <f>'Data_Count_Table-csv'!BO16</f>
        <v>0</v>
      </c>
      <c r="BP10" s="9">
        <f>'Data_Count_Table-csv'!BP16</f>
        <v>0</v>
      </c>
      <c r="BQ10" s="9">
        <f>'Data_Count_Table-csv'!BQ16</f>
        <v>0</v>
      </c>
      <c r="BR10" s="9">
        <f>'Data_Count_Table-csv'!BR16</f>
        <v>0</v>
      </c>
      <c r="BS10" s="9">
        <f>'Data_Count_Table-csv'!BS16</f>
        <v>0</v>
      </c>
      <c r="BT10" s="9">
        <f>'Data_Count_Table-csv'!BT16</f>
        <v>0</v>
      </c>
      <c r="BU10" s="9">
        <f>'Data_Count_Table-csv'!BU16</f>
        <v>0</v>
      </c>
      <c r="BV10" s="9">
        <f>'Data_Count_Table-csv'!BV16</f>
        <v>0</v>
      </c>
      <c r="BW10" s="9">
        <f>'Data_Count_Table-csv'!BW16</f>
        <v>0</v>
      </c>
      <c r="BX10" s="9">
        <f>'Data_Count_Table-csv'!BX16</f>
        <v>0</v>
      </c>
      <c r="BY10" s="9">
        <f>'Data_Count_Table-csv'!BY16</f>
        <v>0</v>
      </c>
      <c r="BZ10" s="9">
        <f>'Data_Count_Table-csv'!BZ16</f>
        <v>0</v>
      </c>
      <c r="CA10" s="9">
        <f>'Data_Count_Table-csv'!CA16</f>
        <v>0</v>
      </c>
      <c r="CB10" s="9">
        <f>'Data_Count_Table-csv'!CB16</f>
        <v>0</v>
      </c>
      <c r="CC10" s="9">
        <f>'Data_Count_Table-csv'!CC16</f>
        <v>0</v>
      </c>
      <c r="CD10" s="9">
        <f>'Data_Count_Table-csv'!CD16</f>
        <v>0</v>
      </c>
      <c r="CE10" s="9">
        <f>'Data_Count_Table-csv'!CE16</f>
        <v>0</v>
      </c>
      <c r="CF10" s="9">
        <f>'Data_Count_Table-csv'!CF16</f>
        <v>0</v>
      </c>
      <c r="CG10" s="9">
        <f>'Data_Count_Table-csv'!CG16</f>
        <v>0</v>
      </c>
      <c r="CH10" s="9">
        <f>'Data_Count_Table-csv'!CH16</f>
        <v>0</v>
      </c>
      <c r="CI10" s="9">
        <f>'Data_Count_Table-csv'!CI16</f>
        <v>0</v>
      </c>
      <c r="CJ10" s="9">
        <f>'Data_Count_Table-csv'!CJ16</f>
        <v>0</v>
      </c>
      <c r="CK10" s="9">
        <f>'Data_Count_Table-csv'!CK16</f>
        <v>0</v>
      </c>
      <c r="CL10" s="9">
        <f>'Data_Count_Table-csv'!CL16</f>
        <v>0</v>
      </c>
      <c r="CM10" s="9">
        <f>'Data_Count_Table-csv'!CM16</f>
        <v>0</v>
      </c>
      <c r="CN10" s="9">
        <f>'Data_Count_Table-csv'!CN16</f>
        <v>0</v>
      </c>
      <c r="CO10" s="9">
        <f>'Data_Count_Table-csv'!CO16</f>
        <v>0</v>
      </c>
      <c r="CP10" s="9">
        <f>'Data_Count_Table-csv'!CP16</f>
        <v>0</v>
      </c>
      <c r="CQ10" s="9">
        <f>'Data_Count_Table-csv'!CQ16</f>
        <v>0</v>
      </c>
      <c r="CR10" s="9">
        <f>'Data_Count_Table-csv'!CR16</f>
        <v>0</v>
      </c>
      <c r="CS10" s="9">
        <f>'Data_Count_Table-csv'!CS16</f>
        <v>0</v>
      </c>
      <c r="CT10" s="9">
        <f>'Data_Count_Table-csv'!CT16</f>
        <v>0</v>
      </c>
      <c r="CU10" s="16">
        <f>'Data_Count_Table-csv'!CU16</f>
        <v>0</v>
      </c>
      <c r="CV10" s="12">
        <f>'Data_Count_Table-csv'!CV16</f>
        <v>0</v>
      </c>
      <c r="CW10" s="12">
        <f>'Data_Count_Table-csv'!CW16</f>
        <v>0</v>
      </c>
    </row>
    <row r="11" spans="1:103" s="9" customFormat="1" x14ac:dyDescent="0.25">
      <c r="A11" s="9">
        <v>10</v>
      </c>
      <c r="B11" s="5" t="str">
        <f>'Data_Count_Table-csv'!B17</f>
        <v>III-B</v>
      </c>
      <c r="C11" s="9">
        <f>'Data_Count_Table-csv'!C17</f>
        <v>4422</v>
      </c>
      <c r="D11" s="9">
        <f>'Data_Count_Table-csv'!D17</f>
        <v>8</v>
      </c>
      <c r="E11" s="9">
        <f>'Data_Count_Table-csv'!E17</f>
        <v>4414</v>
      </c>
      <c r="F11" s="9">
        <f>'Data_Count_Table-csv'!F17</f>
        <v>4414</v>
      </c>
      <c r="G11" s="9">
        <f>'Data_Count_Table-csv'!G17</f>
        <v>2520</v>
      </c>
      <c r="H11" s="9">
        <f>'Data_Count_Table-csv'!H17</f>
        <v>1886</v>
      </c>
      <c r="I11" s="9">
        <f>'Data_Count_Table-csv'!I17</f>
        <v>8</v>
      </c>
      <c r="J11" s="9">
        <f>'Data_Count_Table-csv'!J17</f>
        <v>0</v>
      </c>
      <c r="K11" s="9">
        <f>'Data_Count_Table-csv'!K17</f>
        <v>0</v>
      </c>
      <c r="L11" s="9">
        <f>'Data_Count_Table-csv'!L17</f>
        <v>0</v>
      </c>
      <c r="M11" s="9">
        <f>'Data_Count_Table-csv'!M17</f>
        <v>0</v>
      </c>
      <c r="N11" s="9">
        <f>'Data_Count_Table-csv'!N17</f>
        <v>0</v>
      </c>
      <c r="O11" s="9">
        <f>'Data_Count_Table-csv'!O17</f>
        <v>0</v>
      </c>
      <c r="P11" s="9">
        <f>'Data_Count_Table-csv'!P17</f>
        <v>0</v>
      </c>
      <c r="Q11" s="9">
        <f>'Data_Count_Table-csv'!Q17</f>
        <v>0</v>
      </c>
      <c r="R11" s="9">
        <f>'Data_Count_Table-csv'!R17</f>
        <v>0</v>
      </c>
      <c r="S11" s="9">
        <f>'Data_Count_Table-csv'!S17</f>
        <v>0</v>
      </c>
      <c r="T11" s="9">
        <f>'Data_Count_Table-csv'!T17</f>
        <v>0</v>
      </c>
      <c r="U11" s="9">
        <f>'Data_Count_Table-csv'!U17</f>
        <v>0</v>
      </c>
      <c r="V11" s="9">
        <f>'Data_Count_Table-csv'!V17</f>
        <v>0</v>
      </c>
      <c r="W11" s="9">
        <f>'Data_Count_Table-csv'!W17</f>
        <v>0</v>
      </c>
      <c r="X11" s="9">
        <f>'Data_Count_Table-csv'!X17</f>
        <v>0</v>
      </c>
      <c r="Y11" s="9">
        <f>'Data_Count_Table-csv'!Y17</f>
        <v>0</v>
      </c>
      <c r="Z11" s="9">
        <f>'Data_Count_Table-csv'!Z17</f>
        <v>0</v>
      </c>
      <c r="AA11" s="9">
        <f>'Data_Count_Table-csv'!AA17</f>
        <v>0</v>
      </c>
      <c r="AB11" s="9">
        <f>'Data_Count_Table-csv'!AB17</f>
        <v>0</v>
      </c>
      <c r="AC11" s="9">
        <f>'Data_Count_Table-csv'!AC17</f>
        <v>0</v>
      </c>
      <c r="AD11" s="9">
        <f>'Data_Count_Table-csv'!AD17</f>
        <v>0</v>
      </c>
      <c r="AE11" s="9">
        <f>'Data_Count_Table-csv'!AE17</f>
        <v>0</v>
      </c>
      <c r="AF11" s="9">
        <f>'Data_Count_Table-csv'!AF17</f>
        <v>0</v>
      </c>
      <c r="AG11" s="9">
        <f>'Data_Count_Table-csv'!AG17</f>
        <v>0</v>
      </c>
      <c r="AH11" s="9">
        <f>'Data_Count_Table-csv'!AH17</f>
        <v>0</v>
      </c>
      <c r="AI11" s="9">
        <f>'Data_Count_Table-csv'!AI17</f>
        <v>0</v>
      </c>
      <c r="AJ11" s="9">
        <f>'Data_Count_Table-csv'!AJ17</f>
        <v>0</v>
      </c>
      <c r="AK11" s="9">
        <f>'Data_Count_Table-csv'!AK17</f>
        <v>0</v>
      </c>
      <c r="AL11" s="9">
        <f>'Data_Count_Table-csv'!AL17</f>
        <v>0</v>
      </c>
      <c r="AM11" s="9">
        <f>'Data_Count_Table-csv'!AM17</f>
        <v>0</v>
      </c>
      <c r="AN11" s="9">
        <f>'Data_Count_Table-csv'!AN17</f>
        <v>0</v>
      </c>
      <c r="AO11" s="9">
        <f>'Data_Count_Table-csv'!AO17</f>
        <v>0</v>
      </c>
      <c r="AP11" s="9">
        <f>'Data_Count_Table-csv'!AP17</f>
        <v>0</v>
      </c>
      <c r="AQ11" s="9">
        <f>'Data_Count_Table-csv'!AQ17</f>
        <v>0</v>
      </c>
      <c r="AR11" s="9">
        <f>'Data_Count_Table-csv'!AR17</f>
        <v>0</v>
      </c>
      <c r="AS11" s="9">
        <f>'Data_Count_Table-csv'!AS17</f>
        <v>0</v>
      </c>
      <c r="AT11" s="9">
        <f>'Data_Count_Table-csv'!AT17</f>
        <v>0</v>
      </c>
      <c r="AU11" s="9">
        <f>'Data_Count_Table-csv'!AU17</f>
        <v>0</v>
      </c>
      <c r="AV11" s="9">
        <f>'Data_Count_Table-csv'!AV17</f>
        <v>0</v>
      </c>
      <c r="AW11" s="9">
        <f>'Data_Count_Table-csv'!AW17</f>
        <v>0</v>
      </c>
      <c r="AX11" s="9">
        <f>'Data_Count_Table-csv'!AX17</f>
        <v>0</v>
      </c>
      <c r="AY11" s="9">
        <f>'Data_Count_Table-csv'!AY17</f>
        <v>0</v>
      </c>
      <c r="AZ11" s="9">
        <f>'Data_Count_Table-csv'!AZ17</f>
        <v>0</v>
      </c>
      <c r="BA11" s="9">
        <f>'Data_Count_Table-csv'!BA17</f>
        <v>0</v>
      </c>
      <c r="BB11" s="9">
        <f>'Data_Count_Table-csv'!BB17</f>
        <v>0</v>
      </c>
      <c r="BC11" s="9">
        <f>'Data_Count_Table-csv'!BC17</f>
        <v>0</v>
      </c>
      <c r="BD11" s="9">
        <f>'Data_Count_Table-csv'!BD17</f>
        <v>0</v>
      </c>
      <c r="BE11" s="9">
        <f>'Data_Count_Table-csv'!BE17</f>
        <v>0</v>
      </c>
      <c r="BF11" s="9">
        <f>'Data_Count_Table-csv'!BF17</f>
        <v>0</v>
      </c>
      <c r="BG11" s="9">
        <f>'Data_Count_Table-csv'!BG17</f>
        <v>0</v>
      </c>
      <c r="BH11" s="9">
        <f>'Data_Count_Table-csv'!BH17</f>
        <v>0</v>
      </c>
      <c r="BI11" s="9">
        <f>'Data_Count_Table-csv'!BI17</f>
        <v>0</v>
      </c>
      <c r="BJ11" s="9">
        <f>'Data_Count_Table-csv'!BJ17</f>
        <v>0</v>
      </c>
      <c r="BK11" s="9">
        <f>'Data_Count_Table-csv'!BK17</f>
        <v>0</v>
      </c>
      <c r="BL11" s="9">
        <f>'Data_Count_Table-csv'!BL17</f>
        <v>0</v>
      </c>
      <c r="BM11" s="9">
        <f>'Data_Count_Table-csv'!BM17</f>
        <v>0</v>
      </c>
      <c r="BN11" s="9">
        <f>'Data_Count_Table-csv'!BN17</f>
        <v>0</v>
      </c>
      <c r="BO11" s="9">
        <f>'Data_Count_Table-csv'!BO17</f>
        <v>0</v>
      </c>
      <c r="BP11" s="9">
        <f>'Data_Count_Table-csv'!BP17</f>
        <v>0</v>
      </c>
      <c r="BQ11" s="9">
        <f>'Data_Count_Table-csv'!BQ17</f>
        <v>0</v>
      </c>
      <c r="BR11" s="9">
        <f>'Data_Count_Table-csv'!BR17</f>
        <v>0</v>
      </c>
      <c r="BS11" s="9">
        <f>'Data_Count_Table-csv'!BS17</f>
        <v>0</v>
      </c>
      <c r="BT11" s="9">
        <f>'Data_Count_Table-csv'!BT17</f>
        <v>0</v>
      </c>
      <c r="BU11" s="9">
        <f>'Data_Count_Table-csv'!BU17</f>
        <v>0</v>
      </c>
      <c r="BV11" s="9">
        <f>'Data_Count_Table-csv'!BV17</f>
        <v>0</v>
      </c>
      <c r="BW11" s="9">
        <f>'Data_Count_Table-csv'!BW17</f>
        <v>0</v>
      </c>
      <c r="BX11" s="9">
        <f>'Data_Count_Table-csv'!BX17</f>
        <v>0</v>
      </c>
      <c r="BY11" s="9">
        <f>'Data_Count_Table-csv'!BY17</f>
        <v>0</v>
      </c>
      <c r="BZ11" s="9">
        <f>'Data_Count_Table-csv'!BZ17</f>
        <v>0</v>
      </c>
      <c r="CA11" s="9">
        <f>'Data_Count_Table-csv'!CA17</f>
        <v>0</v>
      </c>
      <c r="CB11" s="9">
        <f>'Data_Count_Table-csv'!CB17</f>
        <v>0</v>
      </c>
      <c r="CC11" s="9">
        <f>'Data_Count_Table-csv'!CC17</f>
        <v>0</v>
      </c>
      <c r="CD11" s="9">
        <f>'Data_Count_Table-csv'!CD17</f>
        <v>0</v>
      </c>
      <c r="CE11" s="9">
        <f>'Data_Count_Table-csv'!CE17</f>
        <v>0</v>
      </c>
      <c r="CF11" s="9">
        <f>'Data_Count_Table-csv'!CF17</f>
        <v>0</v>
      </c>
      <c r="CG11" s="9">
        <f>'Data_Count_Table-csv'!CG17</f>
        <v>0</v>
      </c>
      <c r="CH11" s="9">
        <f>'Data_Count_Table-csv'!CH17</f>
        <v>0</v>
      </c>
      <c r="CI11" s="9">
        <f>'Data_Count_Table-csv'!CI17</f>
        <v>0</v>
      </c>
      <c r="CJ11" s="9">
        <f>'Data_Count_Table-csv'!CJ17</f>
        <v>0</v>
      </c>
      <c r="CK11" s="9">
        <f>'Data_Count_Table-csv'!CK17</f>
        <v>0</v>
      </c>
      <c r="CL11" s="9">
        <f>'Data_Count_Table-csv'!CL17</f>
        <v>0</v>
      </c>
      <c r="CM11" s="9">
        <f>'Data_Count_Table-csv'!CM17</f>
        <v>0</v>
      </c>
      <c r="CN11" s="9">
        <f>'Data_Count_Table-csv'!CN17</f>
        <v>0</v>
      </c>
      <c r="CO11" s="9">
        <f>'Data_Count_Table-csv'!CO17</f>
        <v>0</v>
      </c>
      <c r="CP11" s="9">
        <f>'Data_Count_Table-csv'!CP17</f>
        <v>0</v>
      </c>
      <c r="CQ11" s="9">
        <f>'Data_Count_Table-csv'!CQ17</f>
        <v>0</v>
      </c>
      <c r="CR11" s="9">
        <f>'Data_Count_Table-csv'!CR17</f>
        <v>0</v>
      </c>
      <c r="CS11" s="9">
        <f>'Data_Count_Table-csv'!CS17</f>
        <v>0</v>
      </c>
      <c r="CT11" s="9">
        <f>'Data_Count_Table-csv'!CT17</f>
        <v>0</v>
      </c>
      <c r="CU11" s="16">
        <f>'Data_Count_Table-csv'!CU17</f>
        <v>0</v>
      </c>
      <c r="CV11" s="12">
        <f>'Data_Count_Table-csv'!CV17</f>
        <v>0</v>
      </c>
      <c r="CW11" s="12">
        <f>'Data_Count_Table-csv'!CW17</f>
        <v>0</v>
      </c>
    </row>
    <row r="12" spans="1:103" s="9" customFormat="1" ht="15.75" thickBot="1" x14ac:dyDescent="0.3">
      <c r="A12" s="9">
        <v>11</v>
      </c>
      <c r="B12" s="5" t="str">
        <f>'Data_Count_Table-csv'!B18</f>
        <v>III-C</v>
      </c>
      <c r="C12" s="9">
        <f>'Data_Count_Table-csv'!C18</f>
        <v>26042</v>
      </c>
      <c r="D12" s="9">
        <f>'Data_Count_Table-csv'!D18</f>
        <v>682</v>
      </c>
      <c r="E12" s="9">
        <f>'Data_Count_Table-csv'!E18</f>
        <v>25360</v>
      </c>
      <c r="F12" s="9">
        <f>'Data_Count_Table-csv'!F18</f>
        <v>25360</v>
      </c>
      <c r="G12" s="9">
        <f>'Data_Count_Table-csv'!G18</f>
        <v>3757</v>
      </c>
      <c r="H12" s="9">
        <f>'Data_Count_Table-csv'!H18</f>
        <v>18458</v>
      </c>
      <c r="I12" s="9">
        <f>'Data_Count_Table-csv'!I18</f>
        <v>2025</v>
      </c>
      <c r="J12" s="9">
        <f>'Data_Count_Table-csv'!J18</f>
        <v>1120</v>
      </c>
      <c r="K12" s="9">
        <f>'Data_Count_Table-csv'!K18</f>
        <v>1120</v>
      </c>
      <c r="L12" s="9">
        <f>'Data_Count_Table-csv'!L18</f>
        <v>1022</v>
      </c>
      <c r="M12" s="9">
        <f>'Data_Count_Table-csv'!M18</f>
        <v>98</v>
      </c>
      <c r="N12" s="9">
        <f>'Data_Count_Table-csv'!N18</f>
        <v>98</v>
      </c>
      <c r="O12" s="9">
        <f>'Data_Count_Table-csv'!O18</f>
        <v>0</v>
      </c>
      <c r="P12" s="9">
        <f>'Data_Count_Table-csv'!P18</f>
        <v>98</v>
      </c>
      <c r="Q12" s="9">
        <f>'Data_Count_Table-csv'!Q18</f>
        <v>18</v>
      </c>
      <c r="R12" s="9">
        <f>'Data_Count_Table-csv'!R18</f>
        <v>80</v>
      </c>
      <c r="S12" s="9">
        <f>'Data_Count_Table-csv'!S18</f>
        <v>3</v>
      </c>
      <c r="T12" s="9">
        <f>'Data_Count_Table-csv'!T18</f>
        <v>77</v>
      </c>
      <c r="U12" s="9">
        <f>'Data_Count_Table-csv'!U18</f>
        <v>0</v>
      </c>
      <c r="V12" s="9">
        <f>'Data_Count_Table-csv'!V18</f>
        <v>0</v>
      </c>
      <c r="W12" s="9">
        <f>'Data_Count_Table-csv'!W18</f>
        <v>0</v>
      </c>
      <c r="X12" s="9">
        <f>'Data_Count_Table-csv'!X18</f>
        <v>37</v>
      </c>
      <c r="Y12" s="9">
        <f>'Data_Count_Table-csv'!Y18</f>
        <v>36</v>
      </c>
      <c r="Z12" s="9">
        <f>'Data_Count_Table-csv'!Z18</f>
        <v>36</v>
      </c>
      <c r="AA12" s="9">
        <f>'Data_Count_Table-csv'!AA18</f>
        <v>2</v>
      </c>
      <c r="AB12" s="9">
        <f>'Data_Count_Table-csv'!AB18</f>
        <v>2</v>
      </c>
      <c r="AC12" s="9">
        <f>'Data_Count_Table-csv'!AC18</f>
        <v>2</v>
      </c>
      <c r="AD12" s="9">
        <f>'Data_Count_Table-csv'!AD18</f>
        <v>0</v>
      </c>
      <c r="AE12" s="9">
        <f>'Data_Count_Table-csv'!AE18</f>
        <v>2</v>
      </c>
      <c r="AF12" s="9">
        <f>'Data_Count_Table-csv'!AF18</f>
        <v>2</v>
      </c>
      <c r="AG12" s="9">
        <f>'Data_Count_Table-csv'!AG18</f>
        <v>2</v>
      </c>
      <c r="AH12" s="9">
        <f>'Data_Count_Table-csv'!AH18</f>
        <v>0</v>
      </c>
      <c r="AI12" s="9">
        <f>'Data_Count_Table-csv'!AI18</f>
        <v>2</v>
      </c>
      <c r="AJ12" s="9">
        <f>'Data_Count_Table-csv'!AJ18</f>
        <v>2</v>
      </c>
      <c r="AK12" s="9">
        <f>'Data_Count_Table-csv'!AK18</f>
        <v>2</v>
      </c>
      <c r="AL12" s="9">
        <f>'Data_Count_Table-csv'!AL18</f>
        <v>0</v>
      </c>
      <c r="AM12" s="9">
        <f>'Data_Count_Table-csv'!AM18</f>
        <v>2</v>
      </c>
      <c r="AN12" s="9">
        <f>'Data_Count_Table-csv'!AN18</f>
        <v>0</v>
      </c>
      <c r="AO12" s="9">
        <f>'Data_Count_Table-csv'!AO18</f>
        <v>2</v>
      </c>
      <c r="AP12" s="9">
        <f>'Data_Count_Table-csv'!AP18</f>
        <v>0</v>
      </c>
      <c r="AQ12" s="9">
        <f>'Data_Count_Table-csv'!AQ18</f>
        <v>2</v>
      </c>
      <c r="AR12" s="9">
        <f>'Data_Count_Table-csv'!AR18</f>
        <v>2</v>
      </c>
      <c r="AS12" s="9">
        <f>'Data_Count_Table-csv'!AS18</f>
        <v>2</v>
      </c>
      <c r="AT12" s="9">
        <f>'Data_Count_Table-csv'!AT18</f>
        <v>2</v>
      </c>
      <c r="AU12" s="9">
        <f>'Data_Count_Table-csv'!AU18</f>
        <v>0</v>
      </c>
      <c r="AV12" s="9">
        <f>'Data_Count_Table-csv'!AV18</f>
        <v>0</v>
      </c>
      <c r="AW12" s="9">
        <f>'Data_Count_Table-csv'!AW18</f>
        <v>0</v>
      </c>
      <c r="AX12" s="9">
        <f>'Data_Count_Table-csv'!AX18</f>
        <v>2</v>
      </c>
      <c r="AY12" s="9">
        <f>'Data_Count_Table-csv'!AY18</f>
        <v>2</v>
      </c>
      <c r="AZ12" s="9">
        <f>'Data_Count_Table-csv'!AZ18</f>
        <v>0</v>
      </c>
      <c r="BA12" s="9">
        <f>'Data_Count_Table-csv'!BA18</f>
        <v>0</v>
      </c>
      <c r="BB12" s="9">
        <f>'Data_Count_Table-csv'!BB18</f>
        <v>0</v>
      </c>
      <c r="BC12" s="9">
        <f>'Data_Count_Table-csv'!BC18</f>
        <v>0</v>
      </c>
      <c r="BD12" s="9">
        <f>'Data_Count_Table-csv'!BD18</f>
        <v>0</v>
      </c>
      <c r="BE12" s="9">
        <f>'Data_Count_Table-csv'!BE18</f>
        <v>0</v>
      </c>
      <c r="BF12" s="9">
        <f>'Data_Count_Table-csv'!BF18</f>
        <v>0</v>
      </c>
      <c r="BG12" s="9">
        <f>'Data_Count_Table-csv'!BG18</f>
        <v>0</v>
      </c>
      <c r="BH12" s="9">
        <f>'Data_Count_Table-csv'!BH18</f>
        <v>0</v>
      </c>
      <c r="BI12" s="9">
        <f>'Data_Count_Table-csv'!BI18</f>
        <v>0</v>
      </c>
      <c r="BJ12" s="9">
        <f>'Data_Count_Table-csv'!BJ18</f>
        <v>2</v>
      </c>
      <c r="BK12" s="9">
        <f>'Data_Count_Table-csv'!BK18</f>
        <v>2</v>
      </c>
      <c r="BL12" s="9">
        <f>'Data_Count_Table-csv'!BL18</f>
        <v>2</v>
      </c>
      <c r="BM12" s="9">
        <f>'Data_Count_Table-csv'!BM18</f>
        <v>0</v>
      </c>
      <c r="BN12" s="9">
        <f>'Data_Count_Table-csv'!BN18</f>
        <v>0</v>
      </c>
      <c r="BO12" s="9">
        <f>'Data_Count_Table-csv'!BO18</f>
        <v>0</v>
      </c>
      <c r="BP12" s="9">
        <f>'Data_Count_Table-csv'!BP18</f>
        <v>0</v>
      </c>
      <c r="BQ12" s="9">
        <f>'Data_Count_Table-csv'!BQ18</f>
        <v>0</v>
      </c>
      <c r="BR12" s="9">
        <f>'Data_Count_Table-csv'!BR18</f>
        <v>0</v>
      </c>
      <c r="BS12" s="9">
        <f>'Data_Count_Table-csv'!BS18</f>
        <v>0</v>
      </c>
      <c r="BT12" s="9">
        <f>'Data_Count_Table-csv'!BT18</f>
        <v>2</v>
      </c>
      <c r="BU12" s="9">
        <f>'Data_Count_Table-csv'!BU18</f>
        <v>0</v>
      </c>
      <c r="BV12" s="9">
        <f>'Data_Count_Table-csv'!BV18</f>
        <v>0</v>
      </c>
      <c r="BW12" s="9">
        <f>'Data_Count_Table-csv'!BW18</f>
        <v>0</v>
      </c>
      <c r="BX12" s="9">
        <f>'Data_Count_Table-csv'!BX18</f>
        <v>0</v>
      </c>
      <c r="BY12" s="9">
        <f>'Data_Count_Table-csv'!BY18</f>
        <v>0</v>
      </c>
      <c r="BZ12" s="9">
        <f>'Data_Count_Table-csv'!BZ18</f>
        <v>0</v>
      </c>
      <c r="CA12" s="9">
        <f>'Data_Count_Table-csv'!CA18</f>
        <v>0</v>
      </c>
      <c r="CB12" s="9">
        <f>'Data_Count_Table-csv'!CB18</f>
        <v>0</v>
      </c>
      <c r="CC12" s="9">
        <f>'Data_Count_Table-csv'!CC18</f>
        <v>0</v>
      </c>
      <c r="CD12" s="9">
        <f>'Data_Count_Table-csv'!CD18</f>
        <v>0</v>
      </c>
      <c r="CE12" s="9">
        <f>'Data_Count_Table-csv'!CE18</f>
        <v>0</v>
      </c>
      <c r="CF12" s="9">
        <f>'Data_Count_Table-csv'!CF18</f>
        <v>0</v>
      </c>
      <c r="CG12" s="9">
        <f>'Data_Count_Table-csv'!CG18</f>
        <v>2</v>
      </c>
      <c r="CH12" s="9">
        <f>'Data_Count_Table-csv'!CH18</f>
        <v>0</v>
      </c>
      <c r="CI12" s="9">
        <f>'Data_Count_Table-csv'!CI18</f>
        <v>0</v>
      </c>
      <c r="CJ12" s="9">
        <f>'Data_Count_Table-csv'!CJ18</f>
        <v>0</v>
      </c>
      <c r="CK12" s="9">
        <f>'Data_Count_Table-csv'!CK18</f>
        <v>2</v>
      </c>
      <c r="CL12" s="9">
        <f>'Data_Count_Table-csv'!CL18</f>
        <v>0</v>
      </c>
      <c r="CM12" s="9">
        <f>'Data_Count_Table-csv'!CM18</f>
        <v>2</v>
      </c>
      <c r="CN12" s="9">
        <f>'Data_Count_Table-csv'!CN18</f>
        <v>2</v>
      </c>
      <c r="CO12" s="9">
        <f>'Data_Count_Table-csv'!CO18</f>
        <v>0</v>
      </c>
      <c r="CP12" s="9">
        <f>'Data_Count_Table-csv'!CP18</f>
        <v>0</v>
      </c>
      <c r="CQ12" s="9">
        <f>'Data_Count_Table-csv'!CQ18</f>
        <v>0</v>
      </c>
      <c r="CR12" s="9">
        <f>'Data_Count_Table-csv'!CR18</f>
        <v>2</v>
      </c>
      <c r="CS12" s="9">
        <f>'Data_Count_Table-csv'!CS18</f>
        <v>0</v>
      </c>
      <c r="CT12" s="9">
        <f>'Data_Count_Table-csv'!CT18</f>
        <v>2</v>
      </c>
      <c r="CU12" s="17">
        <f>'Data_Count_Table-csv'!CU18</f>
        <v>2</v>
      </c>
      <c r="CV12" s="13">
        <f>'Data_Count_Table-csv'!CV18</f>
        <v>1</v>
      </c>
      <c r="CW12" s="13">
        <f>'Data_Count_Table-csv'!CW18</f>
        <v>1</v>
      </c>
    </row>
    <row r="13" spans="1:103" ht="15.75" thickBot="1" x14ac:dyDescent="0.3"/>
    <row r="14" spans="1:103" ht="15.75" thickBot="1" x14ac:dyDescent="0.3">
      <c r="AY14" s="7"/>
      <c r="AZ14" s="7"/>
      <c r="BA14" s="7"/>
      <c r="BB14" s="7"/>
      <c r="BC14" s="7"/>
      <c r="BD14" s="7"/>
      <c r="BE14" s="7"/>
      <c r="BF14" s="7"/>
      <c r="BG14" s="7"/>
      <c r="BS14" s="7"/>
      <c r="CA14" s="7"/>
      <c r="CB14" s="7"/>
      <c r="CC14" s="7"/>
      <c r="CD14" s="7"/>
      <c r="CE14" s="7"/>
      <c r="CF14" s="7"/>
      <c r="CG14" s="7"/>
      <c r="CH14" s="6"/>
      <c r="CI14" s="7"/>
      <c r="CM14" s="4" t="s">
        <v>0</v>
      </c>
      <c r="CU14" s="4" t="s">
        <v>0</v>
      </c>
      <c r="CW14" s="1">
        <f>SUM(CW2:CW11)</f>
        <v>1448</v>
      </c>
    </row>
    <row r="15" spans="1:103" x14ac:dyDescent="0.25">
      <c r="E15" s="4" t="s">
        <v>0</v>
      </c>
      <c r="F15" s="4" t="s">
        <v>0</v>
      </c>
      <c r="H15" s="7"/>
      <c r="I15" s="6"/>
      <c r="K15" s="4" t="s">
        <v>0</v>
      </c>
      <c r="O15" s="6"/>
      <c r="P15" s="6"/>
      <c r="Q15" s="7"/>
      <c r="T15" s="4" t="s">
        <v>0</v>
      </c>
      <c r="AC15" s="4" t="s">
        <v>0</v>
      </c>
      <c r="AF15" s="4" t="s">
        <v>0</v>
      </c>
      <c r="AH15" s="20"/>
      <c r="AK15" s="4" t="s">
        <v>0</v>
      </c>
      <c r="AR15" s="4" t="s">
        <v>0</v>
      </c>
      <c r="AY15" s="7"/>
      <c r="AZ15" s="7"/>
      <c r="BA15" s="6"/>
      <c r="BB15" s="7"/>
      <c r="BC15" s="7"/>
      <c r="BD15" s="7"/>
      <c r="BE15" s="7"/>
      <c r="BF15" s="6"/>
      <c r="BG15" s="6"/>
      <c r="BH15" s="6"/>
      <c r="BI15" s="7"/>
      <c r="BJ15" s="6"/>
      <c r="BK15" s="4" t="s">
        <v>0</v>
      </c>
      <c r="BL15" s="6"/>
      <c r="BM15" s="6"/>
      <c r="BN15" s="6"/>
      <c r="BO15" s="6"/>
      <c r="BP15" s="6"/>
      <c r="BQ15" s="6"/>
      <c r="BR15" s="7"/>
      <c r="BS15" s="6"/>
      <c r="BU15" s="7"/>
      <c r="CA15" s="6"/>
      <c r="CB15" s="6"/>
      <c r="CC15" s="6"/>
      <c r="CE15" s="7"/>
      <c r="CF15" s="7"/>
      <c r="CG15" s="7"/>
      <c r="CH15" s="7"/>
      <c r="CI15" s="7"/>
      <c r="CM15" s="2">
        <f>BK2-BP2-BX2-CC2-CI2-CL2-CM2</f>
        <v>0</v>
      </c>
      <c r="CU15" s="2">
        <f>CM2-CP2-CS2-CU2</f>
        <v>0</v>
      </c>
    </row>
    <row r="16" spans="1:103" x14ac:dyDescent="0.25">
      <c r="E16" s="2">
        <f>C2-D2-E2</f>
        <v>0</v>
      </c>
      <c r="F16" s="2">
        <f t="shared" ref="F16:F26" si="0">F2-E2</f>
        <v>0</v>
      </c>
      <c r="H16" s="7"/>
      <c r="I16" s="7"/>
      <c r="K16" s="2">
        <f>F2-G2-H2-I2-K2</f>
        <v>0</v>
      </c>
      <c r="O16" s="7"/>
      <c r="P16" s="7"/>
      <c r="Q16" s="7"/>
      <c r="T16" s="2">
        <f>K2-L2-O2-Q2-S2-T2</f>
        <v>0</v>
      </c>
      <c r="AC16" s="2">
        <f>T2-U2-V2-X2-Y2-AA2-AC2</f>
        <v>0</v>
      </c>
      <c r="AF16" s="2">
        <f>AC2-AD2-AF2</f>
        <v>0</v>
      </c>
      <c r="AK16" s="2">
        <f>AF2-AH2-AK2</f>
        <v>0</v>
      </c>
      <c r="AR16" s="2">
        <f>AK2-AL2-AN2-AP2-AR2</f>
        <v>0</v>
      </c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2">
        <f>AR2-AV2-BE2-BF2-BH2-BK2-BB2</f>
        <v>0</v>
      </c>
      <c r="BL16" s="7"/>
      <c r="BM16" s="7"/>
      <c r="BN16" s="7"/>
      <c r="BO16" s="7"/>
      <c r="BP16" s="7"/>
      <c r="BQ16" s="7"/>
      <c r="BR16" s="7"/>
      <c r="BS16" s="7"/>
      <c r="BU16" s="7"/>
      <c r="CA16" s="7"/>
      <c r="CB16" s="7"/>
      <c r="CC16" s="7"/>
      <c r="CD16" s="7"/>
      <c r="CE16" s="7"/>
      <c r="CF16" s="7"/>
      <c r="CG16" s="7"/>
      <c r="CH16" s="7"/>
      <c r="CI16" s="7"/>
      <c r="CM16" s="2">
        <f t="shared" ref="CM16:CM25" si="1">BK3-BP3-BX3-CC3-CI3-CL3-CM3</f>
        <v>0</v>
      </c>
      <c r="CU16" s="2">
        <f t="shared" ref="CU16:CU25" si="2">CM3-CP3-CS3-CU3</f>
        <v>0</v>
      </c>
      <c r="CW16" s="1">
        <f>SUM(CU2:CU11)</f>
        <v>3228</v>
      </c>
    </row>
    <row r="17" spans="5:99" x14ac:dyDescent="0.25">
      <c r="E17" s="2">
        <f t="shared" ref="E17:E26" si="3">C3-D3-E3</f>
        <v>0</v>
      </c>
      <c r="F17" s="2">
        <f t="shared" si="0"/>
        <v>0</v>
      </c>
      <c r="H17" s="7"/>
      <c r="I17" s="7"/>
      <c r="K17" s="2">
        <f t="shared" ref="K17:K26" si="4">F3-G3-H3-I3-K3</f>
        <v>0</v>
      </c>
      <c r="O17" s="7"/>
      <c r="P17" s="7"/>
      <c r="Q17" s="7"/>
      <c r="T17" s="2">
        <f t="shared" ref="T17:T26" si="5">K3-L3-O3-Q3-S3-T3</f>
        <v>0</v>
      </c>
      <c r="AC17" s="2">
        <f t="shared" ref="AC17:AC25" si="6">T3-U3-V3-X3-Y3-AA3-AC3</f>
        <v>0</v>
      </c>
      <c r="AF17" s="2">
        <f t="shared" ref="AF17:AF26" si="7">AC3-AD3-AF3</f>
        <v>0</v>
      </c>
      <c r="AK17" s="2">
        <f t="shared" ref="AK17:AK26" si="8">AF3-AH3-AK3</f>
        <v>0</v>
      </c>
      <c r="AR17" s="2">
        <f t="shared" ref="AR17:AR26" si="9">AK3-AL3-AN3-AP3-AR3</f>
        <v>0</v>
      </c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2">
        <f t="shared" ref="BK17:BK26" si="10">AR3-AV3-BE3-BF3-BH3-BK3-BB3</f>
        <v>0</v>
      </c>
      <c r="BL17" s="7"/>
      <c r="BM17" s="7"/>
      <c r="BN17" s="7"/>
      <c r="BO17" s="7"/>
      <c r="BP17" s="7"/>
      <c r="BQ17" s="7"/>
      <c r="BR17" s="7"/>
      <c r="BS17" s="7"/>
      <c r="BU17" s="7"/>
      <c r="CA17" s="7"/>
      <c r="CB17" s="7"/>
      <c r="CC17" s="7"/>
      <c r="CD17" s="7"/>
      <c r="CE17" s="7"/>
      <c r="CF17" s="7"/>
      <c r="CG17" s="7"/>
      <c r="CH17" s="7"/>
      <c r="CI17" s="7"/>
      <c r="CM17" s="2">
        <f t="shared" si="1"/>
        <v>0</v>
      </c>
      <c r="CU17" s="2">
        <f t="shared" si="2"/>
        <v>0</v>
      </c>
    </row>
    <row r="18" spans="5:99" x14ac:dyDescent="0.25">
      <c r="E18" s="2">
        <f t="shared" si="3"/>
        <v>0</v>
      </c>
      <c r="F18" s="2">
        <f t="shared" si="0"/>
        <v>0</v>
      </c>
      <c r="H18" s="7"/>
      <c r="I18" s="7"/>
      <c r="K18" s="2">
        <f t="shared" si="4"/>
        <v>0</v>
      </c>
      <c r="O18" s="7"/>
      <c r="P18" s="7"/>
      <c r="Q18" s="7"/>
      <c r="T18" s="2">
        <f t="shared" si="5"/>
        <v>0</v>
      </c>
      <c r="AC18" s="2">
        <f t="shared" si="6"/>
        <v>0</v>
      </c>
      <c r="AF18" s="2">
        <f t="shared" si="7"/>
        <v>0</v>
      </c>
      <c r="AK18" s="2">
        <f t="shared" si="8"/>
        <v>0</v>
      </c>
      <c r="AR18" s="2">
        <f t="shared" si="9"/>
        <v>0</v>
      </c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2">
        <f t="shared" si="10"/>
        <v>0</v>
      </c>
      <c r="BL18" s="7"/>
      <c r="BM18" s="7"/>
      <c r="BN18" s="7"/>
      <c r="BO18" s="7"/>
      <c r="BP18" s="7"/>
      <c r="BQ18" s="7"/>
      <c r="BR18" s="7"/>
      <c r="BS18" s="7"/>
      <c r="BU18" s="7"/>
      <c r="CA18" s="7"/>
      <c r="CB18" s="7"/>
      <c r="CC18" s="7"/>
      <c r="CD18" s="7"/>
      <c r="CE18" s="7"/>
      <c r="CF18" s="7"/>
      <c r="CG18" s="7"/>
      <c r="CH18" s="7"/>
      <c r="CI18" s="7"/>
      <c r="CM18" s="2">
        <f t="shared" si="1"/>
        <v>0</v>
      </c>
      <c r="CU18" s="2">
        <f t="shared" si="2"/>
        <v>0</v>
      </c>
    </row>
    <row r="19" spans="5:99" x14ac:dyDescent="0.25">
      <c r="E19" s="2">
        <f t="shared" si="3"/>
        <v>0</v>
      </c>
      <c r="F19" s="2">
        <f t="shared" si="0"/>
        <v>0</v>
      </c>
      <c r="H19" s="7"/>
      <c r="I19" s="7"/>
      <c r="K19" s="2">
        <f t="shared" si="4"/>
        <v>0</v>
      </c>
      <c r="O19" s="7"/>
      <c r="P19" s="7"/>
      <c r="Q19" s="7"/>
      <c r="T19" s="2">
        <f t="shared" si="5"/>
        <v>0</v>
      </c>
      <c r="AC19" s="2">
        <f t="shared" si="6"/>
        <v>0</v>
      </c>
      <c r="AF19" s="2">
        <f t="shared" si="7"/>
        <v>0</v>
      </c>
      <c r="AK19" s="2">
        <f t="shared" si="8"/>
        <v>0</v>
      </c>
      <c r="AR19" s="2">
        <f t="shared" si="9"/>
        <v>0</v>
      </c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2">
        <f t="shared" si="10"/>
        <v>0</v>
      </c>
      <c r="BL19" s="7"/>
      <c r="BM19" s="7"/>
      <c r="BN19" s="7"/>
      <c r="BO19" s="7"/>
      <c r="BP19" s="7"/>
      <c r="BQ19" s="7"/>
      <c r="BR19" s="7"/>
      <c r="BS19" s="7"/>
      <c r="BU19" s="7"/>
      <c r="CA19" s="7"/>
      <c r="CB19" s="7"/>
      <c r="CC19" s="7"/>
      <c r="CD19" s="7"/>
      <c r="CE19" s="7"/>
      <c r="CF19" s="7"/>
      <c r="CG19" s="7"/>
      <c r="CH19" s="7"/>
      <c r="CI19" s="7"/>
      <c r="CM19" s="2">
        <f t="shared" si="1"/>
        <v>0</v>
      </c>
      <c r="CU19" s="2">
        <f t="shared" si="2"/>
        <v>0</v>
      </c>
    </row>
    <row r="20" spans="5:99" x14ac:dyDescent="0.25">
      <c r="E20" s="2">
        <f t="shared" si="3"/>
        <v>0</v>
      </c>
      <c r="F20" s="2">
        <f t="shared" si="0"/>
        <v>0</v>
      </c>
      <c r="H20" s="7"/>
      <c r="I20" s="7"/>
      <c r="K20" s="2">
        <f t="shared" si="4"/>
        <v>0</v>
      </c>
      <c r="O20" s="7"/>
      <c r="P20" s="7"/>
      <c r="Q20" s="7"/>
      <c r="T20" s="2">
        <f t="shared" si="5"/>
        <v>0</v>
      </c>
      <c r="AC20" s="2">
        <f t="shared" si="6"/>
        <v>0</v>
      </c>
      <c r="AF20" s="2">
        <f t="shared" si="7"/>
        <v>0</v>
      </c>
      <c r="AK20" s="2">
        <f t="shared" si="8"/>
        <v>0</v>
      </c>
      <c r="AR20" s="2">
        <f t="shared" si="9"/>
        <v>0</v>
      </c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2">
        <f t="shared" si="10"/>
        <v>0</v>
      </c>
      <c r="BL20" s="7"/>
      <c r="BM20" s="7"/>
      <c r="BN20" s="7"/>
      <c r="BO20" s="7"/>
      <c r="BP20" s="7"/>
      <c r="BQ20" s="7"/>
      <c r="BR20" s="7"/>
      <c r="BS20" s="7"/>
      <c r="BU20" s="7"/>
      <c r="CA20" s="7"/>
      <c r="CB20" s="7"/>
      <c r="CC20" s="7"/>
      <c r="CD20" s="7"/>
      <c r="CE20" s="7"/>
      <c r="CF20" s="7"/>
      <c r="CG20" s="7"/>
      <c r="CH20" s="7"/>
      <c r="CI20" s="7"/>
      <c r="CM20" s="2">
        <f t="shared" si="1"/>
        <v>0</v>
      </c>
      <c r="CU20" s="2">
        <f t="shared" si="2"/>
        <v>0</v>
      </c>
    </row>
    <row r="21" spans="5:99" x14ac:dyDescent="0.25">
      <c r="E21" s="2">
        <f t="shared" si="3"/>
        <v>0</v>
      </c>
      <c r="F21" s="2">
        <f t="shared" si="0"/>
        <v>0</v>
      </c>
      <c r="H21" s="7"/>
      <c r="I21" s="7"/>
      <c r="K21" s="2">
        <f t="shared" si="4"/>
        <v>0</v>
      </c>
      <c r="O21" s="7"/>
      <c r="P21" s="7"/>
      <c r="Q21" s="7"/>
      <c r="T21" s="2">
        <f t="shared" si="5"/>
        <v>0</v>
      </c>
      <c r="AC21" s="2">
        <f t="shared" si="6"/>
        <v>0</v>
      </c>
      <c r="AF21" s="2">
        <f t="shared" si="7"/>
        <v>0</v>
      </c>
      <c r="AK21" s="2">
        <f t="shared" si="8"/>
        <v>0</v>
      </c>
      <c r="AR21" s="2">
        <f t="shared" si="9"/>
        <v>0</v>
      </c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2">
        <f t="shared" si="10"/>
        <v>0</v>
      </c>
      <c r="BL21" s="7"/>
      <c r="BM21" s="7"/>
      <c r="BN21" s="7"/>
      <c r="BO21" s="7"/>
      <c r="BP21" s="7"/>
      <c r="BQ21" s="7"/>
      <c r="BR21" s="7"/>
      <c r="BS21" s="7"/>
      <c r="BU21" s="7"/>
      <c r="CA21" s="7"/>
      <c r="CB21" s="7"/>
      <c r="CC21" s="7"/>
      <c r="CD21" s="7"/>
      <c r="CE21" s="7"/>
      <c r="CF21" s="7"/>
      <c r="CG21" s="7"/>
      <c r="CH21" s="7"/>
      <c r="CI21" s="7"/>
      <c r="CM21" s="2">
        <f t="shared" si="1"/>
        <v>0</v>
      </c>
      <c r="CU21" s="2">
        <f t="shared" si="2"/>
        <v>0</v>
      </c>
    </row>
    <row r="22" spans="5:99" x14ac:dyDescent="0.25">
      <c r="E22" s="2">
        <f t="shared" si="3"/>
        <v>0</v>
      </c>
      <c r="F22" s="2">
        <f t="shared" si="0"/>
        <v>0</v>
      </c>
      <c r="H22" s="7"/>
      <c r="I22" s="7"/>
      <c r="K22" s="2">
        <f t="shared" si="4"/>
        <v>0</v>
      </c>
      <c r="O22" s="7"/>
      <c r="P22" s="7"/>
      <c r="Q22" s="7"/>
      <c r="T22" s="2">
        <f t="shared" si="5"/>
        <v>0</v>
      </c>
      <c r="AC22" s="2">
        <f t="shared" si="6"/>
        <v>0</v>
      </c>
      <c r="AF22" s="2">
        <f t="shared" si="7"/>
        <v>0</v>
      </c>
      <c r="AK22" s="2">
        <f t="shared" si="8"/>
        <v>0</v>
      </c>
      <c r="AR22" s="2">
        <f t="shared" si="9"/>
        <v>0</v>
      </c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2">
        <f t="shared" si="10"/>
        <v>0</v>
      </c>
      <c r="BL22" s="7"/>
      <c r="BM22" s="7"/>
      <c r="BN22" s="7"/>
      <c r="BO22" s="7"/>
      <c r="BP22" s="7"/>
      <c r="BQ22" s="7"/>
      <c r="BR22" s="7"/>
      <c r="BS22" s="7"/>
      <c r="BU22" s="7"/>
      <c r="CA22" s="7"/>
      <c r="CB22" s="7"/>
      <c r="CC22" s="7"/>
      <c r="CD22" s="7"/>
      <c r="CE22" s="7"/>
      <c r="CF22" s="7"/>
      <c r="CG22" s="7"/>
      <c r="CH22" s="7"/>
      <c r="CI22" s="7"/>
      <c r="CM22" s="2">
        <f t="shared" si="1"/>
        <v>0</v>
      </c>
      <c r="CU22" s="2">
        <f t="shared" si="2"/>
        <v>0</v>
      </c>
    </row>
    <row r="23" spans="5:99" x14ac:dyDescent="0.25">
      <c r="E23" s="2">
        <f t="shared" si="3"/>
        <v>0</v>
      </c>
      <c r="F23" s="2">
        <f t="shared" si="0"/>
        <v>0</v>
      </c>
      <c r="H23" s="22"/>
      <c r="I23" s="7"/>
      <c r="J23" s="24" t="s">
        <v>1</v>
      </c>
      <c r="K23" s="23">
        <f t="shared" si="4"/>
        <v>63</v>
      </c>
      <c r="O23" s="7"/>
      <c r="P23" s="7"/>
      <c r="Q23" s="7"/>
      <c r="T23" s="2">
        <f t="shared" si="5"/>
        <v>0</v>
      </c>
      <c r="AC23" s="2">
        <f t="shared" si="6"/>
        <v>0</v>
      </c>
      <c r="AF23" s="2">
        <f t="shared" si="7"/>
        <v>0</v>
      </c>
      <c r="AK23" s="2">
        <f t="shared" si="8"/>
        <v>0</v>
      </c>
      <c r="AR23" s="2">
        <f t="shared" si="9"/>
        <v>0</v>
      </c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18">
        <f t="shared" si="10"/>
        <v>5</v>
      </c>
      <c r="BL23" s="7"/>
      <c r="BM23" s="7"/>
      <c r="BN23" s="7"/>
      <c r="BO23" s="7"/>
      <c r="BP23" s="7"/>
      <c r="BQ23" s="7"/>
      <c r="BR23" s="7"/>
      <c r="BS23" s="7"/>
      <c r="BU23" s="7"/>
      <c r="CA23" s="7"/>
      <c r="CB23" s="7"/>
      <c r="CC23" s="7"/>
      <c r="CD23" s="7"/>
      <c r="CE23" s="7"/>
      <c r="CF23" s="7"/>
      <c r="CG23" s="7"/>
      <c r="CH23" s="7"/>
      <c r="CI23" s="7"/>
      <c r="CM23" s="2">
        <f t="shared" si="1"/>
        <v>0</v>
      </c>
      <c r="CU23" s="2">
        <f t="shared" si="2"/>
        <v>0</v>
      </c>
    </row>
    <row r="24" spans="5:99" x14ac:dyDescent="0.25">
      <c r="E24" s="2">
        <f t="shared" si="3"/>
        <v>0</v>
      </c>
      <c r="F24" s="2">
        <f t="shared" si="0"/>
        <v>0</v>
      </c>
      <c r="H24" s="7"/>
      <c r="I24" s="7"/>
      <c r="K24" s="2">
        <f t="shared" si="4"/>
        <v>0</v>
      </c>
      <c r="O24" s="7"/>
      <c r="P24" s="7"/>
      <c r="Q24" s="7"/>
      <c r="T24" s="2">
        <f t="shared" si="5"/>
        <v>0</v>
      </c>
      <c r="AC24" s="2">
        <f t="shared" si="6"/>
        <v>0</v>
      </c>
      <c r="AF24" s="2">
        <f t="shared" si="7"/>
        <v>0</v>
      </c>
      <c r="AK24" s="2">
        <f t="shared" si="8"/>
        <v>0</v>
      </c>
      <c r="AR24" s="2">
        <f t="shared" si="9"/>
        <v>0</v>
      </c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2">
        <f t="shared" si="10"/>
        <v>0</v>
      </c>
      <c r="BL24" s="7"/>
      <c r="BM24" s="7"/>
      <c r="BN24" s="7"/>
      <c r="BO24" s="7"/>
      <c r="BP24" s="7"/>
      <c r="BQ24" s="7"/>
      <c r="BR24" s="7"/>
      <c r="BS24" s="7"/>
      <c r="BU24" s="7"/>
      <c r="CA24" s="7"/>
      <c r="CB24" s="7"/>
      <c r="CC24" s="7"/>
      <c r="CD24" s="7"/>
      <c r="CE24" s="7"/>
      <c r="CF24" s="7"/>
      <c r="CG24" s="7"/>
      <c r="CH24" s="7"/>
      <c r="CI24" s="7"/>
      <c r="CM24" s="2">
        <f t="shared" si="1"/>
        <v>0</v>
      </c>
      <c r="CU24" s="2">
        <f t="shared" si="2"/>
        <v>0</v>
      </c>
    </row>
    <row r="25" spans="5:99" ht="15.75" thickBot="1" x14ac:dyDescent="0.3">
      <c r="E25" s="2">
        <f t="shared" si="3"/>
        <v>0</v>
      </c>
      <c r="F25" s="2">
        <f t="shared" si="0"/>
        <v>0</v>
      </c>
      <c r="H25" s="7"/>
      <c r="I25" s="7"/>
      <c r="K25" s="2">
        <f t="shared" si="4"/>
        <v>0</v>
      </c>
      <c r="O25" s="7"/>
      <c r="P25" s="7"/>
      <c r="Q25" s="7"/>
      <c r="T25" s="2">
        <f t="shared" si="5"/>
        <v>0</v>
      </c>
      <c r="AC25" s="2">
        <f t="shared" si="6"/>
        <v>0</v>
      </c>
      <c r="AF25" s="2">
        <f t="shared" si="7"/>
        <v>0</v>
      </c>
      <c r="AK25" s="2">
        <f t="shared" si="8"/>
        <v>0</v>
      </c>
      <c r="AR25" s="2">
        <f t="shared" si="9"/>
        <v>0</v>
      </c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2">
        <f t="shared" si="10"/>
        <v>0</v>
      </c>
      <c r="BL25" s="7"/>
      <c r="BM25" s="7"/>
      <c r="BN25" s="7"/>
      <c r="BO25" s="7"/>
      <c r="BP25" s="7"/>
      <c r="BQ25" s="7"/>
      <c r="BR25" s="7"/>
      <c r="BS25" s="7"/>
      <c r="BU25" s="7"/>
      <c r="CA25" s="7"/>
      <c r="CB25" s="7"/>
      <c r="CC25" s="7"/>
      <c r="CD25" s="7"/>
      <c r="CE25" s="7"/>
      <c r="CF25" s="7"/>
      <c r="CG25" s="7"/>
      <c r="CH25" s="7"/>
      <c r="CI25" s="7"/>
      <c r="CM25" s="3">
        <f t="shared" si="1"/>
        <v>0</v>
      </c>
      <c r="CU25" s="2">
        <f t="shared" si="2"/>
        <v>0</v>
      </c>
    </row>
    <row r="26" spans="5:99" ht="15.75" thickBot="1" x14ac:dyDescent="0.3">
      <c r="E26" s="3">
        <f t="shared" si="3"/>
        <v>0</v>
      </c>
      <c r="F26" s="3">
        <f t="shared" si="0"/>
        <v>0</v>
      </c>
      <c r="H26" s="7"/>
      <c r="I26" s="7"/>
      <c r="K26" s="3">
        <f t="shared" si="4"/>
        <v>0</v>
      </c>
      <c r="O26" s="7"/>
      <c r="P26" s="7"/>
      <c r="Q26" s="7"/>
      <c r="T26" s="3">
        <f t="shared" si="5"/>
        <v>0</v>
      </c>
      <c r="AC26" s="2">
        <f>T12-U12-V12-X12-Y12-AA12-AC12</f>
        <v>0</v>
      </c>
      <c r="AF26" s="2">
        <f t="shared" si="7"/>
        <v>0</v>
      </c>
      <c r="AK26" s="3">
        <f t="shared" si="8"/>
        <v>0</v>
      </c>
      <c r="AR26" s="3">
        <f t="shared" si="9"/>
        <v>0</v>
      </c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3">
        <f t="shared" si="10"/>
        <v>0</v>
      </c>
      <c r="BL26" s="7"/>
      <c r="BM26" s="7"/>
      <c r="BN26" s="7"/>
      <c r="BO26" s="7"/>
      <c r="BP26" s="7"/>
      <c r="BQ26" s="7"/>
      <c r="BR26" s="7"/>
      <c r="BS26" s="7"/>
      <c r="BU26" s="7"/>
      <c r="CA26" s="7"/>
      <c r="CB26" s="7"/>
      <c r="CC26" s="7"/>
      <c r="CD26" s="7"/>
      <c r="CE26" s="7"/>
      <c r="CF26" s="7"/>
      <c r="CG26" s="7"/>
      <c r="CH26" s="7"/>
      <c r="CI26" s="7"/>
      <c r="CU26" s="14"/>
    </row>
    <row r="27" spans="5:99" x14ac:dyDescent="0.25">
      <c r="O27" s="7"/>
      <c r="P27" s="7"/>
      <c r="Q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CA27" s="7"/>
      <c r="CB27" s="7"/>
      <c r="CC27" s="7"/>
      <c r="CD27" s="7"/>
      <c r="CE27" s="7"/>
      <c r="CF27" s="7"/>
      <c r="CG27" s="7"/>
      <c r="CH27" s="7"/>
      <c r="CI27" s="7"/>
      <c r="CU27" s="4" t="s">
        <v>2</v>
      </c>
    </row>
    <row r="28" spans="5:99" x14ac:dyDescent="0.25">
      <c r="O28" s="7"/>
      <c r="P28" s="7"/>
      <c r="Q28" s="7"/>
      <c r="AY28" s="7"/>
      <c r="AZ28" s="7"/>
      <c r="BA28" s="6"/>
      <c r="BB28" s="7"/>
      <c r="BC28" s="7"/>
      <c r="BD28" s="7"/>
      <c r="BE28" s="7"/>
      <c r="BF28" s="7"/>
      <c r="BG28" s="7"/>
      <c r="BH28" s="7"/>
      <c r="BI28" s="7"/>
      <c r="BJ28" s="6"/>
      <c r="BK28" s="7"/>
      <c r="BL28" s="6"/>
      <c r="BM28" s="7"/>
      <c r="BN28" s="7"/>
      <c r="BO28" s="7"/>
      <c r="BP28" s="6"/>
      <c r="BQ28" s="7"/>
      <c r="BR28" s="7"/>
      <c r="BS28" s="7"/>
      <c r="BT28" s="7"/>
      <c r="BU28" s="7"/>
      <c r="CB28" s="7"/>
      <c r="CC28" s="7"/>
      <c r="CD28" s="7"/>
      <c r="CE28" s="7"/>
      <c r="CF28" s="7"/>
      <c r="CG28" s="7"/>
      <c r="CH28" s="7"/>
      <c r="CI28" s="7"/>
      <c r="CU28" s="2">
        <f>C2-D2-G2-H2-I2-L2-O2-Q2-S2-U2-V2-X2-Y2-AA2-AD2-AH2-AL2-AN2-AP2-AV2-BB2-BE2-BF2-BH2-BP2-BX2-CC2-CI2-CL2-CP2-CS2-CU2</f>
        <v>0</v>
      </c>
    </row>
    <row r="29" spans="5:99" x14ac:dyDescent="0.25"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CB29" s="7"/>
      <c r="CC29" s="7"/>
      <c r="CD29" s="7"/>
      <c r="CE29" s="7"/>
      <c r="CF29" s="7"/>
      <c r="CG29" s="7"/>
      <c r="CH29" s="7"/>
      <c r="CI29" s="7"/>
      <c r="CU29" s="2">
        <f t="shared" ref="CU29:CU38" si="11">C3-D3-G3-H3-I3-L3-O3-Q3-S3-U3-V3-X3-Y3-AA3-AD3-AH3-AL3-AN3-AP3-AV3-BB3-BE3-BF3-BH3-BP3-BX3-CC3-CI3-CL3-CP3-CS3-CU3</f>
        <v>0</v>
      </c>
    </row>
    <row r="30" spans="5:99" x14ac:dyDescent="0.25"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CU30" s="2">
        <f t="shared" si="11"/>
        <v>0</v>
      </c>
    </row>
    <row r="31" spans="5:99" x14ac:dyDescent="0.25"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CU31" s="2">
        <f t="shared" si="11"/>
        <v>0</v>
      </c>
    </row>
    <row r="32" spans="5:99" x14ac:dyDescent="0.25"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CU32" s="2">
        <f t="shared" si="11"/>
        <v>0</v>
      </c>
    </row>
    <row r="33" spans="51:99" x14ac:dyDescent="0.25"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CU33" s="2">
        <f t="shared" si="11"/>
        <v>0</v>
      </c>
    </row>
    <row r="34" spans="51:99" x14ac:dyDescent="0.25"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CU34" s="2">
        <f t="shared" si="11"/>
        <v>0</v>
      </c>
    </row>
    <row r="35" spans="51:99" x14ac:dyDescent="0.25"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CU35" s="21">
        <f t="shared" si="11"/>
        <v>68</v>
      </c>
    </row>
    <row r="36" spans="51:99" x14ac:dyDescent="0.25"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CU36" s="2">
        <f t="shared" si="11"/>
        <v>0</v>
      </c>
    </row>
    <row r="37" spans="51:99" x14ac:dyDescent="0.25"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CU37" s="2">
        <f t="shared" si="11"/>
        <v>0</v>
      </c>
    </row>
    <row r="38" spans="51:99" ht="15.75" thickBot="1" x14ac:dyDescent="0.3"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CU38" s="3">
        <f t="shared" si="11"/>
        <v>0</v>
      </c>
    </row>
    <row r="39" spans="51:99" x14ac:dyDescent="0.25"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</row>
    <row r="40" spans="51:99" x14ac:dyDescent="0.25"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</row>
    <row r="41" spans="51:99" x14ac:dyDescent="0.25"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</row>
    <row r="42" spans="51:99" x14ac:dyDescent="0.25">
      <c r="BL42" s="7"/>
    </row>
  </sheetData>
  <conditionalFormatting sqref="A1:XFD1">
    <cfRule type="containsText" dxfId="2" priority="1" operator="containsText" text="total">
      <formula>NOT(ISERROR(SEARCH("total",A1)))</formula>
    </cfRule>
    <cfRule type="containsText" dxfId="1" priority="2" operator="containsText" text=".mrg">
      <formula>NOT(ISERROR(SEARCH(".mrg",A1)))</formula>
    </cfRule>
    <cfRule type="containsText" dxfId="0" priority="3" operator="containsText" text=".rem">
      <formula>NOT(ISERROR(SEARCH(".rem",A1)))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Data_Count_Table-csv</vt:lpstr>
      <vt:lpstr>CheckSums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Jackson</dc:creator>
  <cp:lastModifiedBy>SimonJackson</cp:lastModifiedBy>
  <dcterms:created xsi:type="dcterms:W3CDTF">2018-04-17T04:11:51Z</dcterms:created>
  <dcterms:modified xsi:type="dcterms:W3CDTF">2018-05-01T08:04:34Z</dcterms:modified>
</cp:coreProperties>
</file>